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Window Rock Stud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<sst xmlns="http://schemas.openxmlformats.org/spreadsheetml/2006/main" count="42" uniqueCount="41">
  <si>
    <t xml:space="preserve">Burlington Study</t>
  </si>
  <si>
    <t xml:space="preserve">El Paso Window Rock I/C</t>
  </si>
  <si>
    <t xml:space="preserve">Estimated Costs of Facilities</t>
  </si>
  <si>
    <t xml:space="preserve">12/11/2001</t>
  </si>
  <si>
    <t xml:space="preserve">CASE I.</t>
  </si>
  <si>
    <t xml:space="preserve">15.7 MILES OF 24" PIPELINE</t>
  </si>
  <si>
    <t xml:space="preserve">150 MMCF/D PIPELINE DESIGN CAPACITY</t>
  </si>
  <si>
    <t xml:space="preserve">MINIMUM PRESSURE DROP TO STA. #4 SUCTION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</si>
  <si>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</si>
  <si>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</si>
  <si>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</si>
  <si>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</si>
  <si>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</si>
  <si>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</si>
  <si>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Not Included</t>
  </si>
  <si>
    <t xml:space="preserve">W. Rock</t>
  </si>
  <si>
    <t xml:space="preserve">Sta. #4</t>
  </si>
  <si>
    <t xml:space="preserve">"</t>
  </si>
  <si>
    <t xml:space="preserve">TW connect (M/L Only) CS4</t>
  </si>
  <si>
    <t xml:space="preserve">Valve @ Window Rock</t>
  </si>
  <si>
    <t xml:space="preserve">Measurement Facility</t>
  </si>
  <si>
    <t xml:space="preserve">Total Window Rock Pipeline</t>
  </si>
  <si>
    <t xml:space="preserve">Project Cost</t>
  </si>
  <si>
    <t xml:space="preserve">Tax Gross Up</t>
  </si>
  <si>
    <t xml:space="preserve">Total Project Cost</t>
  </si>
  <si>
    <t xml:space="preserve">+</t>
  </si>
  <si>
    <t xml:space="preserve">-</t>
  </si>
  <si>
    <t xml:space="preserve">Cost Range</t>
  </si>
  <si>
    <t xml:space="preserve">Pressure Range at Window Rock (New pipe)</t>
  </si>
  <si>
    <t xml:space="preserve">800 - 900 psig</t>
  </si>
  <si>
    <t xml:space="preserve">Volume Range from Window Rock (New pipe)</t>
  </si>
  <si>
    <t xml:space="preserve">0 - 150 MMcf/d</t>
  </si>
  <si>
    <t xml:space="preserve">Note:</t>
  </si>
  <si>
    <t xml:space="preserve">1.</t>
  </si>
  <si>
    <t xml:space="preserve">No delivery made to proposed Big Sandy I/C in this study.</t>
  </si>
  <si>
    <t xml:space="preserve">2.</t>
  </si>
  <si>
    <t xml:space="preserve">Major west-end deliveries accounted for in the study for maximum daily swings.</t>
  </si>
  <si>
    <t xml:space="preserve">3.</t>
  </si>
  <si>
    <t xml:space="preserve">Measurment includes flow control, telementry, and monitoring devices.</t>
  </si>
  <si>
    <t xml:space="preserve">4.</t>
  </si>
  <si>
    <t xml:space="preserve">All pressures given are calculated and can vary under normal operating conditions.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</si>
</sst>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"/>
    <numFmt numFmtId="167" formatCode="_(\$* #,##0.00_);_(\$* \(#,##0.00\);_(\$* \-??_);_(@_)"/>
    <numFmt numFmtId="168" formatCode="_(\$* #,##0_);_(\$* \(#,##0\);_(\$* \-??_);_(@_)"/>
    <numFmt numFmtId="169" formatCode="_(* #,##0_);_(* \(#,##0\);_(* \-?_);_(@_)"/>
    <numFmt numFmtId="170" formatCode="0%"/>
    <numFmt numFmtId="171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T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7" min="6" style="0" width="6.7"/>
    <col collapsed="false" customWidth="true" hidden="false" outlineLevel="0" max="8" min="8" style="0" width="1.7"/>
    <col collapsed="false" customWidth="true" hidden="false" outlineLevel="0" max="9" min="9" style="1" width="4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12.7"/>
    <col collapsed="false" customWidth="true" hidden="false" outlineLevel="0" max="15" min="15" style="0" width="0.85"/>
    <col collapsed="false" customWidth="true" hidden="false" outlineLevel="0" max="16" min="16" style="0" width="12.7"/>
    <col collapsed="false" customWidth="true" hidden="false" outlineLevel="0" max="17" min="17" style="0" width="1.7"/>
    <col collapsed="false" customWidth="true" hidden="false" outlineLevel="0" max="18" min="18" style="1" width="9.14"/>
    <col collapsed="false" customWidth="true" hidden="false" outlineLevel="0" max="19" min="19" style="0" width="1.7"/>
    <col collapsed="false" customWidth="true" hidden="false" outlineLevel="0" max="20" min="20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4" t="s">
        <v>3</v>
      </c>
    </row>
    <row r="8" customFormat="false" ht="12.75" hidden="false" customHeight="false" outlineLevel="0" collapsed="false">
      <c r="C8" s="5" t="s">
        <v>4</v>
      </c>
      <c r="D8" s="6"/>
      <c r="E8" s="7" t="s">
        <v>5</v>
      </c>
      <c r="F8" s="7"/>
      <c r="R8" s="0"/>
    </row>
    <row r="9" customFormat="false" ht="12.75" hidden="false" customHeight="false" outlineLevel="0" collapsed="false">
      <c r="E9" s="7" t="s">
        <v>6</v>
      </c>
      <c r="F9" s="5"/>
      <c r="R9" s="0"/>
    </row>
    <row r="10" customFormat="false" ht="12.75" hidden="false" customHeight="false" outlineLevel="0" collapsed="false">
      <c r="E10" s="7" t="s">
        <v>7</v>
      </c>
      <c r="F10" s="5"/>
      <c r="R10" s="0"/>
    </row>
    <row r="11" customFormat="false" ht="12.75" hidden="false" customHeight="false" outlineLevel="0" collapsed="false">
      <c r="E11" s="7"/>
      <c r="F11" s="5"/>
      <c r="R11" s="0"/>
    </row>
    <row r="12" customFormat="false" ht="12.75" hidden="false" customHeight="false" outlineLevel="0" collapsed="false">
      <c r="N12" s="5"/>
      <c r="P12" s="5" t="s">
        <v>8</v>
      </c>
      <c r="R12" s="0"/>
    </row>
    <row r="13" customFormat="false" ht="12.75" hidden="false" customHeight="false" outlineLevel="0" collapsed="false">
      <c r="C13" s="5" t="s">
        <v>9</v>
      </c>
      <c r="D13" s="5"/>
      <c r="E13" s="5" t="s">
        <v>10</v>
      </c>
      <c r="F13" s="6"/>
      <c r="G13" s="5" t="s">
        <v>11</v>
      </c>
      <c r="I13" s="5" t="s">
        <v>12</v>
      </c>
      <c r="J13" s="5"/>
      <c r="L13" s="5" t="s">
        <v>13</v>
      </c>
      <c r="M13" s="5"/>
      <c r="N13" s="5"/>
      <c r="P13" s="5" t="s">
        <v>14</v>
      </c>
      <c r="R13" s="0"/>
    </row>
    <row r="14" customFormat="false" ht="12.75" hidden="false" customHeight="false" outlineLevel="0" collapsed="false">
      <c r="C14" s="8" t="s">
        <v>15</v>
      </c>
      <c r="D14" s="8"/>
      <c r="E14" s="8" t="s">
        <v>16</v>
      </c>
      <c r="F14" s="9"/>
      <c r="G14" s="10" t="n">
        <v>15.7</v>
      </c>
      <c r="H14" s="9"/>
      <c r="I14" s="8" t="n">
        <v>24</v>
      </c>
      <c r="J14" s="8" t="s">
        <v>17</v>
      </c>
      <c r="L14" s="11" t="n">
        <f aca="false">I14*28000*1.1*G14</f>
        <v>11605440</v>
      </c>
      <c r="P14" s="12" t="n">
        <f aca="false">I14*28000*0.2*G14</f>
        <v>2110080</v>
      </c>
      <c r="R14" s="0"/>
    </row>
    <row r="15" customFormat="false" ht="12.75" hidden="false" customHeight="false" outlineLevel="0" collapsed="false">
      <c r="C15" s="8"/>
      <c r="D15" s="8"/>
      <c r="E15" s="13" t="s">
        <v>18</v>
      </c>
      <c r="F15" s="9"/>
      <c r="G15" s="10"/>
      <c r="H15" s="9"/>
      <c r="I15" s="8"/>
      <c r="J15" s="8"/>
      <c r="L15" s="11" t="n">
        <v>250000</v>
      </c>
      <c r="P15" s="14" t="n">
        <f aca="false">L15*0.2</f>
        <v>50000</v>
      </c>
      <c r="R15" s="0"/>
    </row>
    <row r="16" customFormat="false" ht="12.75" hidden="false" customHeight="false" outlineLevel="0" collapsed="false">
      <c r="C16" s="8"/>
      <c r="D16" s="8"/>
      <c r="E16" s="13" t="s">
        <v>19</v>
      </c>
      <c r="F16" s="9"/>
      <c r="G16" s="10"/>
      <c r="H16" s="9"/>
      <c r="I16" s="8"/>
      <c r="J16" s="8"/>
      <c r="L16" s="11" t="n">
        <v>50000</v>
      </c>
      <c r="P16" s="14" t="n">
        <f aca="false">L16*0.2</f>
        <v>10000</v>
      </c>
      <c r="R16" s="0"/>
    </row>
    <row r="17" customFormat="false" ht="12.75" hidden="false" customHeight="false" outlineLevel="0" collapsed="false">
      <c r="C17" s="8"/>
      <c r="D17" s="8"/>
      <c r="E17" s="13" t="s">
        <v>20</v>
      </c>
      <c r="F17" s="9"/>
      <c r="G17" s="10"/>
      <c r="H17" s="9"/>
      <c r="I17" s="8"/>
      <c r="J17" s="8"/>
      <c r="L17" s="11" t="n">
        <v>500000</v>
      </c>
      <c r="P17" s="14" t="n">
        <f aca="false">L17*0.2</f>
        <v>100000</v>
      </c>
      <c r="R17" s="0"/>
    </row>
    <row r="18" customFormat="false" ht="12.75" hidden="false" customHeight="false" outlineLevel="0" collapsed="false">
      <c r="C18" s="8"/>
      <c r="D18" s="8"/>
      <c r="E18" s="13"/>
      <c r="F18" s="9"/>
      <c r="G18" s="10"/>
      <c r="H18" s="9"/>
      <c r="I18" s="8"/>
      <c r="J18" s="8"/>
      <c r="L18" s="11"/>
      <c r="P18" s="14"/>
      <c r="R18" s="0"/>
    </row>
    <row r="19" customFormat="false" ht="12.75" hidden="false" customHeight="true" outlineLevel="0" collapsed="false">
      <c r="F19" s="15"/>
      <c r="R19" s="0"/>
    </row>
    <row r="20" customFormat="false" ht="12.75" hidden="false" customHeight="false" outlineLevel="0" collapsed="false">
      <c r="F20" s="16" t="s">
        <v>21</v>
      </c>
      <c r="G20" s="17" t="n">
        <f aca="false">SUM(G14:G19)</f>
        <v>15.7</v>
      </c>
      <c r="H20" s="6"/>
      <c r="I20" s="5"/>
      <c r="J20" s="5"/>
      <c r="K20" s="6"/>
      <c r="L20" s="18" t="n">
        <f aca="false">SUM(L14:L17)</f>
        <v>12405440</v>
      </c>
      <c r="M20" s="6"/>
      <c r="N20" s="5"/>
      <c r="P20" s="19" t="n">
        <f aca="false">SUM(P14:P19)</f>
        <v>2270080</v>
      </c>
      <c r="R20" s="0"/>
    </row>
    <row r="21" customFormat="false" ht="12.75" hidden="false" customHeight="true" outlineLevel="0" collapsed="false">
      <c r="F21" s="20"/>
      <c r="G21" s="21"/>
      <c r="L21" s="22"/>
      <c r="O21" s="20"/>
      <c r="P21" s="21"/>
      <c r="T21" s="22"/>
    </row>
    <row r="22" customFormat="false" ht="12.75" hidden="false" customHeight="false" outlineLevel="0" collapsed="false">
      <c r="F22" s="16"/>
      <c r="G22" s="23"/>
      <c r="L22" s="24"/>
      <c r="O22" s="20"/>
      <c r="P22" s="21"/>
      <c r="T22" s="22"/>
    </row>
    <row r="23" customFormat="false" ht="12.75" hidden="false" customHeight="false" outlineLevel="0" collapsed="false">
      <c r="F23" s="16"/>
      <c r="G23" s="16" t="s">
        <v>22</v>
      </c>
      <c r="L23" s="24" t="n">
        <f aca="false">L20+P20</f>
        <v>14675520</v>
      </c>
      <c r="O23" s="20"/>
      <c r="P23" s="21"/>
      <c r="T23" s="22"/>
    </row>
    <row r="24" customFormat="false" ht="12.75" hidden="false" customHeight="false" outlineLevel="0" collapsed="false">
      <c r="F24" s="16"/>
      <c r="G24" s="23"/>
      <c r="L24" s="24"/>
      <c r="O24" s="20"/>
      <c r="P24" s="21"/>
      <c r="T24" s="22"/>
    </row>
    <row r="25" customFormat="false" ht="12.75" hidden="false" customHeight="false" outlineLevel="0" collapsed="false">
      <c r="F25" s="16"/>
      <c r="G25" s="16" t="s">
        <v>23</v>
      </c>
      <c r="L25" s="24" t="n">
        <f aca="false">L23*0.3016</f>
        <v>4426136.832</v>
      </c>
      <c r="O25" s="20"/>
      <c r="P25" s="21"/>
      <c r="T25" s="22"/>
    </row>
    <row r="26" customFormat="false" ht="13.5" hidden="false" customHeight="false" outlineLevel="0" collapsed="false">
      <c r="F26" s="16"/>
      <c r="G26" s="23"/>
      <c r="L26" s="24"/>
      <c r="O26" s="20"/>
      <c r="P26" s="21"/>
      <c r="T26" s="22"/>
    </row>
    <row r="27" customFormat="false" ht="13.5" hidden="false" customHeight="false" outlineLevel="0" collapsed="false">
      <c r="F27" s="16"/>
      <c r="G27" s="16" t="s">
        <v>24</v>
      </c>
      <c r="L27" s="25" t="n">
        <f aca="false">L23+L25</f>
        <v>19101656.832</v>
      </c>
      <c r="O27" s="20"/>
      <c r="P27" s="21"/>
      <c r="T27" s="22"/>
    </row>
    <row r="28" customFormat="false" ht="12.75" hidden="false" customHeight="false" outlineLevel="0" collapsed="false">
      <c r="F28" s="16"/>
      <c r="G28" s="23"/>
      <c r="L28" s="24"/>
      <c r="O28" s="20"/>
      <c r="P28" s="21"/>
      <c r="T28" s="22"/>
    </row>
    <row r="29" customFormat="false" ht="12.75" hidden="false" customHeight="false" outlineLevel="0" collapsed="false">
      <c r="F29" s="16"/>
      <c r="G29" s="23"/>
      <c r="H29" s="0" t="s">
        <v>25</v>
      </c>
      <c r="I29" s="26" t="n">
        <v>0.3</v>
      </c>
      <c r="L29" s="24" t="n">
        <f aca="false">L27*1.3</f>
        <v>24832153.8816</v>
      </c>
      <c r="O29" s="20"/>
      <c r="P29" s="21"/>
      <c r="T29" s="22"/>
    </row>
    <row r="30" customFormat="false" ht="12.75" hidden="false" customHeight="false" outlineLevel="0" collapsed="false">
      <c r="F30" s="16"/>
      <c r="G30" s="23"/>
      <c r="H30" s="0" t="s">
        <v>26</v>
      </c>
      <c r="I30" s="26" t="n">
        <v>0.3</v>
      </c>
      <c r="L30" s="24" t="n">
        <f aca="false">L27*0.7</f>
        <v>13371159.7824</v>
      </c>
      <c r="O30" s="20"/>
      <c r="P30" s="21"/>
      <c r="T30" s="22"/>
    </row>
    <row r="31" customFormat="false" ht="13.5" hidden="false" customHeight="false" outlineLevel="0" collapsed="false"/>
    <row r="32" customFormat="false" ht="13.5" hidden="false" customHeight="false" outlineLevel="0" collapsed="false">
      <c r="I32" s="16" t="s">
        <v>27</v>
      </c>
      <c r="L32" s="27" t="n">
        <f aca="false">L30</f>
        <v>13371159.7824</v>
      </c>
      <c r="M32" s="28" t="s">
        <v>26</v>
      </c>
      <c r="N32" s="29" t="n">
        <f aca="false">L29</f>
        <v>24832153.8816</v>
      </c>
    </row>
    <row r="34" customFormat="false" ht="13.5" hidden="false" customHeight="false" outlineLevel="0" collapsed="false">
      <c r="L34" s="30"/>
    </row>
    <row r="35" customFormat="false" ht="13.5" hidden="false" customHeight="false" outlineLevel="0" collapsed="false">
      <c r="C35" s="6"/>
      <c r="I35" s="16" t="s">
        <v>28</v>
      </c>
      <c r="L35" s="31" t="s">
        <v>29</v>
      </c>
    </row>
    <row r="36" customFormat="false" ht="13.5" hidden="false" customHeight="false" outlineLevel="0" collapsed="false">
      <c r="C36" s="6"/>
      <c r="I36" s="16"/>
      <c r="L36" s="32"/>
    </row>
    <row r="37" customFormat="false" ht="13.5" hidden="false" customHeight="false" outlineLevel="0" collapsed="false">
      <c r="C37" s="6"/>
      <c r="I37" s="16" t="s">
        <v>30</v>
      </c>
      <c r="L37" s="33" t="s">
        <v>31</v>
      </c>
    </row>
    <row r="38" customFormat="false" ht="12.75" hidden="false" customHeight="false" outlineLevel="0" collapsed="false">
      <c r="C38" s="6"/>
      <c r="I38" s="16"/>
      <c r="L38" s="6"/>
    </row>
    <row r="39" customFormat="false" ht="12.75" hidden="false" customHeight="false" outlineLevel="0" collapsed="false">
      <c r="C39" s="6"/>
      <c r="I39" s="16"/>
      <c r="L39" s="6"/>
    </row>
    <row r="40" customFormat="false" ht="12.75" hidden="false" customHeight="false" outlineLevel="0" collapsed="false">
      <c r="C40" s="6"/>
      <c r="I40" s="16"/>
      <c r="L40" s="6"/>
    </row>
    <row r="41" customFormat="false" ht="12.75" hidden="false" customHeight="false" outlineLevel="0" collapsed="false">
      <c r="C41" s="6"/>
      <c r="I41" s="16"/>
      <c r="L41" s="6"/>
    </row>
    <row r="42" customFormat="false" ht="12.75" hidden="false" customHeight="false" outlineLevel="0" collapsed="false">
      <c r="C42" s="6"/>
      <c r="I42" s="16"/>
      <c r="L42" s="6"/>
    </row>
    <row r="44" customFormat="false" ht="12.75" hidden="false" customHeight="false" outlineLevel="0" collapsed="false">
      <c r="C44" s="5" t="s">
        <v>32</v>
      </c>
      <c r="D44" s="0" t="s">
        <v>33</v>
      </c>
      <c r="E44" s="0" t="s">
        <v>34</v>
      </c>
    </row>
    <row r="45" customFormat="false" ht="12.75" hidden="false" customHeight="false" outlineLevel="0" collapsed="false">
      <c r="D45" s="0" t="s">
        <v>35</v>
      </c>
      <c r="E45" s="0" t="s">
        <v>36</v>
      </c>
    </row>
    <row r="46" customFormat="false" ht="12.75" hidden="false" customHeight="false" outlineLevel="0" collapsed="false">
      <c r="D46" s="0" t="s">
        <v>37</v>
      </c>
      <c r="E46" s="0" t="s">
        <v>38</v>
      </c>
    </row>
    <row r="47" customFormat="false" ht="12.75" hidden="false" customHeight="false" outlineLevel="0" collapsed="false">
      <c r="D47" s="9" t="s">
        <v>39</v>
      </c>
      <c r="E47" s="9" t="s">
        <v>40</v>
      </c>
    </row>
  </sheetData>
  <printOptions headings="false" gridLines="false" gridLinesSet="true" horizontalCentered="false" verticalCentered="fals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
12/12/01
RLM&amp;RConfidential and Privledged 
information by Houston Planning
  South for internal use only.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2001-12-12T14:02:19Z</cp:lastPrinted>
  <dcterms:modified xsi:type="dcterms:W3CDTF">2001-12-12T14:31:24Z</dcterms:modified>
  <cp:revision>0</cp:revision>
  <dc:subject/>
  <dc:title/>
</cp:coreProperties>
</file>