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<sst xmlns="http://schemas.openxmlformats.org/spreadsheetml/2006/main" count="115" uniqueCount="51">
  <si>
    <t xml:space="preserve">Williams-Dynegy purposed assignments</t>
  </si>
  <si>
    <t xml:space="preserve">Couterparty</t>
  </si>
  <si>
    <t xml:space="preserve">Buy/Sell</t>
  </si>
  <si>
    <t xml:space="preserve">Deal #</t>
  </si>
  <si>
    <t xml:space="preserve">Volume</t>
  </si>
  <si>
    <t xml:space="preserve">Price</t>
  </si>
  <si>
    <t xml:space="preserve">Time</t>
  </si>
  <si>
    <t xml:space="preserve">Delivery </t>
  </si>
  <si>
    <t xml:space="preserve">Tenure</t>
  </si>
  <si>
    <t xml:space="preserve"> Full MTM</t>
  </si>
  <si>
    <t xml:space="preserve">1a</t>
  </si>
  <si>
    <t xml:space="preserve">Williams</t>
  </si>
  <si>
    <t xml:space="preserve">B</t>
  </si>
  <si>
    <t xml:space="preserve">ON </t>
  </si>
  <si>
    <t xml:space="preserve">CINERGY</t>
  </si>
  <si>
    <t xml:space="preserve">'02-05</t>
  </si>
  <si>
    <t xml:space="preserve">1b</t>
  </si>
  <si>
    <t xml:space="preserve">Dynegy</t>
  </si>
  <si>
    <t xml:space="preserve">S</t>
  </si>
  <si>
    <t xml:space="preserve">2a</t>
  </si>
  <si>
    <t xml:space="preserve">'02</t>
  </si>
  <si>
    <t xml:space="preserve">2b</t>
  </si>
  <si>
    <t xml:space="preserve">3a</t>
  </si>
  <si>
    <t xml:space="preserve">OFF</t>
  </si>
  <si>
    <t xml:space="preserve">SP-15</t>
  </si>
  <si>
    <t xml:space="preserve">can only take half value due to MW differences</t>
  </si>
  <si>
    <t xml:space="preserve">3b</t>
  </si>
  <si>
    <t xml:space="preserve">4a</t>
  </si>
  <si>
    <t xml:space="preserve">ON</t>
  </si>
  <si>
    <t xml:space="preserve">4b</t>
  </si>
  <si>
    <t xml:space="preserve">5a</t>
  </si>
  <si>
    <t xml:space="preserve">'03</t>
  </si>
  <si>
    <t xml:space="preserve">5b</t>
  </si>
  <si>
    <t xml:space="preserve">6a</t>
  </si>
  <si>
    <t xml:space="preserve">'03-04</t>
  </si>
  <si>
    <t xml:space="preserve">03-04 tenure use only '04</t>
  </si>
  <si>
    <t xml:space="preserve">6b</t>
  </si>
  <si>
    <t xml:space="preserve">'04</t>
  </si>
  <si>
    <t xml:space="preserve">7a</t>
  </si>
  <si>
    <t xml:space="preserve">7b</t>
  </si>
  <si>
    <t xml:space="preserve">8a</t>
  </si>
  <si>
    <t xml:space="preserve">8b</t>
  </si>
  <si>
    <t xml:space="preserve">Full out-of the money w/Williams</t>
  </si>
  <si>
    <t xml:space="preserve">Minus half 3a</t>
  </si>
  <si>
    <t xml:space="preserve">Minus half 6a</t>
  </si>
  <si>
    <t xml:space="preserve">Williams MT to be shifted</t>
  </si>
  <si>
    <t xml:space="preserve">Full in the money w/Dynegy</t>
  </si>
  <si>
    <t xml:space="preserve">Minus 75% 7b</t>
  </si>
  <si>
    <t xml:space="preserve">Minus 80% 7b</t>
  </si>
  <si>
    <t xml:space="preserve">Dynegy MTM to be shifted</t>
  </si>
  <si>
    <t xml:space="preserve">Difference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</si>
</sst>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[$-409]#,##0.00_);[RED]\(#,##0.00\)"/>
    <numFmt numFmtId="167" formatCode="_(* #,##0.00_);_(* \(#,##0.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8"/>
      <name val="Arial"/>
      <family val="0"/>
    </font>
    <font>
      <sz val="8"/>
      <name val="Bookman Old Style"/>
      <family val="1"/>
    </font>
    <font>
      <sz val="12"/>
      <name val="Arial"/>
      <family val="0"/>
    </font>
    <font>
      <sz val="12"/>
      <name val="Bookman Old Style"/>
      <family val="1"/>
    </font>
    <font>
      <b val="true"/>
      <sz val="8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1" width="12.14"/>
    <col collapsed="false" customWidth="true" hidden="false" outlineLevel="0" max="3" min="3" style="1" width="7.85"/>
    <col collapsed="false" customWidth="true" hidden="false" outlineLevel="0" max="4" min="4" style="1" width="7.7"/>
    <col collapsed="false" customWidth="true" hidden="false" outlineLevel="0" max="5" min="5" style="1" width="7.28"/>
    <col collapsed="false" customWidth="true" hidden="false" outlineLevel="0" max="6" min="6" style="1" width="7.99"/>
    <col collapsed="false" customWidth="true" hidden="false" outlineLevel="0" max="9" min="7" style="1" width="9.14"/>
    <col collapsed="false" customWidth="true" hidden="false" outlineLevel="0" max="10" min="10" style="1" width="15.13"/>
    <col collapsed="false" customWidth="true" hidden="false" outlineLevel="0" max="13" min="11" style="1" width="9.14"/>
  </cols>
  <sheetData>
    <row r="1" customFormat="false" ht="1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/>
      <c r="B2" s="5" t="s">
        <v>0</v>
      </c>
      <c r="C2" s="5"/>
      <c r="D2" s="5"/>
      <c r="E2" s="5"/>
      <c r="F2" s="5"/>
      <c r="G2" s="5"/>
      <c r="H2" s="5"/>
      <c r="I2" s="5"/>
      <c r="J2" s="5"/>
      <c r="K2" s="6"/>
      <c r="L2" s="6"/>
      <c r="M2" s="6"/>
    </row>
    <row r="3" customFormat="false" ht="15" hidden="false" customHeight="false" outlineLevel="0" collapsed="false">
      <c r="A3" s="2"/>
      <c r="B3" s="3"/>
      <c r="C3" s="3"/>
      <c r="D3" s="3"/>
      <c r="E3" s="3"/>
      <c r="F3" s="3"/>
      <c r="G3" s="3"/>
      <c r="H3" s="3"/>
      <c r="I3" s="3"/>
      <c r="J3" s="3"/>
    </row>
    <row r="4" customFormat="false" ht="15" hidden="false" customHeight="false" outlineLevel="0" collapsed="false">
      <c r="A4" s="7"/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  <c r="K4" s="11"/>
      <c r="L4" s="11"/>
      <c r="M4" s="11"/>
    </row>
    <row r="5" customFormat="false" ht="15" hidden="false" customHeight="false" outlineLevel="0" collapsed="false">
      <c r="A5" s="2"/>
      <c r="B5" s="3"/>
      <c r="C5" s="3"/>
      <c r="D5" s="3"/>
      <c r="E5" s="3"/>
      <c r="F5" s="3"/>
      <c r="G5" s="3"/>
      <c r="H5" s="3"/>
      <c r="I5" s="3"/>
      <c r="J5" s="3"/>
    </row>
    <row r="6" customFormat="false" ht="15" hidden="false" customHeight="false" outlineLevel="0" collapsed="false">
      <c r="A6" s="2" t="s">
        <v>10</v>
      </c>
      <c r="B6" s="12" t="s">
        <v>11</v>
      </c>
      <c r="C6" s="13" t="s">
        <v>12</v>
      </c>
      <c r="D6" s="14" t="n">
        <v>572231</v>
      </c>
      <c r="E6" s="13" t="n">
        <v>50</v>
      </c>
      <c r="F6" s="15" t="n">
        <v>45</v>
      </c>
      <c r="G6" s="15" t="s">
        <v>13</v>
      </c>
      <c r="H6" s="15" t="s">
        <v>14</v>
      </c>
      <c r="I6" s="16" t="s">
        <v>15</v>
      </c>
      <c r="J6" s="17" t="n">
        <v>-8703099</v>
      </c>
      <c r="K6" s="18"/>
    </row>
    <row r="7" customFormat="false" ht="15" hidden="false" customHeight="false" outlineLevel="0" collapsed="false">
      <c r="A7" s="2" t="s">
        <v>16</v>
      </c>
      <c r="B7" s="19" t="s">
        <v>17</v>
      </c>
      <c r="C7" s="20" t="s">
        <v>18</v>
      </c>
      <c r="D7" s="21" t="n">
        <v>569237</v>
      </c>
      <c r="E7" s="20" t="n">
        <v>50</v>
      </c>
      <c r="F7" s="22" t="n">
        <v>44.75</v>
      </c>
      <c r="G7" s="22" t="s">
        <v>13</v>
      </c>
      <c r="H7" s="22" t="s">
        <v>14</v>
      </c>
      <c r="I7" s="23" t="s">
        <v>15</v>
      </c>
      <c r="J7" s="24" t="n">
        <v>8514958</v>
      </c>
      <c r="K7" s="18"/>
    </row>
    <row r="8" customFormat="false" ht="15" hidden="false" customHeight="false" outlineLevel="0" collapsed="false">
      <c r="A8" s="2"/>
      <c r="B8" s="25"/>
      <c r="C8" s="26"/>
      <c r="D8" s="25"/>
      <c r="E8" s="26"/>
      <c r="F8" s="27"/>
      <c r="G8" s="27"/>
      <c r="H8" s="27"/>
      <c r="I8" s="28"/>
      <c r="J8" s="29"/>
      <c r="K8" s="18"/>
    </row>
    <row r="9" customFormat="false" ht="15" hidden="false" customHeight="false" outlineLevel="0" collapsed="false">
      <c r="A9" s="2" t="s">
        <v>19</v>
      </c>
      <c r="B9" s="12" t="s">
        <v>11</v>
      </c>
      <c r="C9" s="13" t="s">
        <v>12</v>
      </c>
      <c r="D9" s="14" t="n">
        <v>475619</v>
      </c>
      <c r="E9" s="13" t="n">
        <v>50</v>
      </c>
      <c r="F9" s="15" t="n">
        <v>59.5</v>
      </c>
      <c r="G9" s="15" t="s">
        <v>13</v>
      </c>
      <c r="H9" s="15" t="s">
        <v>14</v>
      </c>
      <c r="I9" s="16" t="s">
        <v>20</v>
      </c>
      <c r="J9" s="17" t="n">
        <v>-5368684</v>
      </c>
      <c r="K9" s="18"/>
    </row>
    <row r="10" customFormat="false" ht="15" hidden="false" customHeight="false" outlineLevel="0" collapsed="false">
      <c r="A10" s="2" t="s">
        <v>21</v>
      </c>
      <c r="B10" s="19" t="s">
        <v>17</v>
      </c>
      <c r="C10" s="20" t="s">
        <v>18</v>
      </c>
      <c r="D10" s="21" t="n">
        <v>559221</v>
      </c>
      <c r="E10" s="20" t="n">
        <v>50</v>
      </c>
      <c r="F10" s="22" t="n">
        <v>50</v>
      </c>
      <c r="G10" s="22" t="s">
        <v>13</v>
      </c>
      <c r="H10" s="22" t="s">
        <v>14</v>
      </c>
      <c r="I10" s="23" t="s">
        <v>20</v>
      </c>
      <c r="J10" s="24" t="n">
        <v>3467709</v>
      </c>
      <c r="K10" s="18"/>
    </row>
    <row r="11" customFormat="false" ht="15" hidden="false" customHeight="false" outlineLevel="0" collapsed="false">
      <c r="A11" s="2"/>
      <c r="B11" s="25"/>
      <c r="C11" s="26"/>
      <c r="D11" s="25"/>
      <c r="E11" s="26"/>
      <c r="F11" s="27"/>
      <c r="G11" s="27"/>
      <c r="H11" s="27"/>
      <c r="I11" s="28"/>
      <c r="J11" s="29"/>
      <c r="K11" s="18"/>
    </row>
    <row r="12" customFormat="false" ht="15" hidden="false" customHeight="false" outlineLevel="0" collapsed="false">
      <c r="A12" s="2" t="s">
        <v>22</v>
      </c>
      <c r="B12" s="12" t="s">
        <v>11</v>
      </c>
      <c r="C12" s="13" t="s">
        <v>12</v>
      </c>
      <c r="D12" s="14" t="n">
        <v>510236</v>
      </c>
      <c r="E12" s="30" t="n">
        <v>50</v>
      </c>
      <c r="F12" s="15" t="n">
        <v>77</v>
      </c>
      <c r="G12" s="15" t="s">
        <v>23</v>
      </c>
      <c r="H12" s="15" t="s">
        <v>24</v>
      </c>
      <c r="I12" s="16" t="s">
        <v>20</v>
      </c>
      <c r="J12" s="17" t="n">
        <v>-9360034</v>
      </c>
      <c r="K12" s="31" t="s">
        <v>25</v>
      </c>
      <c r="L12" s="32"/>
      <c r="M12" s="32"/>
      <c r="N12" s="33"/>
      <c r="O12" s="33"/>
    </row>
    <row r="13" customFormat="false" ht="15" hidden="false" customHeight="false" outlineLevel="0" collapsed="false">
      <c r="A13" s="2" t="s">
        <v>26</v>
      </c>
      <c r="B13" s="19" t="s">
        <v>17</v>
      </c>
      <c r="C13" s="20" t="s">
        <v>18</v>
      </c>
      <c r="D13" s="21" t="n">
        <v>538869</v>
      </c>
      <c r="E13" s="34" t="n">
        <v>25</v>
      </c>
      <c r="F13" s="22" t="n">
        <v>72</v>
      </c>
      <c r="G13" s="22" t="s">
        <v>23</v>
      </c>
      <c r="H13" s="22" t="s">
        <v>24</v>
      </c>
      <c r="I13" s="23" t="s">
        <v>20</v>
      </c>
      <c r="J13" s="24" t="n">
        <v>4208288</v>
      </c>
      <c r="K13" s="18"/>
    </row>
    <row r="14" customFormat="false" ht="15" hidden="false" customHeight="false" outlineLevel="0" collapsed="false">
      <c r="A14" s="2"/>
      <c r="B14" s="25"/>
      <c r="C14" s="26"/>
      <c r="D14" s="25"/>
      <c r="E14" s="26"/>
      <c r="F14" s="27"/>
      <c r="G14" s="27"/>
      <c r="H14" s="27"/>
      <c r="I14" s="28"/>
      <c r="J14" s="29"/>
      <c r="K14" s="18"/>
    </row>
    <row r="15" customFormat="false" ht="15" hidden="false" customHeight="false" outlineLevel="0" collapsed="false">
      <c r="A15" s="2" t="s">
        <v>27</v>
      </c>
      <c r="B15" s="12" t="s">
        <v>11</v>
      </c>
      <c r="C15" s="13" t="s">
        <v>12</v>
      </c>
      <c r="D15" s="14" t="n">
        <v>473070</v>
      </c>
      <c r="E15" s="13" t="n">
        <v>50</v>
      </c>
      <c r="F15" s="15" t="n">
        <v>60.25</v>
      </c>
      <c r="G15" s="15" t="s">
        <v>28</v>
      </c>
      <c r="H15" s="15" t="s">
        <v>14</v>
      </c>
      <c r="I15" s="16" t="s">
        <v>20</v>
      </c>
      <c r="J15" s="17" t="n">
        <v>-5518761</v>
      </c>
      <c r="K15" s="18"/>
    </row>
    <row r="16" customFormat="false" ht="15" hidden="false" customHeight="false" outlineLevel="0" collapsed="false">
      <c r="A16" s="2" t="s">
        <v>29</v>
      </c>
      <c r="B16" s="19" t="s">
        <v>17</v>
      </c>
      <c r="C16" s="20" t="s">
        <v>18</v>
      </c>
      <c r="D16" s="21" t="n">
        <v>733840</v>
      </c>
      <c r="E16" s="20" t="n">
        <v>50</v>
      </c>
      <c r="F16" s="22" t="n">
        <v>39.75</v>
      </c>
      <c r="G16" s="22" t="s">
        <v>28</v>
      </c>
      <c r="H16" s="22" t="s">
        <v>14</v>
      </c>
      <c r="I16" s="23" t="s">
        <v>20</v>
      </c>
      <c r="J16" s="24" t="n">
        <v>1416656</v>
      </c>
      <c r="K16" s="18"/>
    </row>
    <row r="17" customFormat="false" ht="15" hidden="false" customHeight="false" outlineLevel="0" collapsed="false">
      <c r="A17" s="2"/>
      <c r="B17" s="25"/>
      <c r="C17" s="26"/>
      <c r="D17" s="25"/>
      <c r="E17" s="26"/>
      <c r="F17" s="27"/>
      <c r="G17" s="27"/>
      <c r="H17" s="27"/>
      <c r="I17" s="28"/>
      <c r="J17" s="29"/>
      <c r="K17" s="18"/>
    </row>
    <row r="18" customFormat="false" ht="15" hidden="false" customHeight="false" outlineLevel="0" collapsed="false">
      <c r="A18" s="2" t="s">
        <v>30</v>
      </c>
      <c r="B18" s="12" t="s">
        <v>11</v>
      </c>
      <c r="C18" s="13" t="s">
        <v>12</v>
      </c>
      <c r="D18" s="14" t="n">
        <v>555561</v>
      </c>
      <c r="E18" s="13" t="n">
        <v>25</v>
      </c>
      <c r="F18" s="15" t="n">
        <v>77</v>
      </c>
      <c r="G18" s="15" t="s">
        <v>28</v>
      </c>
      <c r="H18" s="15" t="s">
        <v>24</v>
      </c>
      <c r="I18" s="16" t="s">
        <v>31</v>
      </c>
      <c r="J18" s="17" t="n">
        <v>-3863902</v>
      </c>
      <c r="K18" s="18"/>
    </row>
    <row r="19" customFormat="false" ht="15" hidden="false" customHeight="false" outlineLevel="0" collapsed="false">
      <c r="A19" s="2" t="s">
        <v>32</v>
      </c>
      <c r="B19" s="19" t="s">
        <v>17</v>
      </c>
      <c r="C19" s="20" t="s">
        <v>18</v>
      </c>
      <c r="D19" s="21" t="n">
        <v>538841</v>
      </c>
      <c r="E19" s="20" t="n">
        <v>25</v>
      </c>
      <c r="F19" s="22" t="n">
        <v>72</v>
      </c>
      <c r="G19" s="22" t="s">
        <v>28</v>
      </c>
      <c r="H19" s="22" t="s">
        <v>24</v>
      </c>
      <c r="I19" s="23" t="s">
        <v>31</v>
      </c>
      <c r="J19" s="24" t="n">
        <v>3282738</v>
      </c>
      <c r="K19" s="18"/>
    </row>
    <row r="20" customFormat="false" ht="15" hidden="false" customHeight="false" outlineLevel="0" collapsed="false">
      <c r="A20" s="2"/>
      <c r="B20" s="25"/>
      <c r="C20" s="26"/>
      <c r="D20" s="25"/>
      <c r="E20" s="26"/>
      <c r="F20" s="27"/>
      <c r="G20" s="27"/>
      <c r="H20" s="27"/>
      <c r="I20" s="28"/>
      <c r="J20" s="29"/>
      <c r="K20" s="18"/>
    </row>
    <row r="21" customFormat="false" ht="15" hidden="false" customHeight="false" outlineLevel="0" collapsed="false">
      <c r="A21" s="2" t="s">
        <v>33</v>
      </c>
      <c r="B21" s="12" t="s">
        <v>11</v>
      </c>
      <c r="C21" s="13" t="s">
        <v>12</v>
      </c>
      <c r="D21" s="14" t="n">
        <v>595421</v>
      </c>
      <c r="E21" s="13" t="n">
        <v>25</v>
      </c>
      <c r="F21" s="15" t="n">
        <v>45</v>
      </c>
      <c r="G21" s="15" t="s">
        <v>23</v>
      </c>
      <c r="H21" s="15" t="s">
        <v>24</v>
      </c>
      <c r="I21" s="16" t="s">
        <v>34</v>
      </c>
      <c r="J21" s="17" t="n">
        <v>-3138508</v>
      </c>
      <c r="K21" s="31" t="s">
        <v>35</v>
      </c>
      <c r="L21" s="32"/>
      <c r="M21" s="32"/>
    </row>
    <row r="22" customFormat="false" ht="15" hidden="false" customHeight="false" outlineLevel="0" collapsed="false">
      <c r="A22" s="2" t="s">
        <v>36</v>
      </c>
      <c r="B22" s="19" t="str">
        <f aca="false">B25</f>
        <v>Dynegy</v>
      </c>
      <c r="C22" s="20" t="s">
        <v>18</v>
      </c>
      <c r="D22" s="21" t="n">
        <v>537900</v>
      </c>
      <c r="E22" s="20" t="n">
        <v>25</v>
      </c>
      <c r="F22" s="22" t="n">
        <v>45</v>
      </c>
      <c r="G22" s="22" t="s">
        <v>23</v>
      </c>
      <c r="H22" s="22" t="s">
        <v>24</v>
      </c>
      <c r="I22" s="23" t="s">
        <v>37</v>
      </c>
      <c r="J22" s="24" t="n">
        <v>1437453</v>
      </c>
      <c r="K22" s="18"/>
    </row>
    <row r="23" customFormat="false" ht="15" hidden="false" customHeight="false" outlineLevel="0" collapsed="false">
      <c r="A23" s="2"/>
      <c r="B23" s="25"/>
      <c r="C23" s="26"/>
      <c r="D23" s="25"/>
      <c r="E23" s="26"/>
      <c r="F23" s="27"/>
      <c r="G23" s="27"/>
      <c r="H23" s="27"/>
      <c r="I23" s="28"/>
      <c r="J23" s="29"/>
      <c r="K23" s="18"/>
    </row>
    <row r="24" customFormat="false" ht="15" hidden="false" customHeight="false" outlineLevel="0" collapsed="false">
      <c r="A24" s="2" t="s">
        <v>38</v>
      </c>
      <c r="B24" s="12" t="s">
        <v>11</v>
      </c>
      <c r="C24" s="13" t="s">
        <v>12</v>
      </c>
      <c r="D24" s="14" t="n">
        <v>611574</v>
      </c>
      <c r="E24" s="30" t="n">
        <v>25</v>
      </c>
      <c r="F24" s="15" t="n">
        <v>57</v>
      </c>
      <c r="G24" s="15" t="s">
        <v>28</v>
      </c>
      <c r="H24" s="15" t="s">
        <v>24</v>
      </c>
      <c r="I24" s="16" t="s">
        <v>31</v>
      </c>
      <c r="J24" s="17" t="n">
        <v>-1539245</v>
      </c>
      <c r="K24" s="18"/>
    </row>
    <row r="25" customFormat="false" ht="15" hidden="false" customHeight="false" outlineLevel="0" collapsed="false">
      <c r="A25" s="2" t="s">
        <v>39</v>
      </c>
      <c r="B25" s="19" t="str">
        <f aca="false">B28</f>
        <v>Dynegy</v>
      </c>
      <c r="C25" s="20" t="s">
        <v>18</v>
      </c>
      <c r="D25" s="21" t="n">
        <v>539009</v>
      </c>
      <c r="E25" s="34" t="n">
        <v>100</v>
      </c>
      <c r="F25" s="22" t="n">
        <v>73.25</v>
      </c>
      <c r="G25" s="22" t="s">
        <v>28</v>
      </c>
      <c r="H25" s="22" t="s">
        <v>24</v>
      </c>
      <c r="I25" s="23" t="s">
        <v>31</v>
      </c>
      <c r="J25" s="24" t="n">
        <v>13712116</v>
      </c>
      <c r="K25" s="18"/>
    </row>
    <row r="26" customFormat="false" ht="15" hidden="false" customHeight="false" outlineLevel="0" collapsed="false">
      <c r="A26" s="2"/>
      <c r="B26" s="25"/>
      <c r="C26" s="26"/>
      <c r="D26" s="25"/>
      <c r="E26" s="26"/>
      <c r="F26" s="27"/>
      <c r="G26" s="27"/>
      <c r="H26" s="27"/>
      <c r="I26" s="28"/>
      <c r="J26" s="29"/>
      <c r="K26" s="18"/>
    </row>
    <row r="27" customFormat="false" ht="15" hidden="false" customHeight="false" outlineLevel="0" collapsed="false">
      <c r="A27" s="2" t="s">
        <v>40</v>
      </c>
      <c r="B27" s="12" t="s">
        <v>11</v>
      </c>
      <c r="C27" s="13" t="s">
        <v>12</v>
      </c>
      <c r="D27" s="14" t="n">
        <v>555563</v>
      </c>
      <c r="E27" s="30" t="n">
        <v>25</v>
      </c>
      <c r="F27" s="15" t="n">
        <v>77</v>
      </c>
      <c r="G27" s="15" t="s">
        <v>28</v>
      </c>
      <c r="H27" s="15" t="s">
        <v>24</v>
      </c>
      <c r="I27" s="16" t="s">
        <v>31</v>
      </c>
      <c r="J27" s="17" t="n">
        <v>-3863902</v>
      </c>
      <c r="K27" s="18"/>
    </row>
    <row r="28" customFormat="false" ht="15" hidden="false" customHeight="false" outlineLevel="0" collapsed="false">
      <c r="A28" s="2" t="s">
        <v>41</v>
      </c>
      <c r="B28" s="19" t="s">
        <v>17</v>
      </c>
      <c r="C28" s="20" t="s">
        <v>18</v>
      </c>
      <c r="D28" s="21" t="n">
        <v>538994</v>
      </c>
      <c r="E28" s="34" t="n">
        <v>125</v>
      </c>
      <c r="F28" s="22" t="n">
        <v>72</v>
      </c>
      <c r="G28" s="22" t="s">
        <v>28</v>
      </c>
      <c r="H28" s="22" t="s">
        <v>24</v>
      </c>
      <c r="I28" s="23" t="s">
        <v>31</v>
      </c>
      <c r="J28" s="24" t="n">
        <v>16413690</v>
      </c>
      <c r="K28" s="18"/>
    </row>
    <row r="29" customFormat="false" ht="15" hidden="false" customHeight="false" outlineLevel="0" collapsed="false">
      <c r="A29" s="2"/>
      <c r="B29" s="25"/>
      <c r="C29" s="25"/>
      <c r="D29" s="25"/>
      <c r="E29" s="25"/>
      <c r="F29" s="35"/>
      <c r="G29" s="35"/>
      <c r="H29" s="35"/>
      <c r="I29" s="35"/>
      <c r="J29" s="29"/>
      <c r="K29" s="18"/>
    </row>
    <row r="30" customFormat="false" ht="15" hidden="false" customHeight="false" outlineLevel="0" collapsed="false">
      <c r="A30" s="2"/>
      <c r="B30" s="25"/>
      <c r="C30" s="25"/>
      <c r="D30" s="25"/>
      <c r="E30" s="25"/>
      <c r="F30" s="25" t="s">
        <v>42</v>
      </c>
      <c r="G30" s="3"/>
      <c r="H30" s="25"/>
      <c r="I30" s="25"/>
      <c r="J30" s="36" t="n">
        <f aca="false">(J27+J24+J21+J18+J15+J12+J9+J6)</f>
        <v>-41356135</v>
      </c>
      <c r="K30" s="18"/>
    </row>
    <row r="31" customFormat="false" ht="15" hidden="false" customHeight="false" outlineLevel="0" collapsed="false">
      <c r="A31" s="2"/>
      <c r="B31" s="25"/>
      <c r="C31" s="25"/>
      <c r="D31" s="25"/>
      <c r="E31" s="25"/>
      <c r="F31" s="25" t="s">
        <v>43</v>
      </c>
      <c r="G31" s="25"/>
      <c r="H31" s="25"/>
      <c r="I31" s="25"/>
      <c r="J31" s="36" t="n">
        <f aca="false">-(J12/2)</f>
        <v>4680017</v>
      </c>
      <c r="K31" s="18"/>
    </row>
    <row r="32" customFormat="false" ht="15" hidden="false" customHeight="false" outlineLevel="0" collapsed="false">
      <c r="A32" s="2"/>
      <c r="B32" s="25"/>
      <c r="C32" s="25"/>
      <c r="D32" s="25"/>
      <c r="E32" s="25"/>
      <c r="F32" s="25" t="s">
        <v>44</v>
      </c>
      <c r="G32" s="25"/>
      <c r="H32" s="25"/>
      <c r="I32" s="25"/>
      <c r="J32" s="36" t="n">
        <f aca="false">-(J21/2)</f>
        <v>1569254</v>
      </c>
      <c r="K32" s="18"/>
    </row>
    <row r="33" customFormat="false" ht="15.75" hidden="false" customHeight="false" outlineLevel="0" collapsed="false">
      <c r="A33" s="2"/>
      <c r="B33" s="25"/>
      <c r="C33" s="25"/>
      <c r="D33" s="25"/>
      <c r="E33" s="25"/>
      <c r="F33" s="37" t="s">
        <v>45</v>
      </c>
      <c r="G33" s="37"/>
      <c r="H33" s="37"/>
      <c r="I33" s="37"/>
      <c r="J33" s="38" t="n">
        <f aca="false">SUM(J30:J32)</f>
        <v>-35106864</v>
      </c>
      <c r="K33" s="18"/>
    </row>
    <row r="34" customFormat="false" ht="6.75" hidden="false" customHeight="true" outlineLevel="0" collapsed="false">
      <c r="A34" s="2"/>
      <c r="B34" s="25"/>
      <c r="C34" s="25"/>
      <c r="D34" s="25"/>
      <c r="E34" s="25"/>
      <c r="F34" s="25"/>
      <c r="G34" s="25"/>
      <c r="H34" s="25"/>
      <c r="I34" s="25"/>
      <c r="J34" s="36"/>
      <c r="K34" s="18"/>
    </row>
    <row r="35" customFormat="false" ht="15" hidden="false" customHeight="false" outlineLevel="0" collapsed="false">
      <c r="A35" s="2"/>
      <c r="B35" s="39"/>
      <c r="C35" s="39"/>
      <c r="D35" s="39"/>
      <c r="E35" s="39"/>
      <c r="F35" s="39" t="s">
        <v>46</v>
      </c>
      <c r="G35" s="39"/>
      <c r="H35" s="39"/>
      <c r="I35" s="39"/>
      <c r="J35" s="40" t="n">
        <f aca="false">(J7+J10+J13+J16+J19+J22+J25+J28+J36)</f>
        <v>42169521</v>
      </c>
      <c r="K35" s="18"/>
    </row>
    <row r="36" customFormat="false" ht="15" hidden="false" customHeight="false" outlineLevel="0" collapsed="false">
      <c r="A36" s="2"/>
      <c r="B36" s="3"/>
      <c r="C36" s="3"/>
      <c r="D36" s="3"/>
      <c r="E36" s="3"/>
      <c r="F36" s="3" t="s">
        <v>47</v>
      </c>
      <c r="G36" s="3"/>
      <c r="H36" s="3"/>
      <c r="I36" s="3"/>
      <c r="J36" s="41" t="n">
        <f aca="false">-(J25*0.75)</f>
        <v>-10284087</v>
      </c>
    </row>
    <row r="37" customFormat="false" ht="15" hidden="false" customHeight="false" outlineLevel="0" collapsed="false">
      <c r="A37" s="2"/>
      <c r="B37" s="3"/>
      <c r="C37" s="3"/>
      <c r="D37" s="3"/>
      <c r="E37" s="3"/>
      <c r="F37" s="3" t="s">
        <v>48</v>
      </c>
      <c r="G37" s="3"/>
      <c r="H37" s="3"/>
      <c r="I37" s="3"/>
      <c r="J37" s="41" t="n">
        <f aca="false">-(J28*0.8)</f>
        <v>-13130952</v>
      </c>
    </row>
    <row r="38" customFormat="false" ht="15.75" hidden="false" customHeight="false" outlineLevel="0" collapsed="false">
      <c r="A38" s="2"/>
      <c r="B38" s="3"/>
      <c r="C38" s="3"/>
      <c r="D38" s="3"/>
      <c r="E38" s="3"/>
      <c r="F38" s="42" t="s">
        <v>49</v>
      </c>
      <c r="G38" s="42"/>
      <c r="H38" s="42"/>
      <c r="I38" s="42"/>
      <c r="J38" s="43" t="n">
        <f aca="false">SUM(J35:J37)</f>
        <v>18754482</v>
      </c>
    </row>
    <row r="39" customFormat="false" ht="6.75" hidden="false" customHeight="true" outlineLevel="0" collapsed="false"/>
    <row r="40" customFormat="false" ht="15" hidden="false" customHeight="false" outlineLevel="0" collapsed="false">
      <c r="F40" s="1" t="s">
        <v>50</v>
      </c>
      <c r="J40" s="44" t="n">
        <f aca="false">J33+J38</f>
        <v>-16352382</v>
      </c>
    </row>
  </sheetData>
  <mergeCells count="1">
    <mergeCell ref="B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2001-10-25T04:40:38Z</dcterms:created>
  <dc:creator>s_mcrouch</dc:creator>
  <dc:description/>
  <dc:language>en-US</dc:language>
  <cp:lastModifiedBy>srance</cp:lastModifiedBy>
  <cp:lastPrinted>2001-10-25T16:54:47Z</cp:lastPrinted>
  <dcterms:modified xsi:type="dcterms:W3CDTF">2001-10-25T16:57:13Z</dcterms:modified>
  <cp:revision>0</cp:revision>
  <dc:subject/>
  <dc:title/>
</cp:coreProperties>
</file>