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eatland 2000 Exp" sheetId="1" state="visible" r:id="rId3"/>
    <sheet name="Wheatland 2001 Budge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<sst xmlns="http://schemas.openxmlformats.org/spreadsheetml/2006/main" count="279" uniqueCount="79">
  <si>
    <t xml:space="preserve">GENCO - Wheatland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</si>
  <si>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</si>
  <si>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</si>
  <si>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</si>
  <si>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</si>
  <si>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</si>
  <si>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</si>
  <si>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</si>
  <si>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</si>
  <si>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</si>
  <si>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</si>
  <si>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</si>
  <si>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</si>
  <si>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</si>
  <si>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</si>
  <si>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</si>
  <si>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</si>
  <si>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</si>
  <si>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</si>
  <si>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</si>
  <si>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</si>
  <si>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</si>
  <si>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</si>
  <si>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</si>
  <si>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</si>
  <si>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</si>
  <si>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</si>
  <si>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</si>
  <si>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</si>
  <si>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</si>
  <si>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</si>
  <si>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</si>
  <si>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</si>
  <si>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</si>
  <si>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</si>
  <si>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</si>
  <si>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</si>
  <si>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</si>
  <si>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</si>
  <si>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</si>
  <si>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</si>
  <si>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</si>
  <si>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</si>
  <si>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</si>
  <si>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</si>
  <si>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</si>
  <si>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</si>
  <si>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</si>
  <si>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</si>
  <si>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</si>
  <si>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</si>
  <si>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</si>
  <si>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</si>
  <si>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</si>
  <si>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</si>
  <si>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</si>
  <si>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</si>
  <si>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</si>
  <si>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</si>
  <si>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</si>
  <si>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Budget (Monthly)</t>
  </si>
  <si>
    <t xml:space="preserve">Budget</t>
  </si>
  <si>
    <t xml:space="preserve">Subtotal Other O&amp;M</t>
  </si>
  <si>
    <t xml:space="preserve">Total Fixed O&amp;M</t>
  </si>
  <si>
    <t xml:space="preserve">Variance (Monthly)</t>
  </si>
  <si>
    <t xml:space="preserve">Variance</t>
  </si>
  <si>
    <t xml:space="preserve">Wheatland</t>
  </si>
  <si>
    <t xml:space="preserve">2001 BUDGET</t>
  </si>
  <si>
    <t xml:space="preserve">2000 CE*</t>
  </si>
  <si>
    <t xml:space="preserve">Fuel Handling Sstem (Gas)</t>
  </si>
  <si>
    <t xml:space="preserve">Building Utilities &amp; HVAC System</t>
  </si>
  <si>
    <t xml:space="preserve">Electrical Distribution System</t>
  </si>
  <si>
    <t xml:space="preserve">Plant Consumable Supplies</t>
  </si>
  <si>
    <t xml:space="preserve">Plant G&amp;A</t>
  </si>
  <si>
    <t xml:space="preserve">Other Utilities</t>
  </si>
  <si>
    <t xml:space="preserve">Raw Water System</t>
  </si>
  <si>
    <t xml:space="preserve">Instrument/Service Air</t>
  </si>
  <si>
    <t xml:space="preserve">Other Client Requests</t>
  </si>
  <si>
    <t xml:space="preserve">Spare Parts Useage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</si>
</sst>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m/d/yy\ h:mm\ AM/PM"/>
    <numFmt numFmtId="169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v>36769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XML/filtered-attachments/xls/Wheatland_O_M.xls'#$Wheatland 2000 Exp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45926.9393728759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0" t="s">
        <v>3</v>
      </c>
      <c r="C7" s="10" t="s">
        <v>3</v>
      </c>
      <c r="D7" s="10" t="s">
        <v>3</v>
      </c>
      <c r="E7" s="10" t="s">
        <v>3</v>
      </c>
      <c r="F7" s="10" t="s">
        <v>3</v>
      </c>
      <c r="G7" s="10" t="s">
        <v>3</v>
      </c>
      <c r="H7" s="10" t="s">
        <v>3</v>
      </c>
      <c r="I7" s="10" t="s">
        <v>3</v>
      </c>
      <c r="J7" s="11" t="s">
        <v>4</v>
      </c>
      <c r="K7" s="11" t="s">
        <v>5</v>
      </c>
      <c r="L7" s="11" t="s">
        <v>5</v>
      </c>
      <c r="M7" s="11" t="s">
        <v>5</v>
      </c>
      <c r="O7" s="11" t="s">
        <v>5</v>
      </c>
      <c r="Q7" s="10" t="s">
        <v>3</v>
      </c>
      <c r="R7" s="10" t="s">
        <v>3</v>
      </c>
      <c r="S7" s="11" t="s">
        <v>5</v>
      </c>
      <c r="T7" s="11" t="s">
        <v>5</v>
      </c>
      <c r="V7" s="11" t="s">
        <v>5</v>
      </c>
    </row>
    <row r="8" customFormat="false" ht="12.75" hidden="false" customHeight="false" outlineLevel="0" collapsed="false">
      <c r="A8" s="12"/>
      <c r="B8" s="13" t="n">
        <v>36526</v>
      </c>
      <c r="C8" s="13" t="n">
        <v>36557</v>
      </c>
      <c r="D8" s="13" t="n">
        <v>36586</v>
      </c>
      <c r="E8" s="13" t="n">
        <v>36617</v>
      </c>
      <c r="F8" s="13" t="n">
        <v>36647</v>
      </c>
      <c r="G8" s="13" t="n">
        <v>36678</v>
      </c>
      <c r="H8" s="13" t="n">
        <v>36708</v>
      </c>
      <c r="I8" s="13" t="n">
        <v>36739</v>
      </c>
      <c r="J8" s="13" t="n">
        <v>36770</v>
      </c>
      <c r="K8" s="13" t="n">
        <v>36800</v>
      </c>
      <c r="L8" s="13" t="n">
        <v>36831</v>
      </c>
      <c r="M8" s="13" t="n">
        <v>36861</v>
      </c>
      <c r="N8" s="13"/>
      <c r="O8" s="14" t="s">
        <v>6</v>
      </c>
      <c r="P8" s="14"/>
      <c r="Q8" s="14" t="s">
        <v>7</v>
      </c>
      <c r="R8" s="14" t="s">
        <v>8</v>
      </c>
      <c r="S8" s="14" t="s">
        <v>9</v>
      </c>
      <c r="T8" s="14" t="s">
        <v>10</v>
      </c>
      <c r="U8" s="14"/>
      <c r="V8" s="14" t="s">
        <v>6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10" customFormat="false" ht="13.5" hidden="false" customHeight="false" outlineLevel="0" collapsed="false">
      <c r="A10" s="15" t="s">
        <v>11</v>
      </c>
      <c r="B10" s="16" t="n">
        <v>0</v>
      </c>
      <c r="C10" s="16" t="n">
        <v>99387.82</v>
      </c>
      <c r="D10" s="16" t="n">
        <v>147932</v>
      </c>
      <c r="E10" s="16" t="n">
        <v>162493.07</v>
      </c>
      <c r="F10" s="16" t="n">
        <v>216684</v>
      </c>
      <c r="G10" s="16" t="n">
        <v>183126</v>
      </c>
      <c r="H10" s="16" t="n">
        <v>164872.12</v>
      </c>
      <c r="I10" s="16" t="n">
        <v>85226.45</v>
      </c>
      <c r="J10" s="16" t="n">
        <v>27389.33</v>
      </c>
      <c r="K10" s="16" t="n">
        <v>0</v>
      </c>
      <c r="L10" s="16" t="n">
        <v>0</v>
      </c>
      <c r="M10" s="16" t="n">
        <v>0</v>
      </c>
      <c r="O10" s="16" t="n">
        <f aca="false">SUM(B10:M10)</f>
        <v>1087110.79</v>
      </c>
      <c r="Q10" s="16" t="n">
        <f aca="false">SUM(B10:D10)</f>
        <v>247319.82</v>
      </c>
      <c r="R10" s="16" t="n">
        <f aca="false">SUM(E10:G10)</f>
        <v>562303.07</v>
      </c>
      <c r="S10" s="16" t="n">
        <f aca="false">SUM(H10:J10)</f>
        <v>277487.9</v>
      </c>
      <c r="T10" s="16" t="n">
        <f aca="false">SUM(K10:M10)</f>
        <v>0</v>
      </c>
      <c r="V10" s="16" t="n">
        <f aca="false">SUM(Q10:U10)</f>
        <v>1087110.79</v>
      </c>
    </row>
    <row r="12" customFormat="false" ht="12.75" hidden="false" customHeight="false" outlineLevel="0" collapsed="false">
      <c r="A12" s="15" t="s">
        <v>12</v>
      </c>
    </row>
    <row r="13" customFormat="false" ht="12.75" hidden="false" customHeight="false" outlineLevel="0" collapsed="false">
      <c r="A13" s="17" t="s">
        <v>13</v>
      </c>
    </row>
    <row r="14" customFormat="false" ht="12.75" hidden="false" customHeight="false" outlineLevel="0" collapsed="false">
      <c r="A14" s="18" t="s">
        <v>14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8" t="s">
        <v>15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642.9</v>
      </c>
      <c r="K15" s="1" t="n">
        <v>0</v>
      </c>
      <c r="L15" s="1" t="n">
        <v>0</v>
      </c>
      <c r="M15" s="1" t="n">
        <v>0</v>
      </c>
      <c r="O15" s="1" t="n">
        <f aca="false">SUM(B15:M15)</f>
        <v>642.9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642.9</v>
      </c>
      <c r="T15" s="1" t="n">
        <f aca="false">SUM(K15:M15)</f>
        <v>0</v>
      </c>
      <c r="V15" s="1" t="n">
        <f aca="false">SUM(Q15:U15)</f>
        <v>642.9</v>
      </c>
    </row>
    <row r="16" customFormat="false" ht="12.75" hidden="false" customHeight="false" outlineLevel="0" collapsed="false">
      <c r="A16" s="18" t="s">
        <v>16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8" t="s">
        <v>17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8" t="s">
        <v>18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18" t="s">
        <v>19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8" t="s">
        <v>20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9873</v>
      </c>
      <c r="L20" s="1" t="n">
        <v>1975</v>
      </c>
      <c r="M20" s="1" t="n">
        <v>1974</v>
      </c>
      <c r="O20" s="1" t="n">
        <f aca="false">SUM(B20:M20)</f>
        <v>13822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0</v>
      </c>
      <c r="T20" s="1" t="n">
        <f aca="false">SUM(K20:M20)</f>
        <v>13822</v>
      </c>
      <c r="V20" s="1" t="n">
        <f aca="false">SUM(Q20:U20)</f>
        <v>13822</v>
      </c>
    </row>
    <row r="21" customFormat="false" ht="12.75" hidden="false" customHeight="false" outlineLevel="0" collapsed="false">
      <c r="A21" s="18" t="s">
        <v>21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18" t="s">
        <v>22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20664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20664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20664</v>
      </c>
      <c r="T22" s="1" t="n">
        <f aca="false">SUM(K22:M22)</f>
        <v>0</v>
      </c>
      <c r="V22" s="1" t="n">
        <f aca="false">SUM(Q22:U22)</f>
        <v>20664</v>
      </c>
    </row>
    <row r="23" customFormat="false" ht="12.75" hidden="false" customHeight="false" outlineLevel="0" collapsed="false">
      <c r="A23" s="18" t="s">
        <v>23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9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8" t="s">
        <v>24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9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0</v>
      </c>
      <c r="V24" s="1" t="n">
        <f aca="false">SUM(Q24:U24)</f>
        <v>0</v>
      </c>
    </row>
    <row r="25" customFormat="false" ht="12.75" hidden="false" customHeight="false" outlineLevel="0" collapsed="false">
      <c r="A25" s="18" t="s">
        <v>25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9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0</v>
      </c>
      <c r="V25" s="1" t="n">
        <f aca="false">SUM(Q25:U25)</f>
        <v>0</v>
      </c>
    </row>
    <row r="26" customFormat="false" ht="12.75" hidden="false" customHeight="false" outlineLevel="0" collapsed="false">
      <c r="A26" s="18" t="s">
        <v>26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9" t="n">
        <v>0</v>
      </c>
      <c r="K26" s="1" t="n">
        <v>1123</v>
      </c>
      <c r="L26" s="1" t="n">
        <v>225</v>
      </c>
      <c r="M26" s="1" t="n">
        <v>224</v>
      </c>
      <c r="O26" s="1" t="n">
        <f aca="false">SUM(B26:M26)</f>
        <v>1572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1572</v>
      </c>
      <c r="V26" s="1" t="n">
        <f aca="false">SUM(Q26:U26)</f>
        <v>1572</v>
      </c>
    </row>
    <row r="27" customFormat="false" ht="12.75" hidden="false" customHeight="false" outlineLevel="0" collapsed="false">
      <c r="A27" s="18" t="s">
        <v>27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9" t="n">
        <v>0</v>
      </c>
      <c r="K27" s="1" t="n">
        <v>5965</v>
      </c>
      <c r="L27" s="1" t="n">
        <v>1193</v>
      </c>
      <c r="M27" s="1" t="n">
        <v>1193</v>
      </c>
      <c r="O27" s="1" t="n">
        <f aca="false">SUM(B27:M27)</f>
        <v>8351</v>
      </c>
      <c r="Q27" s="1" t="n">
        <f aca="false">SUM(B27:D27)</f>
        <v>0</v>
      </c>
      <c r="R27" s="1" t="n">
        <f aca="false">SUM(E27:G27)</f>
        <v>0</v>
      </c>
      <c r="S27" s="1" t="n">
        <f aca="false">SUM(H27:J27)</f>
        <v>0</v>
      </c>
      <c r="T27" s="1" t="n">
        <f aca="false">SUM(K27:M27)</f>
        <v>8351</v>
      </c>
      <c r="V27" s="1" t="n">
        <f aca="false">SUM(Q27:U27)</f>
        <v>8351</v>
      </c>
    </row>
    <row r="28" customFormat="false" ht="12.75" hidden="false" customHeight="false" outlineLevel="0" collapsed="false">
      <c r="A28" s="18" t="s">
        <v>28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9" t="n">
        <v>0</v>
      </c>
      <c r="K28" s="1" t="n">
        <v>0</v>
      </c>
      <c r="L28" s="1" t="n">
        <v>0</v>
      </c>
      <c r="M28" s="1" t="n">
        <v>0</v>
      </c>
      <c r="O28" s="1" t="n">
        <f aca="false">SUM(B28:M28)</f>
        <v>0</v>
      </c>
      <c r="Q28" s="1" t="n">
        <f aca="false">SUM(B28:D28)</f>
        <v>0</v>
      </c>
      <c r="R28" s="1" t="n">
        <f aca="false">SUM(E28:G28)</f>
        <v>0</v>
      </c>
      <c r="S28" s="1" t="n">
        <f aca="false">SUM(H28:J28)</f>
        <v>0</v>
      </c>
      <c r="T28" s="1" t="n">
        <f aca="false">SUM(K28:M28)</f>
        <v>0</v>
      </c>
      <c r="V28" s="1" t="n">
        <f aca="false">SUM(Q28:U28)</f>
        <v>0</v>
      </c>
    </row>
    <row r="29" customFormat="false" ht="12.75" hidden="false" customHeight="false" outlineLevel="0" collapsed="false">
      <c r="A29" s="18" t="s">
        <v>29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9" t="n">
        <v>0</v>
      </c>
      <c r="K29" s="1" t="n">
        <v>2333</v>
      </c>
      <c r="L29" s="1" t="n">
        <v>466</v>
      </c>
      <c r="M29" s="1" t="n">
        <v>467</v>
      </c>
      <c r="O29" s="1" t="n">
        <f aca="false">SUM(B29:M29)</f>
        <v>3266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3266</v>
      </c>
      <c r="V29" s="1" t="n">
        <f aca="false">SUM(Q29:U29)</f>
        <v>3266</v>
      </c>
    </row>
    <row r="30" customFormat="false" ht="12.75" hidden="false" customHeight="false" outlineLevel="0" collapsed="false">
      <c r="A30" s="18" t="s">
        <v>30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25.49</v>
      </c>
      <c r="J30" s="19" t="n">
        <v>520.1</v>
      </c>
      <c r="K30" s="1" t="n">
        <v>2760</v>
      </c>
      <c r="L30" s="1" t="n">
        <v>1379</v>
      </c>
      <c r="M30" s="1" t="n">
        <v>1379</v>
      </c>
      <c r="O30" s="1" t="n">
        <f aca="false">SUM(B30:M30)</f>
        <v>6063.59</v>
      </c>
      <c r="Q30" s="1" t="n">
        <f aca="false">SUM(B30:D30)</f>
        <v>0</v>
      </c>
      <c r="R30" s="1" t="n">
        <f aca="false">SUM(E30:G30)</f>
        <v>0</v>
      </c>
      <c r="S30" s="1" t="n">
        <f aca="false">SUM(H30:J30)</f>
        <v>545.59</v>
      </c>
      <c r="T30" s="1" t="n">
        <f aca="false">SUM(K30:M30)</f>
        <v>5518</v>
      </c>
      <c r="V30" s="1" t="n">
        <f aca="false">SUM(Q30:U30)</f>
        <v>6063.59</v>
      </c>
    </row>
    <row r="31" customFormat="false" ht="12.75" hidden="false" customHeight="false" outlineLevel="0" collapsed="false">
      <c r="A31" s="18" t="s">
        <v>31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122.9</v>
      </c>
      <c r="I31" s="1" t="n">
        <v>3564.9</v>
      </c>
      <c r="J31" s="19" t="n">
        <v>25109.04</v>
      </c>
      <c r="K31" s="1" t="n">
        <v>33754.2857142857</v>
      </c>
      <c r="L31" s="1" t="n">
        <v>16877.1428571429</v>
      </c>
      <c r="M31" s="1" t="n">
        <v>16877.1428571429</v>
      </c>
      <c r="O31" s="1" t="n">
        <f aca="false">SUM(B31:M31)</f>
        <v>96305.4114285714</v>
      </c>
      <c r="Q31" s="1" t="n">
        <f aca="false">SUM(B31:D31)</f>
        <v>0</v>
      </c>
      <c r="R31" s="1" t="n">
        <f aca="false">SUM(E31:G31)</f>
        <v>0</v>
      </c>
      <c r="S31" s="1" t="n">
        <f aca="false">SUM(H31:J31)</f>
        <v>28796.84</v>
      </c>
      <c r="T31" s="1" t="n">
        <f aca="false">SUM(K31:M31)</f>
        <v>67508.5714285714</v>
      </c>
      <c r="V31" s="1" t="n">
        <f aca="false">SUM(Q31:U31)</f>
        <v>96305.4114285714</v>
      </c>
    </row>
    <row r="32" customFormat="false" ht="12.75" hidden="false" customHeight="false" outlineLevel="0" collapsed="false">
      <c r="A32" s="18" t="s">
        <v>32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70549.24</v>
      </c>
      <c r="I32" s="1" t="n">
        <v>82914.37</v>
      </c>
      <c r="J32" s="19" t="n">
        <v>84738.4</v>
      </c>
      <c r="K32" s="1" t="n">
        <v>168500</v>
      </c>
      <c r="L32" s="1" t="n">
        <v>84250</v>
      </c>
      <c r="M32" s="1" t="n">
        <v>84250</v>
      </c>
      <c r="O32" s="1" t="n">
        <f aca="false">SUM(B32:M32)</f>
        <v>575202.01</v>
      </c>
      <c r="Q32" s="1" t="n">
        <f aca="false">SUM(B32:D32)</f>
        <v>0</v>
      </c>
      <c r="R32" s="1" t="n">
        <f aca="false">SUM(E32:G32)</f>
        <v>0</v>
      </c>
      <c r="S32" s="1" t="n">
        <f aca="false">SUM(H32:J32)</f>
        <v>238202.01</v>
      </c>
      <c r="T32" s="1" t="n">
        <f aca="false">SUM(K32:M32)</f>
        <v>337000</v>
      </c>
      <c r="V32" s="1" t="n">
        <f aca="false">SUM(Q32:U32)</f>
        <v>575202.01</v>
      </c>
    </row>
    <row r="33" customFormat="false" ht="12.75" hidden="false" customHeight="false" outlineLevel="0" collapsed="false">
      <c r="A33" s="18" t="s">
        <v>33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1859.31</v>
      </c>
      <c r="I33" s="1" t="n">
        <v>2171.53</v>
      </c>
      <c r="J33" s="19" t="n">
        <v>2692.84</v>
      </c>
      <c r="K33" s="1" t="n">
        <v>4442</v>
      </c>
      <c r="L33" s="1" t="n">
        <v>2221</v>
      </c>
      <c r="M33" s="1" t="n">
        <v>2222</v>
      </c>
      <c r="O33" s="1" t="n">
        <f aca="false">SUM(B33:M33)</f>
        <v>15608.68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6723.68</v>
      </c>
      <c r="T33" s="1" t="n">
        <f aca="false">SUM(K33:M33)</f>
        <v>8885</v>
      </c>
      <c r="V33" s="1" t="n">
        <f aca="false">SUM(Q33:U33)</f>
        <v>15608.68</v>
      </c>
    </row>
    <row r="34" customFormat="false" ht="12.75" hidden="false" customHeight="false" outlineLevel="0" collapsed="false">
      <c r="A34" s="18" t="s">
        <v>34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9" t="n">
        <v>39.89</v>
      </c>
      <c r="K34" s="1" t="n">
        <v>112</v>
      </c>
      <c r="L34" s="1" t="n">
        <v>56</v>
      </c>
      <c r="M34" s="1" t="n">
        <v>58</v>
      </c>
      <c r="O34" s="1" t="n">
        <f aca="false">SUM(B34:M34)</f>
        <v>265.89</v>
      </c>
      <c r="Q34" s="1" t="n">
        <f aca="false">SUM(B34:D34)</f>
        <v>0</v>
      </c>
      <c r="R34" s="1" t="n">
        <f aca="false">SUM(E34:G34)</f>
        <v>0</v>
      </c>
      <c r="S34" s="1" t="n">
        <f aca="false">SUM(H34:J34)</f>
        <v>39.89</v>
      </c>
      <c r="T34" s="1" t="n">
        <f aca="false">SUM(K34:M34)</f>
        <v>226</v>
      </c>
      <c r="V34" s="1" t="n">
        <f aca="false">SUM(Q34:U34)</f>
        <v>265.89</v>
      </c>
    </row>
    <row r="35" customFormat="false" ht="12.75" hidden="false" customHeight="false" outlineLevel="0" collapsed="false">
      <c r="A35" s="18" t="s">
        <v>35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9" t="n">
        <v>0</v>
      </c>
      <c r="K35" s="1" t="n">
        <v>0</v>
      </c>
      <c r="L35" s="1" t="n">
        <v>0</v>
      </c>
      <c r="M35" s="1" t="n">
        <v>0</v>
      </c>
      <c r="O35" s="1" t="n">
        <f aca="false">SUM(B35:M35)</f>
        <v>0</v>
      </c>
      <c r="Q35" s="1" t="n">
        <f aca="false">SUM(B35:D35)</f>
        <v>0</v>
      </c>
      <c r="R35" s="1" t="n">
        <f aca="false">SUM(E35:G35)</f>
        <v>0</v>
      </c>
      <c r="S35" s="1" t="n">
        <f aca="false">SUM(H35:J35)</f>
        <v>0</v>
      </c>
      <c r="T35" s="1" t="n">
        <f aca="false">SUM(K35:M35)</f>
        <v>0</v>
      </c>
      <c r="V35" s="1" t="n">
        <f aca="false">SUM(Q35:U35)</f>
        <v>0</v>
      </c>
    </row>
    <row r="36" customFormat="false" ht="12.75" hidden="false" customHeight="false" outlineLevel="0" collapsed="false">
      <c r="A36" s="18" t="s">
        <v>36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38.78</v>
      </c>
      <c r="I36" s="1" t="n">
        <v>109.75</v>
      </c>
      <c r="J36" s="19" t="n">
        <v>152.55</v>
      </c>
      <c r="K36" s="1" t="n">
        <v>0</v>
      </c>
      <c r="L36" s="1" t="n">
        <v>0</v>
      </c>
      <c r="M36" s="1" t="n">
        <v>0</v>
      </c>
      <c r="O36" s="1" t="n">
        <f aca="false">SUM(B36:M36)</f>
        <v>301.08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301.08</v>
      </c>
      <c r="T36" s="1" t="n">
        <f aca="false">SUM(K36:M36)</f>
        <v>0</v>
      </c>
      <c r="V36" s="1" t="n">
        <f aca="false">SUM(Q36:U36)</f>
        <v>301.08</v>
      </c>
    </row>
    <row r="37" customFormat="false" ht="12.75" hidden="false" customHeight="false" outlineLevel="0" collapsed="false">
      <c r="A37" s="18" t="s">
        <v>37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9" t="n">
        <v>71.19</v>
      </c>
      <c r="K37" s="1" t="n">
        <v>138</v>
      </c>
      <c r="L37" s="1" t="n">
        <v>69</v>
      </c>
      <c r="M37" s="1" t="n">
        <v>67</v>
      </c>
      <c r="O37" s="1" t="n">
        <f aca="false">SUM(B37:M37)</f>
        <v>345.19</v>
      </c>
      <c r="Q37" s="1" t="n">
        <f aca="false">SUM(B37:D37)</f>
        <v>0</v>
      </c>
      <c r="R37" s="1" t="n">
        <f aca="false">SUM(E37:G37)</f>
        <v>0</v>
      </c>
      <c r="S37" s="1" t="n">
        <f aca="false">SUM(H37:J37)</f>
        <v>71.19</v>
      </c>
      <c r="T37" s="1" t="n">
        <f aca="false">SUM(K37:M37)</f>
        <v>274</v>
      </c>
      <c r="V37" s="1" t="n">
        <f aca="false">SUM(Q37:U37)</f>
        <v>345.19</v>
      </c>
    </row>
    <row r="38" customFormat="false" ht="12.75" hidden="false" customHeight="false" outlineLevel="0" collapsed="false">
      <c r="A38" s="18" t="s">
        <v>38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3179.31</v>
      </c>
      <c r="J38" s="19" t="n">
        <v>3738.31</v>
      </c>
      <c r="K38" s="1" t="n">
        <v>2190</v>
      </c>
      <c r="L38" s="1" t="n">
        <v>1095</v>
      </c>
      <c r="M38" s="1" t="n">
        <v>1095</v>
      </c>
      <c r="O38" s="1" t="n">
        <f aca="false">SUM(B38:M38)</f>
        <v>11297.62</v>
      </c>
      <c r="Q38" s="1" t="n">
        <f aca="false">SUM(B38:D38)</f>
        <v>0</v>
      </c>
      <c r="R38" s="1" t="n">
        <f aca="false">SUM(E38:G38)</f>
        <v>0</v>
      </c>
      <c r="S38" s="1" t="n">
        <f aca="false">SUM(H38:J38)</f>
        <v>6917.62</v>
      </c>
      <c r="T38" s="1" t="n">
        <f aca="false">SUM(K38:M38)</f>
        <v>4380</v>
      </c>
      <c r="V38" s="1" t="n">
        <f aca="false">SUM(Q38:U38)</f>
        <v>11297.62</v>
      </c>
    </row>
    <row r="39" customFormat="false" ht="12.75" hidden="false" customHeight="false" outlineLevel="0" collapsed="false">
      <c r="A39" s="18" t="s">
        <v>39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9"/>
      <c r="K39" s="1" t="n">
        <v>350</v>
      </c>
      <c r="L39" s="1" t="n">
        <v>44</v>
      </c>
      <c r="M39" s="1" t="n">
        <v>44</v>
      </c>
      <c r="O39" s="1" t="n">
        <f aca="false">SUM(B39:M39)</f>
        <v>438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438</v>
      </c>
      <c r="V39" s="1" t="n">
        <f aca="false">SUM(Q39:U39)</f>
        <v>438</v>
      </c>
    </row>
    <row r="40" customFormat="false" ht="12.75" hidden="false" customHeight="false" outlineLevel="0" collapsed="false">
      <c r="A40" s="18" t="s">
        <v>40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109</v>
      </c>
      <c r="J40" s="19" t="n">
        <v>1309.49</v>
      </c>
      <c r="K40" s="1" t="n">
        <v>77000</v>
      </c>
      <c r="L40" s="1" t="n">
        <v>15400</v>
      </c>
      <c r="M40" s="1" t="n">
        <v>15400</v>
      </c>
      <c r="O40" s="1" t="n">
        <f aca="false">SUM(B40:M40)</f>
        <v>109218.49</v>
      </c>
      <c r="Q40" s="1" t="n">
        <f aca="false">SUM(B40:D40)</f>
        <v>0</v>
      </c>
      <c r="R40" s="1" t="n">
        <f aca="false">SUM(E40:G40)</f>
        <v>0</v>
      </c>
      <c r="S40" s="1" t="n">
        <f aca="false">SUM(H40:J40)</f>
        <v>1418.49</v>
      </c>
      <c r="T40" s="1" t="n">
        <f aca="false">SUM(K40:M40)</f>
        <v>107800</v>
      </c>
      <c r="V40" s="1" t="n">
        <f aca="false">SUM(Q40:U40)</f>
        <v>109218.49</v>
      </c>
    </row>
    <row r="41" customFormat="false" ht="12.75" hidden="false" customHeight="false" outlineLevel="0" collapsed="false">
      <c r="A41" s="18" t="s">
        <v>41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9" t="n">
        <v>0</v>
      </c>
      <c r="K41" s="1" t="n">
        <v>0</v>
      </c>
      <c r="L41" s="1" t="n">
        <v>0</v>
      </c>
      <c r="M41" s="1" t="n">
        <v>0</v>
      </c>
      <c r="O41" s="1" t="n">
        <f aca="false">SUM(B41:M41)</f>
        <v>0</v>
      </c>
      <c r="Q41" s="1" t="n">
        <f aca="false">SUM(B41:D41)</f>
        <v>0</v>
      </c>
      <c r="R41" s="1" t="n">
        <f aca="false">SUM(E41:G41)</f>
        <v>0</v>
      </c>
      <c r="S41" s="1" t="n">
        <f aca="false">SUM(H41:J41)</f>
        <v>0</v>
      </c>
      <c r="T41" s="1" t="n">
        <f aca="false">SUM(K41:M41)</f>
        <v>0</v>
      </c>
      <c r="V41" s="1" t="n">
        <f aca="false">SUM(Q41:U41)</f>
        <v>0</v>
      </c>
    </row>
    <row r="42" customFormat="false" ht="12.75" hidden="false" customHeight="false" outlineLevel="0" collapsed="false">
      <c r="A42" s="18" t="s">
        <v>42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J42" s="19" t="n">
        <v>475</v>
      </c>
      <c r="K42" s="1" t="n">
        <v>2916</v>
      </c>
      <c r="L42" s="1" t="n">
        <v>1458</v>
      </c>
      <c r="M42" s="1" t="n">
        <v>1459</v>
      </c>
      <c r="O42" s="1" t="n">
        <f aca="false">SUM(B42:M42)</f>
        <v>6308</v>
      </c>
      <c r="Q42" s="1" t="n">
        <f aca="false">SUM(B42:D42)</f>
        <v>0</v>
      </c>
      <c r="R42" s="1" t="n">
        <f aca="false">SUM(E42:G42)</f>
        <v>0</v>
      </c>
      <c r="S42" s="1" t="n">
        <f aca="false">SUM(H42:J42)</f>
        <v>475</v>
      </c>
      <c r="T42" s="1" t="n">
        <f aca="false">SUM(K42:M42)</f>
        <v>5833</v>
      </c>
      <c r="V42" s="1" t="n">
        <f aca="false">SUM(Q42:U42)</f>
        <v>6308</v>
      </c>
    </row>
    <row r="43" customFormat="false" ht="12.75" hidden="false" customHeight="false" outlineLevel="0" collapsed="false">
      <c r="A43" s="18"/>
      <c r="Q43" s="1" t="n">
        <f aca="false">SUM(B43:D43)</f>
        <v>0</v>
      </c>
      <c r="R43" s="1" t="n">
        <f aca="false">SUM(E43:G43)</f>
        <v>0</v>
      </c>
      <c r="S43" s="1" t="n">
        <f aca="false">SUM(H43:J43)</f>
        <v>0</v>
      </c>
      <c r="T43" s="1" t="n">
        <f aca="false">SUM(K43:M43)</f>
        <v>0</v>
      </c>
      <c r="V43" s="1" t="n">
        <f aca="false">SUM(Q43:U43)</f>
        <v>0</v>
      </c>
    </row>
    <row r="44" customFormat="false" ht="12.75" hidden="false" customHeight="false" outlineLevel="0" collapsed="false">
      <c r="A44" s="20" t="s">
        <v>43</v>
      </c>
      <c r="B44" s="21" t="n">
        <f aca="false">SUM(B13:B43)</f>
        <v>0</v>
      </c>
      <c r="C44" s="21" t="n">
        <f aca="false">SUM(C13:C43)</f>
        <v>0</v>
      </c>
      <c r="D44" s="21" t="n">
        <f aca="false">SUM(D13:D43)</f>
        <v>0</v>
      </c>
      <c r="E44" s="21" t="n">
        <f aca="false">SUM(E13:E43)</f>
        <v>0</v>
      </c>
      <c r="F44" s="21" t="n">
        <f aca="false">SUM(F13:F43)</f>
        <v>0</v>
      </c>
      <c r="G44" s="21" t="n">
        <f aca="false">SUM(G13:G43)</f>
        <v>0</v>
      </c>
      <c r="H44" s="21" t="n">
        <f aca="false">SUM(H13:H43)</f>
        <v>72570.23</v>
      </c>
      <c r="I44" s="21" t="n">
        <f aca="false">SUM(I13:I43)</f>
        <v>112738.35</v>
      </c>
      <c r="J44" s="21" t="n">
        <f aca="false">SUM(J13:J43)</f>
        <v>119489.71</v>
      </c>
      <c r="K44" s="21" t="n">
        <f aca="false">SUM(K13:K43)</f>
        <v>311456.285714286</v>
      </c>
      <c r="L44" s="21" t="n">
        <f aca="false">SUM(L13:L43)</f>
        <v>126708.142857143</v>
      </c>
      <c r="M44" s="21" t="n">
        <f aca="false">SUM(M13:M43)</f>
        <v>126709.142857143</v>
      </c>
      <c r="O44" s="21" t="n">
        <f aca="false">SUM(O13:O43)</f>
        <v>869671.861428571</v>
      </c>
      <c r="Q44" s="21" t="n">
        <f aca="false">SUM(B44:D44)</f>
        <v>0</v>
      </c>
      <c r="R44" s="21" t="n">
        <f aca="false">SUM(E44:G44)</f>
        <v>0</v>
      </c>
      <c r="S44" s="21" t="n">
        <f aca="false">SUM(H44:J44)</f>
        <v>304798.29</v>
      </c>
      <c r="T44" s="21" t="n">
        <f aca="false">SUM(K44:M44)</f>
        <v>564873.571428572</v>
      </c>
      <c r="V44" s="21" t="n">
        <f aca="false">SUM(Q44:U44)</f>
        <v>869671.861428572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15" t="s">
        <v>44</v>
      </c>
    </row>
    <row r="47" customFormat="false" ht="12.75" hidden="false" customHeight="false" outlineLevel="0" collapsed="false">
      <c r="A47" s="18" t="s">
        <v>45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71840</v>
      </c>
      <c r="J47" s="19" t="n">
        <v>61984.35</v>
      </c>
      <c r="K47" s="1" t="n">
        <v>53130</v>
      </c>
      <c r="L47" s="1" t="n">
        <v>10626</v>
      </c>
      <c r="M47" s="1" t="n">
        <v>10626</v>
      </c>
      <c r="O47" s="1" t="n">
        <f aca="false">SUM(B47:M47)</f>
        <v>208206.35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133824.35</v>
      </c>
      <c r="T47" s="1" t="n">
        <f aca="false">SUM(K47:M47)</f>
        <v>74382</v>
      </c>
      <c r="V47" s="1" t="n">
        <f aca="false">SUM(Q47:U47)</f>
        <v>208206.35</v>
      </c>
    </row>
    <row r="48" customFormat="false" ht="12.75" hidden="false" customHeight="false" outlineLevel="0" collapsed="false">
      <c r="A48" s="18" t="s">
        <v>46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61952.55</v>
      </c>
      <c r="J48" s="19" t="n">
        <v>63182.45</v>
      </c>
      <c r="K48" s="1" t="n">
        <v>26670</v>
      </c>
      <c r="L48" s="1" t="n">
        <v>13335</v>
      </c>
      <c r="M48" s="1" t="n">
        <v>13335</v>
      </c>
      <c r="O48" s="1" t="n">
        <f aca="false">SUM(B48:M48)</f>
        <v>178475</v>
      </c>
      <c r="Q48" s="1" t="n">
        <f aca="false">SUM(B48:D48)</f>
        <v>0</v>
      </c>
      <c r="R48" s="1" t="n">
        <f aca="false">SUM(E48:G48)</f>
        <v>0</v>
      </c>
      <c r="S48" s="1" t="n">
        <f aca="false">SUM(H48:J48)</f>
        <v>125135</v>
      </c>
      <c r="T48" s="1" t="n">
        <f aca="false">SUM(K48:M48)</f>
        <v>53340</v>
      </c>
      <c r="V48" s="1" t="n">
        <f aca="false">SUM(Q48:U48)</f>
        <v>178475</v>
      </c>
    </row>
    <row r="49" customFormat="false" ht="12.75" hidden="false" customHeight="false" outlineLevel="0" collapsed="false">
      <c r="A49" s="18"/>
      <c r="J49" s="19"/>
    </row>
    <row r="50" customFormat="false" ht="12.75" hidden="false" customHeight="false" outlineLevel="0" collapsed="false">
      <c r="A50" s="20" t="s">
        <v>47</v>
      </c>
      <c r="B50" s="21" t="n">
        <f aca="false">SUM(B47:B48)</f>
        <v>0</v>
      </c>
      <c r="C50" s="21" t="n">
        <f aca="false">SUM(C47:C48)</f>
        <v>0</v>
      </c>
      <c r="D50" s="21" t="n">
        <f aca="false">SUM(D47:D48)</f>
        <v>0</v>
      </c>
      <c r="E50" s="21" t="n">
        <f aca="false">SUM(E47:E48)</f>
        <v>0</v>
      </c>
      <c r="F50" s="21" t="n">
        <f aca="false">SUM(F47:F48)</f>
        <v>0</v>
      </c>
      <c r="G50" s="21" t="n">
        <f aca="false">SUM(G47:G48)</f>
        <v>0</v>
      </c>
      <c r="H50" s="21" t="n">
        <f aca="false">SUM(H47:H48)</f>
        <v>0</v>
      </c>
      <c r="I50" s="21" t="n">
        <f aca="false">SUM(I47:I48)</f>
        <v>133792.55</v>
      </c>
      <c r="J50" s="21" t="n">
        <f aca="false">SUM(J47:J48)</f>
        <v>125166.8</v>
      </c>
      <c r="K50" s="21" t="n">
        <f aca="false">SUM(K47:K48)</f>
        <v>79800</v>
      </c>
      <c r="L50" s="21" t="n">
        <f aca="false">SUM(L47:L48)</f>
        <v>23961</v>
      </c>
      <c r="M50" s="21" t="n">
        <f aca="false">SUM(M47:M48)</f>
        <v>23961</v>
      </c>
      <c r="O50" s="21" t="n">
        <f aca="false">SUM(O47:O48)</f>
        <v>386681.35</v>
      </c>
      <c r="Q50" s="21" t="n">
        <f aca="false">SUM(B50:D50)</f>
        <v>0</v>
      </c>
      <c r="R50" s="21" t="n">
        <f aca="false">SUM(E50:G50)</f>
        <v>0</v>
      </c>
      <c r="S50" s="21" t="n">
        <f aca="false">SUM(H50:J50)</f>
        <v>258959.35</v>
      </c>
      <c r="T50" s="21" t="n">
        <f aca="false">SUM(K50:M50)</f>
        <v>127722</v>
      </c>
      <c r="V50" s="21" t="n">
        <f aca="false">SUM(Q50:U50)</f>
        <v>386681.35</v>
      </c>
    </row>
    <row r="51" customFormat="false" ht="12.75" hidden="false" customHeight="false" outlineLevel="0" collapsed="false">
      <c r="A51" s="15"/>
    </row>
    <row r="52" customFormat="false" ht="13.5" hidden="false" customHeight="false" outlineLevel="0" collapsed="false">
      <c r="A52" s="15" t="s">
        <v>48</v>
      </c>
      <c r="B52" s="22" t="n">
        <f aca="false">B44+B50</f>
        <v>0</v>
      </c>
      <c r="C52" s="22" t="n">
        <f aca="false">C44+C50</f>
        <v>0</v>
      </c>
      <c r="D52" s="22" t="n">
        <f aca="false">D44+D50</f>
        <v>0</v>
      </c>
      <c r="E52" s="22" t="n">
        <f aca="false">E44+E50</f>
        <v>0</v>
      </c>
      <c r="F52" s="22" t="n">
        <f aca="false">F44+F50</f>
        <v>0</v>
      </c>
      <c r="G52" s="22" t="n">
        <f aca="false">G44+G50</f>
        <v>0</v>
      </c>
      <c r="H52" s="22" t="n">
        <f aca="false">H44+H50</f>
        <v>72570.23</v>
      </c>
      <c r="I52" s="22" t="n">
        <f aca="false">I44+I50</f>
        <v>246530.9</v>
      </c>
      <c r="J52" s="22" t="n">
        <f aca="false">J44+J50</f>
        <v>244656.51</v>
      </c>
      <c r="K52" s="22" t="n">
        <f aca="false">K44+K50</f>
        <v>391256.285714286</v>
      </c>
      <c r="L52" s="22" t="n">
        <f aca="false">L44+L50</f>
        <v>150669.142857143</v>
      </c>
      <c r="M52" s="22" t="n">
        <f aca="false">M44+M50</f>
        <v>150670.142857143</v>
      </c>
      <c r="N52" s="22"/>
      <c r="O52" s="22" t="n">
        <f aca="false">O44+O50</f>
        <v>1256353.21142857</v>
      </c>
      <c r="Q52" s="22" t="n">
        <f aca="false">SUM(B52:D52)</f>
        <v>0</v>
      </c>
      <c r="R52" s="22" t="n">
        <f aca="false">SUM(E52:G52)</f>
        <v>0</v>
      </c>
      <c r="S52" s="22" t="n">
        <f aca="false">SUM(H52:J52)</f>
        <v>563757.64</v>
      </c>
      <c r="T52" s="22" t="n">
        <f aca="false">SUM(K52:M52)</f>
        <v>692595.571428572</v>
      </c>
      <c r="V52" s="22" t="n">
        <f aca="false">SUM(Q52:U52)</f>
        <v>1256353.21142857</v>
      </c>
    </row>
    <row r="53" customFormat="false" ht="13.5" hidden="false" customHeight="false" outlineLevel="0" collapsed="false">
      <c r="A53" s="15"/>
    </row>
    <row r="54" customFormat="false" ht="12.75" hidden="false" customHeight="false" outlineLevel="0" collapsed="false">
      <c r="A54" s="15" t="s">
        <v>49</v>
      </c>
    </row>
    <row r="55" customFormat="false" ht="12.75" hidden="false" customHeight="false" outlineLevel="0" collapsed="false">
      <c r="A55" s="23" t="s">
        <v>50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I55" s="1" t="n">
        <v>112942.4</v>
      </c>
      <c r="J55" s="1" t="n">
        <v>18823.73</v>
      </c>
      <c r="K55" s="1" t="n">
        <v>18823.73</v>
      </c>
      <c r="L55" s="1" t="n">
        <v>18823.73</v>
      </c>
      <c r="M55" s="1" t="n">
        <v>18823.73</v>
      </c>
      <c r="O55" s="1" t="n">
        <f aca="false">SUM(B55:M55)</f>
        <v>188237.32</v>
      </c>
      <c r="Q55" s="1" t="n">
        <f aca="false">SUM(B55:D55)</f>
        <v>0</v>
      </c>
      <c r="R55" s="1" t="n">
        <f aca="false">SUM(E55:G55)</f>
        <v>0</v>
      </c>
      <c r="S55" s="1" t="n">
        <f aca="false">SUM(H55:J55)</f>
        <v>131766.13</v>
      </c>
      <c r="T55" s="1" t="n">
        <f aca="false">SUM(K55:M55)</f>
        <v>56471.19</v>
      </c>
      <c r="V55" s="1" t="n">
        <f aca="false">SUM(Q55:U55)</f>
        <v>188237.32</v>
      </c>
    </row>
    <row r="56" customFormat="false" ht="12.75" hidden="false" customHeight="false" outlineLevel="0" collapsed="false">
      <c r="A56" s="23" t="s">
        <v>51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J56" s="1" t="n">
        <v>0</v>
      </c>
      <c r="K56" s="1" t="n">
        <v>7038.33333333333</v>
      </c>
      <c r="L56" s="1" t="n">
        <v>7038.33333333333</v>
      </c>
      <c r="M56" s="1" t="n">
        <v>7038.33333333333</v>
      </c>
      <c r="O56" s="1" t="n">
        <f aca="false">SUM(B56:M56)</f>
        <v>21115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0</v>
      </c>
      <c r="T56" s="1" t="n">
        <f aca="false">SUM(K56:M56)</f>
        <v>21115</v>
      </c>
      <c r="V56" s="1" t="n">
        <f aca="false">SUM(Q56:U56)</f>
        <v>21115</v>
      </c>
    </row>
    <row r="57" customFormat="false" ht="12.75" hidden="false" customHeight="false" outlineLevel="0" collapsed="false">
      <c r="A57" s="23" t="s">
        <v>52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J57" s="1" t="n">
        <v>0</v>
      </c>
      <c r="K57" s="1" t="n">
        <v>0</v>
      </c>
      <c r="L57" s="1" t="n">
        <v>0</v>
      </c>
      <c r="M57" s="1" t="n">
        <v>0</v>
      </c>
      <c r="O57" s="1" t="n">
        <f aca="false">SUM(B57:M57)</f>
        <v>0</v>
      </c>
      <c r="Q57" s="1" t="n">
        <f aca="false">SUM(B57:D57)</f>
        <v>0</v>
      </c>
      <c r="R57" s="1" t="n">
        <f aca="false">SUM(E57:G57)</f>
        <v>0</v>
      </c>
      <c r="S57" s="1" t="n">
        <f aca="false">SUM(H57:J57)</f>
        <v>0</v>
      </c>
      <c r="T57" s="1" t="n">
        <f aca="false">SUM(K57:M57)</f>
        <v>0</v>
      </c>
      <c r="V57" s="1" t="n">
        <f aca="false">SUM(Q57:U57)</f>
        <v>0</v>
      </c>
    </row>
    <row r="58" customFormat="false" ht="12.75" hidden="false" customHeight="false" outlineLevel="0" collapsed="false">
      <c r="A58" s="23" t="s">
        <v>53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v>100</v>
      </c>
      <c r="K58" s="1" t="n">
        <v>0</v>
      </c>
      <c r="L58" s="1" t="n">
        <v>0</v>
      </c>
      <c r="M58" s="1" t="n">
        <v>0</v>
      </c>
      <c r="O58" s="1" t="n">
        <f aca="false">SUM(B58:M58)</f>
        <v>100</v>
      </c>
      <c r="Q58" s="1" t="n">
        <f aca="false">SUM(B58:D58)</f>
        <v>0</v>
      </c>
      <c r="R58" s="1" t="n">
        <f aca="false">SUM(E58:G58)</f>
        <v>0</v>
      </c>
      <c r="S58" s="1" t="n">
        <f aca="false">SUM(H58:J58)</f>
        <v>100</v>
      </c>
      <c r="T58" s="1" t="n">
        <f aca="false">SUM(K58:M58)</f>
        <v>0</v>
      </c>
      <c r="V58" s="1" t="n">
        <f aca="false">SUM(Q58:U58)</f>
        <v>100</v>
      </c>
    </row>
    <row r="59" customFormat="false" ht="12.75" hidden="false" customHeight="false" outlineLevel="0" collapsed="false">
      <c r="A59" s="23"/>
      <c r="O59" s="1" t="n">
        <f aca="false">SUM(B59:M59)</f>
        <v>0</v>
      </c>
      <c r="Q59" s="1" t="n">
        <f aca="false">SUM(B59:D59)</f>
        <v>0</v>
      </c>
      <c r="R59" s="1" t="n">
        <f aca="false">SUM(E59:G59)</f>
        <v>0</v>
      </c>
      <c r="S59" s="1" t="n">
        <f aca="false">SUM(H59:J59)</f>
        <v>0</v>
      </c>
      <c r="T59" s="1" t="n">
        <f aca="false">SUM(K59:M59)</f>
        <v>0</v>
      </c>
      <c r="V59" s="1" t="n">
        <f aca="false">SUM(Q59:U59)</f>
        <v>0</v>
      </c>
    </row>
    <row r="60" customFormat="false" ht="12.75" hidden="false" customHeight="false" outlineLevel="0" collapsed="false">
      <c r="A60" s="24" t="s">
        <v>54</v>
      </c>
      <c r="B60" s="21" t="n">
        <f aca="false">SUM(B54:B59)</f>
        <v>0</v>
      </c>
      <c r="C60" s="21" t="n">
        <f aca="false">SUM(C54:C59)</f>
        <v>0</v>
      </c>
      <c r="D60" s="21" t="n">
        <f aca="false">SUM(D54:D59)</f>
        <v>0</v>
      </c>
      <c r="E60" s="21" t="n">
        <f aca="false">SUM(E54:E59)</f>
        <v>0</v>
      </c>
      <c r="F60" s="21" t="n">
        <f aca="false">SUM(F54:F59)</f>
        <v>0</v>
      </c>
      <c r="G60" s="21" t="n">
        <f aca="false">SUM(G54:G59)</f>
        <v>0</v>
      </c>
      <c r="H60" s="21" t="n">
        <f aca="false">SUM(H54:H59)</f>
        <v>0</v>
      </c>
      <c r="I60" s="21" t="n">
        <f aca="false">SUM(I54:I59)</f>
        <v>112942.4</v>
      </c>
      <c r="J60" s="21" t="n">
        <f aca="false">SUM(J54:J59)</f>
        <v>18923.73</v>
      </c>
      <c r="K60" s="21" t="n">
        <f aca="false">SUM(K54:K59)</f>
        <v>25862.0633333333</v>
      </c>
      <c r="L60" s="21" t="n">
        <f aca="false">SUM(L54:L59)</f>
        <v>25862.0633333333</v>
      </c>
      <c r="M60" s="21" t="n">
        <f aca="false">SUM(M54:M59)</f>
        <v>25862.0633333333</v>
      </c>
      <c r="O60" s="21" t="n">
        <f aca="false">SUM(O54:O59)</f>
        <v>209452.32</v>
      </c>
      <c r="Q60" s="21" t="n">
        <f aca="false">SUM(B60:D60)</f>
        <v>0</v>
      </c>
      <c r="R60" s="21" t="n">
        <f aca="false">SUM(E60:G60)</f>
        <v>0</v>
      </c>
      <c r="S60" s="21" t="n">
        <f aca="false">SUM(H60:J60)</f>
        <v>131866.13</v>
      </c>
      <c r="T60" s="21" t="n">
        <f aca="false">SUM(K60:M60)</f>
        <v>77586.19</v>
      </c>
      <c r="V60" s="21" t="n">
        <f aca="false">SUM(Q60:U60)</f>
        <v>209452.32</v>
      </c>
    </row>
    <row r="61" customFormat="false" ht="12.75" hidden="false" customHeight="false" outlineLevel="0" collapsed="false">
      <c r="A61" s="23"/>
    </row>
    <row r="62" customFormat="false" ht="12.75" hidden="false" customHeight="false" outlineLevel="0" collapsed="false">
      <c r="A62" s="15" t="s">
        <v>55</v>
      </c>
    </row>
    <row r="63" customFormat="false" ht="12.75" hidden="false" customHeight="false" outlineLevel="0" collapsed="false">
      <c r="A63" s="23" t="s">
        <v>56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0</v>
      </c>
      <c r="I63" s="1" t="n">
        <v>33879.5</v>
      </c>
      <c r="J63" s="1" t="n">
        <v>16939.5</v>
      </c>
      <c r="K63" s="1" t="n">
        <v>16939.5</v>
      </c>
      <c r="L63" s="1" t="n">
        <v>16939.5</v>
      </c>
      <c r="M63" s="1" t="n">
        <v>16939.5</v>
      </c>
      <c r="O63" s="1" t="n">
        <f aca="false">SUM(B63:M63)</f>
        <v>101637.5</v>
      </c>
      <c r="Q63" s="1" t="n">
        <f aca="false">SUM(B63:D63)</f>
        <v>0</v>
      </c>
      <c r="R63" s="1" t="n">
        <f aca="false">SUM(E63:G63)</f>
        <v>0</v>
      </c>
      <c r="S63" s="1" t="n">
        <f aca="false">SUM(H63:J63)</f>
        <v>50819</v>
      </c>
      <c r="T63" s="1" t="n">
        <f aca="false">SUM(K63:M63)</f>
        <v>50818.5</v>
      </c>
      <c r="V63" s="1" t="n">
        <f aca="false">SUM(Q63:U63)</f>
        <v>101637.5</v>
      </c>
    </row>
    <row r="64" customFormat="false" ht="12.75" hidden="false" customHeight="false" outlineLevel="0" collapsed="false">
      <c r="A64" s="23" t="s">
        <v>57</v>
      </c>
      <c r="B64" s="1" t="n">
        <v>0</v>
      </c>
      <c r="C64" s="1" t="n">
        <v>0</v>
      </c>
      <c r="D64" s="1" t="n">
        <v>0</v>
      </c>
      <c r="E64" s="1" t="n">
        <v>0</v>
      </c>
      <c r="F64" s="1" t="n">
        <v>100</v>
      </c>
      <c r="G64" s="1" t="n">
        <v>0</v>
      </c>
      <c r="H64" s="1" t="n">
        <v>0</v>
      </c>
      <c r="I64" s="1" t="n">
        <v>0</v>
      </c>
      <c r="J64" s="1" t="n">
        <v>0</v>
      </c>
      <c r="K64" s="1" t="n">
        <v>0</v>
      </c>
      <c r="L64" s="1" t="n">
        <v>0</v>
      </c>
      <c r="M64" s="1" t="n">
        <v>0</v>
      </c>
      <c r="O64" s="1" t="n">
        <f aca="false">SUM(B64:M64)</f>
        <v>100</v>
      </c>
      <c r="Q64" s="1" t="n">
        <f aca="false">SUM(B64:D64)</f>
        <v>0</v>
      </c>
      <c r="R64" s="1" t="n">
        <f aca="false">SUM(E64:G64)</f>
        <v>100</v>
      </c>
      <c r="S64" s="1" t="n">
        <f aca="false">SUM(H64:J64)</f>
        <v>0</v>
      </c>
      <c r="T64" s="1" t="n">
        <f aca="false">SUM(K64:M64)</f>
        <v>0</v>
      </c>
      <c r="V64" s="1" t="n">
        <f aca="false">SUM(Q64:U64)</f>
        <v>100</v>
      </c>
    </row>
    <row r="65" customFormat="false" ht="12.75" hidden="false" customHeight="false" outlineLevel="0" collapsed="false">
      <c r="A65" s="23"/>
    </row>
    <row r="66" customFormat="false" ht="13.5" hidden="false" customHeight="false" outlineLevel="0" collapsed="false">
      <c r="A66" s="24" t="s">
        <v>58</v>
      </c>
      <c r="B66" s="25" t="n">
        <f aca="false">SUM(B63:B64)</f>
        <v>0</v>
      </c>
      <c r="C66" s="25" t="n">
        <f aca="false">SUM(C63:C64)</f>
        <v>0</v>
      </c>
      <c r="D66" s="25" t="n">
        <f aca="false">SUM(D63:D64)</f>
        <v>0</v>
      </c>
      <c r="E66" s="25" t="n">
        <f aca="false">SUM(E63:E64)</f>
        <v>0</v>
      </c>
      <c r="F66" s="25" t="n">
        <f aca="false">SUM(F63:F64)</f>
        <v>100</v>
      </c>
      <c r="G66" s="25" t="n">
        <f aca="false">SUM(G63:G64)</f>
        <v>0</v>
      </c>
      <c r="H66" s="25" t="n">
        <f aca="false">SUM(H63:H64)</f>
        <v>0</v>
      </c>
      <c r="I66" s="25" t="n">
        <f aca="false">SUM(I63:I64)</f>
        <v>33879.5</v>
      </c>
      <c r="J66" s="25" t="n">
        <f aca="false">SUM(J63:J64)</f>
        <v>16939.5</v>
      </c>
      <c r="K66" s="25" t="n">
        <f aca="false">SUM(K63:K64)</f>
        <v>16939.5</v>
      </c>
      <c r="L66" s="25" t="n">
        <f aca="false">SUM(L63:L64)</f>
        <v>16939.5</v>
      </c>
      <c r="M66" s="25" t="n">
        <f aca="false">SUM(M63:M64)</f>
        <v>16939.5</v>
      </c>
      <c r="N66" s="25"/>
      <c r="O66" s="25" t="n">
        <f aca="false">SUM(O63:O64)</f>
        <v>101737.5</v>
      </c>
      <c r="Q66" s="25" t="n">
        <f aca="false">SUM(B66:D66)</f>
        <v>0</v>
      </c>
      <c r="R66" s="25" t="n">
        <f aca="false">SUM(E66:G66)</f>
        <v>100</v>
      </c>
      <c r="S66" s="25" t="n">
        <f aca="false">SUM(H66:J66)</f>
        <v>50819</v>
      </c>
      <c r="T66" s="25" t="n">
        <f aca="false">SUM(K66:M66)</f>
        <v>50818.5</v>
      </c>
      <c r="V66" s="25" t="n">
        <f aca="false">SUM(Q66:U66)</f>
        <v>101737.5</v>
      </c>
    </row>
    <row r="67" customFormat="false" ht="12.75" hidden="false" customHeight="false" outlineLevel="0" collapsed="false">
      <c r="A67" s="23"/>
    </row>
    <row r="68" customFormat="false" ht="13.5" hidden="false" customHeight="false" outlineLevel="0" collapsed="false">
      <c r="A68" s="15" t="s">
        <v>59</v>
      </c>
      <c r="B68" s="26" t="n">
        <f aca="false">B10+B52+B60+B66</f>
        <v>0</v>
      </c>
      <c r="C68" s="26" t="n">
        <f aca="false">C10+C52+C60+C66</f>
        <v>99387.82</v>
      </c>
      <c r="D68" s="26" t="n">
        <f aca="false">D10+D52+D60+D66</f>
        <v>147932</v>
      </c>
      <c r="E68" s="26" t="n">
        <f aca="false">E10+E52+E60+E66</f>
        <v>162493.07</v>
      </c>
      <c r="F68" s="26" t="n">
        <f aca="false">F10+F52+F60+F66</f>
        <v>216784</v>
      </c>
      <c r="G68" s="26" t="n">
        <f aca="false">G10+G52+G60+G66</f>
        <v>183126</v>
      </c>
      <c r="H68" s="26" t="n">
        <f aca="false">H10+H52+H60+H66</f>
        <v>237442.35</v>
      </c>
      <c r="I68" s="26" t="n">
        <f aca="false">I10+I52+I60+I66</f>
        <v>478579.25</v>
      </c>
      <c r="J68" s="26" t="n">
        <f aca="false">J10+J52+J60+J66</f>
        <v>307909.07</v>
      </c>
      <c r="K68" s="26" t="n">
        <f aca="false">K10+K52+K60+K66</f>
        <v>434057.849047619</v>
      </c>
      <c r="L68" s="26" t="n">
        <f aca="false">L10+L52+L60+L66</f>
        <v>193470.706190476</v>
      </c>
      <c r="M68" s="26" t="n">
        <f aca="false">M10+M52+M60+M66</f>
        <v>193471.706190476</v>
      </c>
      <c r="N68" s="26"/>
      <c r="O68" s="26" t="n">
        <f aca="false">O10+O52+O60+O66</f>
        <v>2654653.82142857</v>
      </c>
      <c r="Q68" s="26" t="n">
        <f aca="false">SUM(B68:D68)</f>
        <v>247319.82</v>
      </c>
      <c r="R68" s="26" t="n">
        <f aca="false">SUM(E68:G68)</f>
        <v>562403.07</v>
      </c>
      <c r="S68" s="26" t="n">
        <f aca="false">SUM(H68:J68)</f>
        <v>1023930.67</v>
      </c>
      <c r="T68" s="26" t="n">
        <f aca="false">SUM(K68:M68)</f>
        <v>821000.261428571</v>
      </c>
      <c r="U68" s="26"/>
      <c r="V68" s="26" t="n">
        <f aca="false">SUM(Q68:U68)</f>
        <v>2654653.82142857</v>
      </c>
    </row>
    <row r="69" customFormat="false" ht="13.5" hidden="false" customHeight="false" outlineLevel="0" collapsed="false">
      <c r="A69" s="15"/>
      <c r="M69" s="0"/>
      <c r="N69" s="0"/>
      <c r="O69" s="0"/>
    </row>
    <row r="70" customFormat="false" ht="15.75" hidden="false" customHeight="false" outlineLevel="0" collapsed="false">
      <c r="A70" s="2" t="str">
        <f aca="false">+A1</f>
        <v>GENCO - Wheatland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customFormat="false" ht="15.75" hidden="false" customHeight="false" outlineLevel="0" collapsed="false">
      <c r="A71" s="2" t="str">
        <f aca="false">+A2</f>
        <v>Expense Analysis Summary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5" t="s">
        <v>60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customFormat="false" ht="15.75" hidden="false" customHeight="false" outlineLevel="0" collapsed="false">
      <c r="A73" s="6" t="n">
        <f aca="false">+A4</f>
        <v>36769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customFormat="false" ht="15.75" hidden="false" customHeight="false" outlineLevel="0" collapsed="false">
      <c r="A74" s="7" t="str">
        <f aca="true">CELL("filename")</f>
        <v>'file:///mnt/12tb/@roms/datasets/enron/EDRM Enron Email Data Set v2 XML/filtered-attachments/xls/Wheatland_O_M.xls'#$Wheatland 2000 Exp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customFormat="false" ht="15.75" hidden="false" customHeight="false" outlineLevel="0" collapsed="false">
      <c r="A75" s="9" t="n">
        <f aca="true">NOW()</f>
        <v>45926.9393728845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2.75" hidden="false" customHeight="false" outlineLevel="0" collapsed="false">
      <c r="A76" s="27"/>
      <c r="B76" s="28" t="s">
        <v>61</v>
      </c>
      <c r="C76" s="28" t="s">
        <v>61</v>
      </c>
      <c r="D76" s="28" t="s">
        <v>61</v>
      </c>
      <c r="E76" s="28" t="s">
        <v>61</v>
      </c>
      <c r="F76" s="28" t="s">
        <v>61</v>
      </c>
      <c r="G76" s="28" t="s">
        <v>61</v>
      </c>
      <c r="H76" s="28" t="s">
        <v>61</v>
      </c>
      <c r="I76" s="28" t="s">
        <v>61</v>
      </c>
      <c r="J76" s="28" t="s">
        <v>61</v>
      </c>
      <c r="K76" s="28" t="s">
        <v>61</v>
      </c>
      <c r="L76" s="28" t="s">
        <v>61</v>
      </c>
      <c r="M76" s="28" t="s">
        <v>61</v>
      </c>
      <c r="N76" s="29"/>
      <c r="O76" s="28" t="s">
        <v>61</v>
      </c>
      <c r="P76" s="29"/>
      <c r="Q76" s="28" t="s">
        <v>61</v>
      </c>
      <c r="R76" s="28" t="s">
        <v>61</v>
      </c>
      <c r="S76" s="28" t="s">
        <v>61</v>
      </c>
      <c r="T76" s="28" t="s">
        <v>61</v>
      </c>
      <c r="U76" s="29"/>
      <c r="V76" s="28" t="s">
        <v>61</v>
      </c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</row>
    <row r="77" customFormat="false" ht="12.75" hidden="false" customHeight="false" outlineLevel="0" collapsed="false">
      <c r="A77" s="12"/>
      <c r="B77" s="13" t="n">
        <v>36526</v>
      </c>
      <c r="C77" s="13" t="n">
        <v>36557</v>
      </c>
      <c r="D77" s="13" t="n">
        <v>36586</v>
      </c>
      <c r="E77" s="13" t="n">
        <v>36617</v>
      </c>
      <c r="F77" s="13" t="n">
        <v>36647</v>
      </c>
      <c r="G77" s="13" t="n">
        <v>36678</v>
      </c>
      <c r="H77" s="13" t="n">
        <v>36708</v>
      </c>
      <c r="I77" s="13" t="n">
        <v>36739</v>
      </c>
      <c r="J77" s="13" t="n">
        <v>36770</v>
      </c>
      <c r="K77" s="13" t="n">
        <v>36800</v>
      </c>
      <c r="L77" s="13" t="n">
        <v>36831</v>
      </c>
      <c r="M77" s="13" t="n">
        <v>36861</v>
      </c>
      <c r="N77" s="13"/>
      <c r="O77" s="14" t="s">
        <v>6</v>
      </c>
      <c r="P77" s="14"/>
      <c r="Q77" s="14" t="s">
        <v>7</v>
      </c>
      <c r="R77" s="14" t="s">
        <v>8</v>
      </c>
      <c r="S77" s="14" t="s">
        <v>9</v>
      </c>
      <c r="T77" s="14" t="s">
        <v>10</v>
      </c>
      <c r="U77" s="14"/>
      <c r="V77" s="14" t="s">
        <v>6</v>
      </c>
    </row>
    <row r="79" customFormat="false" ht="13.5" hidden="false" customHeight="false" outlineLevel="0" collapsed="false">
      <c r="A79" s="15" t="s">
        <v>11</v>
      </c>
      <c r="B79" s="16" t="n">
        <v>170256</v>
      </c>
      <c r="C79" s="16" t="n">
        <v>197273</v>
      </c>
      <c r="D79" s="16" t="n">
        <v>219778</v>
      </c>
      <c r="E79" s="16" t="n">
        <v>170278</v>
      </c>
      <c r="F79" s="16" t="n">
        <v>133496</v>
      </c>
      <c r="G79" s="16" t="n">
        <v>30833</v>
      </c>
      <c r="H79" s="16" t="n">
        <v>0</v>
      </c>
      <c r="I79" s="16" t="n">
        <v>0</v>
      </c>
      <c r="J79" s="16" t="n">
        <v>0</v>
      </c>
      <c r="K79" s="16" t="n">
        <v>0</v>
      </c>
      <c r="L79" s="16" t="n">
        <v>0</v>
      </c>
      <c r="M79" s="16" t="n">
        <v>0</v>
      </c>
      <c r="O79" s="16" t="n">
        <f aca="false">SUM(B79:M79)</f>
        <v>921914</v>
      </c>
      <c r="Q79" s="16" t="n">
        <f aca="false">SUM(B79:D79)</f>
        <v>587307</v>
      </c>
      <c r="R79" s="16" t="n">
        <f aca="false">SUM(E79:G79)</f>
        <v>334607</v>
      </c>
      <c r="S79" s="16" t="n">
        <f aca="false">SUM(H79:J79)</f>
        <v>0</v>
      </c>
      <c r="T79" s="16" t="n">
        <f aca="false">SUM(K79:M79)</f>
        <v>0</v>
      </c>
      <c r="V79" s="16" t="n">
        <f aca="false">SUM(Q79:U79)</f>
        <v>921914</v>
      </c>
    </row>
    <row r="81" customFormat="false" ht="12.75" hidden="false" customHeight="false" outlineLevel="0" collapsed="false">
      <c r="A81" s="15" t="s">
        <v>12</v>
      </c>
    </row>
    <row r="82" customFormat="false" ht="12.75" hidden="false" customHeight="false" outlineLevel="0" collapsed="false">
      <c r="A82" s="17" t="s">
        <v>13</v>
      </c>
    </row>
    <row r="83" customFormat="false" ht="12.75" hidden="false" customHeight="false" outlineLevel="0" collapsed="false">
      <c r="A83" s="18" t="s">
        <v>14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8" t="s">
        <v>15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8" t="s">
        <v>16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18" t="s">
        <v>17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8" t="s">
        <v>18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18" t="s">
        <v>19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18" t="s">
        <v>20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1974</v>
      </c>
      <c r="H89" s="1" t="n">
        <v>1975</v>
      </c>
      <c r="I89" s="1" t="n">
        <v>1975</v>
      </c>
      <c r="J89" s="1" t="n">
        <v>1974</v>
      </c>
      <c r="K89" s="1" t="n">
        <v>7898</v>
      </c>
      <c r="L89" s="1" t="n">
        <v>1975</v>
      </c>
      <c r="M89" s="1" t="n">
        <v>1974</v>
      </c>
      <c r="O89" s="1" t="n">
        <f aca="false">SUM(B89:M89)</f>
        <v>19745</v>
      </c>
      <c r="Q89" s="1" t="n">
        <f aca="false">SUM(B89:D89)</f>
        <v>0</v>
      </c>
      <c r="R89" s="1" t="n">
        <f aca="false">SUM(E89:G89)</f>
        <v>1974</v>
      </c>
      <c r="S89" s="1" t="n">
        <f aca="false">SUM(H89:J89)</f>
        <v>5924</v>
      </c>
      <c r="T89" s="1" t="n">
        <f aca="false">SUM(K89:M89)</f>
        <v>11847</v>
      </c>
      <c r="V89" s="1" t="n">
        <f aca="false">SUM(Q89:U89)</f>
        <v>19745</v>
      </c>
    </row>
    <row r="90" customFormat="false" ht="12.75" hidden="false" customHeight="false" outlineLevel="0" collapsed="false">
      <c r="A90" s="18" t="s">
        <v>21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8" t="s">
        <v>22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18" t="s">
        <v>23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O92" s="1" t="n">
        <f aca="false">SUM(B92:M92)</f>
        <v>0</v>
      </c>
      <c r="Q92" s="1" t="n">
        <f aca="false">SUM(B92:D92)</f>
        <v>0</v>
      </c>
      <c r="R92" s="1" t="n">
        <f aca="false">SUM(E92:G92)</f>
        <v>0</v>
      </c>
      <c r="S92" s="1" t="n">
        <f aca="false">SUM(H92:J92)</f>
        <v>0</v>
      </c>
      <c r="T92" s="1" t="n">
        <f aca="false">SUM(K92:M92)</f>
        <v>0</v>
      </c>
      <c r="V92" s="1" t="n">
        <f aca="false">SUM(Q92:U92)</f>
        <v>0</v>
      </c>
    </row>
    <row r="93" customFormat="false" ht="12.75" hidden="false" customHeight="false" outlineLevel="0" collapsed="false">
      <c r="A93" s="18" t="s">
        <v>24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8" t="s">
        <v>25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O94" s="1" t="n">
        <f aca="false">SUM(B94:M94)</f>
        <v>0</v>
      </c>
      <c r="Q94" s="1" t="n">
        <f aca="false">SUM(B94:D94)</f>
        <v>0</v>
      </c>
      <c r="R94" s="1" t="n">
        <f aca="false">SUM(E94:G94)</f>
        <v>0</v>
      </c>
      <c r="S94" s="1" t="n">
        <f aca="false">SUM(H94:J94)</f>
        <v>0</v>
      </c>
      <c r="T94" s="1" t="n">
        <f aca="false">SUM(K94:M94)</f>
        <v>0</v>
      </c>
      <c r="V94" s="1" t="n">
        <f aca="false">SUM(Q94:U94)</f>
        <v>0</v>
      </c>
    </row>
    <row r="95" customFormat="false" ht="12.75" hidden="false" customHeight="false" outlineLevel="0" collapsed="false">
      <c r="A95" s="18" t="s">
        <v>26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225</v>
      </c>
      <c r="H95" s="1" t="n">
        <v>224</v>
      </c>
      <c r="I95" s="1" t="n">
        <v>225</v>
      </c>
      <c r="J95" s="1" t="n">
        <v>225</v>
      </c>
      <c r="K95" s="1" t="n">
        <v>898</v>
      </c>
      <c r="L95" s="1" t="n">
        <v>225</v>
      </c>
      <c r="M95" s="1" t="n">
        <v>224</v>
      </c>
      <c r="O95" s="1" t="n">
        <f aca="false">SUM(B95:M95)</f>
        <v>2246</v>
      </c>
      <c r="Q95" s="1" t="n">
        <f aca="false">SUM(B95:D95)</f>
        <v>0</v>
      </c>
      <c r="R95" s="1" t="n">
        <f aca="false">SUM(E95:G95)</f>
        <v>225</v>
      </c>
      <c r="S95" s="1" t="n">
        <f aca="false">SUM(H95:J95)</f>
        <v>674</v>
      </c>
      <c r="T95" s="1" t="n">
        <f aca="false">SUM(K95:M95)</f>
        <v>1347</v>
      </c>
      <c r="V95" s="1" t="n">
        <f aca="false">SUM(Q95:U95)</f>
        <v>2246</v>
      </c>
    </row>
    <row r="96" customFormat="false" ht="12.75" hidden="false" customHeight="false" outlineLevel="0" collapsed="false">
      <c r="A96" s="18" t="s">
        <v>27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1193</v>
      </c>
      <c r="H96" s="1" t="n">
        <v>1193</v>
      </c>
      <c r="I96" s="1" t="n">
        <v>1192</v>
      </c>
      <c r="J96" s="1" t="n">
        <v>1193</v>
      </c>
      <c r="K96" s="1" t="n">
        <v>4772</v>
      </c>
      <c r="L96" s="1" t="n">
        <v>1193</v>
      </c>
      <c r="M96" s="1" t="n">
        <v>1193</v>
      </c>
      <c r="O96" s="1" t="n">
        <f aca="false">SUM(B96:M96)</f>
        <v>11929</v>
      </c>
      <c r="Q96" s="1" t="n">
        <f aca="false">SUM(B96:D96)</f>
        <v>0</v>
      </c>
      <c r="R96" s="1" t="n">
        <f aca="false">SUM(E96:G96)</f>
        <v>1193</v>
      </c>
      <c r="S96" s="1" t="n">
        <f aca="false">SUM(H96:J96)</f>
        <v>3578</v>
      </c>
      <c r="T96" s="1" t="n">
        <f aca="false">SUM(K96:M96)</f>
        <v>7158</v>
      </c>
      <c r="V96" s="1" t="n">
        <f aca="false">SUM(Q96:U96)</f>
        <v>11929</v>
      </c>
    </row>
    <row r="97" customFormat="false" ht="12.75" hidden="false" customHeight="false" outlineLevel="0" collapsed="false">
      <c r="A97" s="18" t="s">
        <v>28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0</v>
      </c>
      <c r="H97" s="1" t="n">
        <v>0</v>
      </c>
      <c r="I97" s="1" t="n">
        <v>0</v>
      </c>
      <c r="J97" s="1" t="n">
        <v>0</v>
      </c>
      <c r="K97" s="1" t="n">
        <v>0</v>
      </c>
      <c r="L97" s="1" t="n">
        <v>0</v>
      </c>
      <c r="M97" s="1" t="n">
        <v>0</v>
      </c>
      <c r="O97" s="1" t="n">
        <f aca="false">SUM(B97:M97)</f>
        <v>0</v>
      </c>
      <c r="Q97" s="1" t="n">
        <f aca="false">SUM(B97:D97)</f>
        <v>0</v>
      </c>
      <c r="R97" s="1" t="n">
        <f aca="false">SUM(E97:G97)</f>
        <v>0</v>
      </c>
      <c r="S97" s="1" t="n">
        <f aca="false">SUM(H97:J97)</f>
        <v>0</v>
      </c>
      <c r="T97" s="1" t="n">
        <f aca="false">SUM(K97:M97)</f>
        <v>0</v>
      </c>
      <c r="V97" s="1" t="n">
        <f aca="false">SUM(Q97:U97)</f>
        <v>0</v>
      </c>
    </row>
    <row r="98" customFormat="false" ht="12.75" hidden="false" customHeight="false" outlineLevel="0" collapsed="false">
      <c r="A98" s="18" t="s">
        <v>29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467</v>
      </c>
      <c r="H98" s="1" t="n">
        <v>467</v>
      </c>
      <c r="I98" s="1" t="n">
        <v>467</v>
      </c>
      <c r="J98" s="1" t="n">
        <v>466</v>
      </c>
      <c r="K98" s="1" t="n">
        <v>1867</v>
      </c>
      <c r="L98" s="1" t="n">
        <v>466</v>
      </c>
      <c r="M98" s="1" t="n">
        <v>467</v>
      </c>
      <c r="O98" s="1" t="n">
        <f aca="false">SUM(B98:M98)</f>
        <v>4667</v>
      </c>
      <c r="Q98" s="1" t="n">
        <f aca="false">SUM(B98:D98)</f>
        <v>0</v>
      </c>
      <c r="R98" s="1" t="n">
        <f aca="false">SUM(E98:G98)</f>
        <v>467</v>
      </c>
      <c r="S98" s="1" t="n">
        <f aca="false">SUM(H98:J98)</f>
        <v>1400</v>
      </c>
      <c r="T98" s="1" t="n">
        <f aca="false">SUM(K98:M98)</f>
        <v>2800</v>
      </c>
      <c r="V98" s="1" t="n">
        <f aca="false">SUM(Q98:U98)</f>
        <v>4667</v>
      </c>
    </row>
    <row r="99" customFormat="false" ht="12.75" hidden="false" customHeight="false" outlineLevel="0" collapsed="false">
      <c r="A99" s="18" t="s">
        <v>30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1379</v>
      </c>
      <c r="H99" s="1" t="n">
        <v>1379</v>
      </c>
      <c r="I99" s="1" t="n">
        <v>1379</v>
      </c>
      <c r="J99" s="1" t="n">
        <v>1379</v>
      </c>
      <c r="K99" s="1" t="n">
        <v>1380</v>
      </c>
      <c r="L99" s="1" t="n">
        <v>1379</v>
      </c>
      <c r="M99" s="1" t="n">
        <v>1379</v>
      </c>
      <c r="O99" s="1" t="n">
        <f aca="false">SUM(B99:M99)</f>
        <v>9654</v>
      </c>
      <c r="Q99" s="1" t="n">
        <f aca="false">SUM(B99:D99)</f>
        <v>0</v>
      </c>
      <c r="R99" s="1" t="n">
        <f aca="false">SUM(E99:G99)</f>
        <v>1379</v>
      </c>
      <c r="S99" s="1" t="n">
        <f aca="false">SUM(H99:J99)</f>
        <v>4137</v>
      </c>
      <c r="T99" s="1" t="n">
        <f aca="false">SUM(K99:M99)</f>
        <v>4138</v>
      </c>
      <c r="V99" s="1" t="n">
        <f aca="false">SUM(Q99:U99)</f>
        <v>9654</v>
      </c>
    </row>
    <row r="100" customFormat="false" ht="12.75" hidden="false" customHeight="false" outlineLevel="0" collapsed="false">
      <c r="A100" s="18" t="s">
        <v>31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16877.1428571429</v>
      </c>
      <c r="H100" s="1" t="n">
        <v>16877.1428571429</v>
      </c>
      <c r="I100" s="1" t="n">
        <v>16877.1428571429</v>
      </c>
      <c r="J100" s="1" t="n">
        <v>16877.1428571429</v>
      </c>
      <c r="K100" s="1" t="n">
        <v>16877.1428571429</v>
      </c>
      <c r="L100" s="1" t="n">
        <v>16877.1428571429</v>
      </c>
      <c r="M100" s="1" t="n">
        <v>16877.1428571429</v>
      </c>
      <c r="O100" s="1" t="n">
        <f aca="false">SUM(B100:M100)</f>
        <v>118140</v>
      </c>
      <c r="Q100" s="1" t="n">
        <f aca="false">SUM(B100:D100)</f>
        <v>0</v>
      </c>
      <c r="R100" s="1" t="n">
        <f aca="false">SUM(E100:G100)</f>
        <v>16877.1428571429</v>
      </c>
      <c r="S100" s="1" t="n">
        <f aca="false">SUM(H100:J100)</f>
        <v>50631.4285714286</v>
      </c>
      <c r="T100" s="1" t="n">
        <f aca="false">SUM(K100:M100)</f>
        <v>50631.4285714286</v>
      </c>
      <c r="V100" s="1" t="n">
        <f aca="false">SUM(Q100:U100)</f>
        <v>118140</v>
      </c>
    </row>
    <row r="101" customFormat="false" ht="12.75" hidden="false" customHeight="false" outlineLevel="0" collapsed="false">
      <c r="A101" s="18" t="s">
        <v>32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84250</v>
      </c>
      <c r="H101" s="1" t="n">
        <v>84250</v>
      </c>
      <c r="I101" s="1" t="n">
        <v>84250</v>
      </c>
      <c r="J101" s="1" t="n">
        <v>84250</v>
      </c>
      <c r="K101" s="1" t="n">
        <v>84250</v>
      </c>
      <c r="L101" s="1" t="n">
        <v>84250</v>
      </c>
      <c r="M101" s="1" t="n">
        <v>84250</v>
      </c>
      <c r="O101" s="1" t="n">
        <f aca="false">SUM(B101:M101)</f>
        <v>589750</v>
      </c>
      <c r="Q101" s="1" t="n">
        <f aca="false">SUM(B101:D101)</f>
        <v>0</v>
      </c>
      <c r="R101" s="1" t="n">
        <f aca="false">SUM(E101:G101)</f>
        <v>84250</v>
      </c>
      <c r="S101" s="1" t="n">
        <f aca="false">SUM(H101:J101)</f>
        <v>252750</v>
      </c>
      <c r="T101" s="1" t="n">
        <f aca="false">SUM(K101:M101)</f>
        <v>252750</v>
      </c>
      <c r="V101" s="1" t="n">
        <f aca="false">SUM(Q101:U101)</f>
        <v>589750</v>
      </c>
    </row>
    <row r="102" customFormat="false" ht="12.75" hidden="false" customHeight="false" outlineLevel="0" collapsed="false">
      <c r="A102" s="18" t="s">
        <v>33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2222</v>
      </c>
      <c r="H102" s="1" t="n">
        <v>2221</v>
      </c>
      <c r="I102" s="1" t="n">
        <v>2221</v>
      </c>
      <c r="J102" s="1" t="n">
        <v>2222</v>
      </c>
      <c r="K102" s="1" t="n">
        <v>2221</v>
      </c>
      <c r="L102" s="1" t="n">
        <v>2221</v>
      </c>
      <c r="M102" s="1" t="n">
        <v>2222</v>
      </c>
      <c r="O102" s="1" t="n">
        <f aca="false">SUM(B102:M102)</f>
        <v>15550</v>
      </c>
      <c r="Q102" s="1" t="n">
        <f aca="false">SUM(B102:D102)</f>
        <v>0</v>
      </c>
      <c r="R102" s="1" t="n">
        <f aca="false">SUM(E102:G102)</f>
        <v>2222</v>
      </c>
      <c r="S102" s="1" t="n">
        <f aca="false">SUM(H102:J102)</f>
        <v>6664</v>
      </c>
      <c r="T102" s="1" t="n">
        <f aca="false">SUM(K102:M102)</f>
        <v>6664</v>
      </c>
      <c r="V102" s="1" t="n">
        <f aca="false">SUM(Q102:U102)</f>
        <v>15550</v>
      </c>
    </row>
    <row r="103" customFormat="false" ht="12.75" hidden="false" customHeight="false" outlineLevel="0" collapsed="false">
      <c r="A103" s="18" t="s">
        <v>34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56</v>
      </c>
      <c r="H103" s="1" t="n">
        <v>56</v>
      </c>
      <c r="I103" s="1" t="n">
        <v>56</v>
      </c>
      <c r="J103" s="1" t="n">
        <v>56</v>
      </c>
      <c r="K103" s="1" t="n">
        <v>56</v>
      </c>
      <c r="L103" s="1" t="n">
        <v>56</v>
      </c>
      <c r="M103" s="1" t="n">
        <v>58</v>
      </c>
      <c r="O103" s="1" t="n">
        <f aca="false">SUM(B103:M103)</f>
        <v>394</v>
      </c>
      <c r="Q103" s="1" t="n">
        <f aca="false">SUM(B103:D103)</f>
        <v>0</v>
      </c>
      <c r="R103" s="1" t="n">
        <f aca="false">SUM(E103:G103)</f>
        <v>56</v>
      </c>
      <c r="S103" s="1" t="n">
        <f aca="false">SUM(H103:J103)</f>
        <v>168</v>
      </c>
      <c r="T103" s="1" t="n">
        <f aca="false">SUM(K103:M103)</f>
        <v>170</v>
      </c>
      <c r="V103" s="1" t="n">
        <f aca="false">SUM(Q103:U103)</f>
        <v>394</v>
      </c>
    </row>
    <row r="104" customFormat="false" ht="12.75" hidden="false" customHeight="false" outlineLevel="0" collapsed="false">
      <c r="A104" s="18" t="s">
        <v>35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0</v>
      </c>
      <c r="H104" s="1" t="n">
        <v>0</v>
      </c>
      <c r="I104" s="1" t="n">
        <v>0</v>
      </c>
      <c r="J104" s="1" t="n">
        <v>0</v>
      </c>
      <c r="K104" s="1" t="n">
        <v>0</v>
      </c>
      <c r="L104" s="1" t="n">
        <v>0</v>
      </c>
      <c r="M104" s="1" t="n">
        <v>0</v>
      </c>
      <c r="O104" s="1" t="n">
        <f aca="false">SUM(B104:M104)</f>
        <v>0</v>
      </c>
      <c r="Q104" s="1" t="n">
        <f aca="false">SUM(B104:D104)</f>
        <v>0</v>
      </c>
      <c r="R104" s="1" t="n">
        <f aca="false">SUM(E104:G104)</f>
        <v>0</v>
      </c>
      <c r="S104" s="1" t="n">
        <f aca="false">SUM(H104:J104)</f>
        <v>0</v>
      </c>
      <c r="T104" s="1" t="n">
        <f aca="false">SUM(K104:M104)</f>
        <v>0</v>
      </c>
      <c r="V104" s="1" t="n">
        <f aca="false">SUM(Q104:U104)</f>
        <v>0</v>
      </c>
    </row>
    <row r="105" customFormat="false" ht="12.75" hidden="false" customHeight="false" outlineLevel="0" collapsed="false">
      <c r="A105" s="18" t="s">
        <v>36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v>0</v>
      </c>
      <c r="H105" s="1" t="n">
        <v>0</v>
      </c>
      <c r="I105" s="1" t="n">
        <v>0</v>
      </c>
      <c r="J105" s="1" t="n">
        <v>0</v>
      </c>
      <c r="K105" s="1" t="n">
        <v>0</v>
      </c>
      <c r="L105" s="1" t="n">
        <v>0</v>
      </c>
      <c r="M105" s="1" t="n">
        <v>0</v>
      </c>
      <c r="O105" s="1" t="n">
        <f aca="false">SUM(B105:M105)</f>
        <v>0</v>
      </c>
      <c r="Q105" s="1" t="n">
        <f aca="false">SUM(B105:D105)</f>
        <v>0</v>
      </c>
      <c r="R105" s="1" t="n">
        <f aca="false">SUM(E105:G105)</f>
        <v>0</v>
      </c>
      <c r="S105" s="1" t="n">
        <f aca="false">SUM(H105:J105)</f>
        <v>0</v>
      </c>
      <c r="T105" s="1" t="n">
        <f aca="false">SUM(K105:M105)</f>
        <v>0</v>
      </c>
      <c r="V105" s="1" t="n">
        <f aca="false">SUM(Q105:U105)</f>
        <v>0</v>
      </c>
    </row>
    <row r="106" customFormat="false" ht="12.75" hidden="false" customHeight="false" outlineLevel="0" collapsed="false">
      <c r="A106" s="18" t="s">
        <v>37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69</v>
      </c>
      <c r="H106" s="1" t="n">
        <v>69</v>
      </c>
      <c r="I106" s="1" t="n">
        <v>69</v>
      </c>
      <c r="J106" s="1" t="n">
        <v>69</v>
      </c>
      <c r="K106" s="1" t="n">
        <v>69</v>
      </c>
      <c r="L106" s="1" t="n">
        <v>69</v>
      </c>
      <c r="M106" s="1" t="n">
        <v>67</v>
      </c>
      <c r="O106" s="1" t="n">
        <f aca="false">SUM(B106:M106)</f>
        <v>481</v>
      </c>
      <c r="Q106" s="1" t="n">
        <f aca="false">SUM(B106:D106)</f>
        <v>0</v>
      </c>
      <c r="R106" s="1" t="n">
        <f aca="false">SUM(E106:G106)</f>
        <v>69</v>
      </c>
      <c r="S106" s="1" t="n">
        <f aca="false">SUM(H106:J106)</f>
        <v>207</v>
      </c>
      <c r="T106" s="1" t="n">
        <f aca="false">SUM(K106:M106)</f>
        <v>205</v>
      </c>
      <c r="V106" s="1" t="n">
        <f aca="false">SUM(Q106:U106)</f>
        <v>481</v>
      </c>
    </row>
    <row r="107" customFormat="false" ht="12.75" hidden="false" customHeight="false" outlineLevel="0" collapsed="false">
      <c r="A107" s="18" t="s">
        <v>38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1095</v>
      </c>
      <c r="H107" s="1" t="n">
        <v>1095</v>
      </c>
      <c r="I107" s="1" t="n">
        <v>1095</v>
      </c>
      <c r="J107" s="1" t="n">
        <v>1095</v>
      </c>
      <c r="K107" s="1" t="n">
        <v>1095</v>
      </c>
      <c r="L107" s="1" t="n">
        <v>1095</v>
      </c>
      <c r="M107" s="1" t="n">
        <v>1095</v>
      </c>
      <c r="O107" s="1" t="n">
        <f aca="false">SUM(B107:M107)</f>
        <v>7665</v>
      </c>
      <c r="Q107" s="1" t="n">
        <f aca="false">SUM(B107:D107)</f>
        <v>0</v>
      </c>
      <c r="R107" s="1" t="n">
        <f aca="false">SUM(E107:G107)</f>
        <v>1095</v>
      </c>
      <c r="S107" s="1" t="n">
        <f aca="false">SUM(H107:J107)</f>
        <v>3285</v>
      </c>
      <c r="T107" s="1" t="n">
        <f aca="false">SUM(K107:M107)</f>
        <v>3285</v>
      </c>
      <c r="V107" s="1" t="n">
        <f aca="false">SUM(Q107:U107)</f>
        <v>7665</v>
      </c>
    </row>
    <row r="108" customFormat="false" ht="12.75" hidden="false" customHeight="false" outlineLevel="0" collapsed="false">
      <c r="A108" s="18" t="s">
        <v>39</v>
      </c>
      <c r="B108" s="1" t="n">
        <v>0</v>
      </c>
      <c r="C108" s="1" t="n">
        <v>0</v>
      </c>
      <c r="D108" s="1" t="n">
        <v>0</v>
      </c>
      <c r="E108" s="1" t="n">
        <v>0</v>
      </c>
      <c r="F108" s="1" t="n">
        <v>0</v>
      </c>
      <c r="G108" s="1" t="n">
        <v>43</v>
      </c>
      <c r="H108" s="1" t="n">
        <v>44</v>
      </c>
      <c r="I108" s="1" t="n">
        <v>44</v>
      </c>
      <c r="J108" s="1" t="n">
        <v>44</v>
      </c>
      <c r="K108" s="1" t="n">
        <v>175</v>
      </c>
      <c r="L108" s="1" t="n">
        <v>44</v>
      </c>
      <c r="M108" s="1" t="n">
        <v>44</v>
      </c>
      <c r="O108" s="1" t="n">
        <f aca="false">SUM(B108:M108)</f>
        <v>438</v>
      </c>
      <c r="Q108" s="1" t="n">
        <f aca="false">SUM(B108:D108)</f>
        <v>0</v>
      </c>
      <c r="R108" s="1" t="n">
        <f aca="false">SUM(E108:G108)</f>
        <v>43</v>
      </c>
      <c r="S108" s="1" t="n">
        <f aca="false">SUM(H108:J108)</f>
        <v>132</v>
      </c>
      <c r="T108" s="1" t="n">
        <f aca="false">SUM(K108:M108)</f>
        <v>263</v>
      </c>
      <c r="V108" s="1" t="n">
        <f aca="false">SUM(Q108:U108)</f>
        <v>438</v>
      </c>
    </row>
    <row r="109" customFormat="false" ht="12.75" hidden="false" customHeight="false" outlineLevel="0" collapsed="false">
      <c r="A109" s="18" t="s">
        <v>40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15400</v>
      </c>
      <c r="H109" s="1" t="n">
        <v>15400</v>
      </c>
      <c r="I109" s="1" t="n">
        <v>15400</v>
      </c>
      <c r="J109" s="1" t="n">
        <v>15400</v>
      </c>
      <c r="K109" s="1" t="n">
        <v>61600</v>
      </c>
      <c r="L109" s="1" t="n">
        <v>15400</v>
      </c>
      <c r="M109" s="1" t="n">
        <v>15400</v>
      </c>
      <c r="O109" s="1" t="n">
        <f aca="false">SUM(B109:M109)</f>
        <v>154000</v>
      </c>
      <c r="Q109" s="1" t="n">
        <f aca="false">SUM(B109:D109)</f>
        <v>0</v>
      </c>
      <c r="R109" s="1" t="n">
        <f aca="false">SUM(E109:G109)</f>
        <v>15400</v>
      </c>
      <c r="S109" s="1" t="n">
        <f aca="false">SUM(H109:J109)</f>
        <v>46200</v>
      </c>
      <c r="T109" s="1" t="n">
        <f aca="false">SUM(K109:M109)</f>
        <v>92400</v>
      </c>
      <c r="V109" s="1" t="n">
        <f aca="false">SUM(Q109:U109)</f>
        <v>154000</v>
      </c>
    </row>
    <row r="110" customFormat="false" ht="12.75" hidden="false" customHeight="false" outlineLevel="0" collapsed="false">
      <c r="A110" s="18" t="s">
        <v>41</v>
      </c>
      <c r="B110" s="1" t="n">
        <v>0</v>
      </c>
      <c r="C110" s="1" t="n">
        <v>0</v>
      </c>
      <c r="D110" s="1" t="n">
        <v>0</v>
      </c>
      <c r="E110" s="1" t="n">
        <v>0</v>
      </c>
      <c r="F110" s="1" t="n">
        <v>0</v>
      </c>
      <c r="G110" s="1" t="n">
        <v>0</v>
      </c>
      <c r="H110" s="1" t="n">
        <v>0</v>
      </c>
      <c r="I110" s="1" t="n">
        <v>0</v>
      </c>
      <c r="J110" s="1" t="n">
        <v>0</v>
      </c>
      <c r="K110" s="1" t="n">
        <v>0</v>
      </c>
      <c r="L110" s="1" t="n">
        <v>0</v>
      </c>
      <c r="M110" s="1" t="n">
        <v>0</v>
      </c>
      <c r="O110" s="1" t="n">
        <f aca="false">SUM(B110:M110)</f>
        <v>0</v>
      </c>
      <c r="Q110" s="1" t="n">
        <f aca="false">SUM(B110:D110)</f>
        <v>0</v>
      </c>
      <c r="R110" s="1" t="n">
        <f aca="false">SUM(E110:G110)</f>
        <v>0</v>
      </c>
      <c r="S110" s="1" t="n">
        <f aca="false">SUM(H110:J110)</f>
        <v>0</v>
      </c>
      <c r="T110" s="1" t="n">
        <f aca="false">SUM(K110:M110)</f>
        <v>0</v>
      </c>
      <c r="V110" s="1" t="n">
        <f aca="false">SUM(Q110:U110)</f>
        <v>0</v>
      </c>
    </row>
    <row r="111" customFormat="false" ht="12.75" hidden="false" customHeight="false" outlineLevel="0" collapsed="false">
      <c r="A111" s="18" t="s">
        <v>42</v>
      </c>
      <c r="B111" s="1" t="n">
        <v>0</v>
      </c>
      <c r="C111" s="1" t="n">
        <v>0</v>
      </c>
      <c r="D111" s="1" t="n">
        <v>0</v>
      </c>
      <c r="E111" s="1" t="n">
        <v>0</v>
      </c>
      <c r="F111" s="1" t="n">
        <v>0</v>
      </c>
      <c r="G111" s="1" t="n">
        <v>1458</v>
      </c>
      <c r="H111" s="1" t="n">
        <v>1458</v>
      </c>
      <c r="I111" s="1" t="n">
        <v>1458</v>
      </c>
      <c r="J111" s="1" t="n">
        <v>1458</v>
      </c>
      <c r="K111" s="1" t="n">
        <v>1458</v>
      </c>
      <c r="L111" s="1" t="n">
        <v>1458</v>
      </c>
      <c r="M111" s="1" t="n">
        <v>1459</v>
      </c>
      <c r="O111" s="1" t="n">
        <f aca="false">SUM(B111:M111)</f>
        <v>10207</v>
      </c>
      <c r="Q111" s="1" t="n">
        <f aca="false">SUM(B111:D111)</f>
        <v>0</v>
      </c>
      <c r="R111" s="1" t="n">
        <f aca="false">SUM(E111:G111)</f>
        <v>1458</v>
      </c>
      <c r="S111" s="1" t="n">
        <f aca="false">SUM(H111:J111)</f>
        <v>4374</v>
      </c>
      <c r="T111" s="1" t="n">
        <f aca="false">SUM(K111:M111)</f>
        <v>4375</v>
      </c>
      <c r="V111" s="1" t="n">
        <f aca="false">SUM(Q111:U111)</f>
        <v>10207</v>
      </c>
    </row>
    <row r="112" customFormat="false" ht="12.75" hidden="false" customHeight="false" outlineLevel="0" collapsed="false">
      <c r="A112" s="18"/>
      <c r="Q112" s="1" t="n">
        <f aca="false">SUM(B112:D112)</f>
        <v>0</v>
      </c>
      <c r="R112" s="1" t="n">
        <f aca="false">SUM(E112:G112)</f>
        <v>0</v>
      </c>
      <c r="S112" s="1" t="n">
        <f aca="false">SUM(H112:J112)</f>
        <v>0</v>
      </c>
      <c r="T112" s="1" t="n">
        <f aca="false">SUM(K112:M112)</f>
        <v>0</v>
      </c>
      <c r="V112" s="1" t="n">
        <f aca="false">SUM(Q112:U112)</f>
        <v>0</v>
      </c>
    </row>
    <row r="113" customFormat="false" ht="12.75" hidden="false" customHeight="false" outlineLevel="0" collapsed="false">
      <c r="A113" s="20" t="s">
        <v>62</v>
      </c>
      <c r="B113" s="21" t="n">
        <f aca="false">SUM(B82:B112)</f>
        <v>0</v>
      </c>
      <c r="C113" s="21" t="n">
        <f aca="false">SUM(C82:C112)</f>
        <v>0</v>
      </c>
      <c r="D113" s="21" t="n">
        <f aca="false">SUM(D82:D112)</f>
        <v>0</v>
      </c>
      <c r="E113" s="21" t="n">
        <f aca="false">SUM(E82:E112)</f>
        <v>0</v>
      </c>
      <c r="F113" s="21" t="n">
        <f aca="false">SUM(F82:F112)</f>
        <v>0</v>
      </c>
      <c r="G113" s="21" t="n">
        <f aca="false">SUM(G82:G112)</f>
        <v>126708.142857143</v>
      </c>
      <c r="H113" s="21" t="n">
        <f aca="false">SUM(H82:H112)</f>
        <v>126708.142857143</v>
      </c>
      <c r="I113" s="21" t="n">
        <f aca="false">SUM(I82:I112)</f>
        <v>126708.142857143</v>
      </c>
      <c r="J113" s="21" t="n">
        <f aca="false">SUM(J82:J112)</f>
        <v>126708.142857143</v>
      </c>
      <c r="K113" s="21" t="n">
        <f aca="false">SUM(K82:K112)</f>
        <v>184616.142857143</v>
      </c>
      <c r="L113" s="21" t="n">
        <f aca="false">SUM(L82:L112)</f>
        <v>126708.142857143</v>
      </c>
      <c r="M113" s="21" t="n">
        <f aca="false">SUM(M82:M112)</f>
        <v>126709.142857143</v>
      </c>
      <c r="O113" s="21" t="n">
        <f aca="false">SUM(O82:O112)</f>
        <v>944866</v>
      </c>
      <c r="Q113" s="21" t="n">
        <f aca="false">SUM(B113:D113)</f>
        <v>0</v>
      </c>
      <c r="R113" s="21" t="n">
        <f aca="false">SUM(E113:G113)</f>
        <v>126708.142857143</v>
      </c>
      <c r="S113" s="21" t="n">
        <f aca="false">SUM(H113:J113)</f>
        <v>380124.428571429</v>
      </c>
      <c r="T113" s="21" t="n">
        <f aca="false">SUM(K113:M113)</f>
        <v>438033.428571429</v>
      </c>
      <c r="V113" s="21" t="n">
        <f aca="false">SUM(Q113:U113)</f>
        <v>944866</v>
      </c>
    </row>
    <row r="114" customFormat="false" ht="12.75" hidden="false" customHeight="false" outlineLevel="0" collapsed="false">
      <c r="A114" s="20"/>
    </row>
    <row r="115" customFormat="false" ht="12.75" hidden="false" customHeight="false" outlineLevel="0" collapsed="false">
      <c r="A115" s="15" t="s">
        <v>49</v>
      </c>
    </row>
    <row r="116" customFormat="false" ht="12.75" hidden="false" customHeight="false" outlineLevel="0" collapsed="false">
      <c r="A116" s="23" t="s">
        <v>50</v>
      </c>
      <c r="B116" s="1" t="n">
        <v>0</v>
      </c>
      <c r="C116" s="1" t="n">
        <v>0</v>
      </c>
      <c r="D116" s="1" t="n">
        <v>0</v>
      </c>
      <c r="E116" s="1" t="n">
        <v>0</v>
      </c>
      <c r="F116" s="1" t="n">
        <v>0</v>
      </c>
      <c r="G116" s="1" t="n">
        <v>15908.8333333333</v>
      </c>
      <c r="H116" s="1" t="n">
        <v>15908.8333333333</v>
      </c>
      <c r="I116" s="1" t="n">
        <v>15908.8333333333</v>
      </c>
      <c r="J116" s="1" t="n">
        <v>15908.8333333333</v>
      </c>
      <c r="K116" s="1" t="n">
        <v>15908.8333333333</v>
      </c>
      <c r="L116" s="1" t="n">
        <v>15909.8333333333</v>
      </c>
      <c r="M116" s="1" t="n">
        <v>15908.8333333333</v>
      </c>
      <c r="O116" s="1" t="n">
        <f aca="false">SUM(B116:M116)</f>
        <v>111362.833333333</v>
      </c>
      <c r="Q116" s="1" t="n">
        <f aca="false">SUM(B116:D116)</f>
        <v>0</v>
      </c>
      <c r="R116" s="1" t="n">
        <f aca="false">SUM(E116:G116)</f>
        <v>15908.8333333333</v>
      </c>
      <c r="S116" s="1" t="n">
        <f aca="false">SUM(H116:J116)</f>
        <v>47726.5</v>
      </c>
      <c r="T116" s="1" t="n">
        <f aca="false">SUM(K116:M116)</f>
        <v>47727.5</v>
      </c>
      <c r="V116" s="1" t="n">
        <f aca="false">SUM(Q116:U116)</f>
        <v>111362.833333333</v>
      </c>
    </row>
    <row r="117" customFormat="false" ht="12.75" hidden="false" customHeight="false" outlineLevel="0" collapsed="false">
      <c r="A117" s="23" t="s">
        <v>51</v>
      </c>
      <c r="B117" s="1" t="n">
        <v>0</v>
      </c>
      <c r="C117" s="1" t="n">
        <v>0</v>
      </c>
      <c r="D117" s="1" t="n">
        <v>0</v>
      </c>
      <c r="E117" s="1" t="n">
        <v>0</v>
      </c>
      <c r="F117" s="1" t="n">
        <v>0</v>
      </c>
      <c r="G117" s="1" t="n">
        <v>7038.33333333333</v>
      </c>
      <c r="H117" s="1" t="n">
        <v>7038.33333333333</v>
      </c>
      <c r="I117" s="1" t="n">
        <v>7038.33333333333</v>
      </c>
      <c r="J117" s="1" t="n">
        <v>7038.33333333333</v>
      </c>
      <c r="K117" s="1" t="n">
        <v>7038.33333333333</v>
      </c>
      <c r="L117" s="1" t="n">
        <v>7038.33333333333</v>
      </c>
      <c r="M117" s="1" t="n">
        <v>7038.33333333333</v>
      </c>
      <c r="O117" s="1" t="n">
        <f aca="false">SUM(B117:M117)</f>
        <v>49268.3333333333</v>
      </c>
      <c r="Q117" s="1" t="n">
        <f aca="false">SUM(B117:D117)</f>
        <v>0</v>
      </c>
      <c r="R117" s="1" t="n">
        <f aca="false">SUM(E117:G117)</f>
        <v>7038.33333333333</v>
      </c>
      <c r="S117" s="1" t="n">
        <f aca="false">SUM(H117:J117)</f>
        <v>21115</v>
      </c>
      <c r="T117" s="1" t="n">
        <f aca="false">SUM(K117:M117)</f>
        <v>21115</v>
      </c>
      <c r="V117" s="1" t="n">
        <f aca="false">SUM(Q117:U117)</f>
        <v>49268.3333333333</v>
      </c>
    </row>
    <row r="118" customFormat="false" ht="12.75" hidden="false" customHeight="false" outlineLevel="0" collapsed="false">
      <c r="A118" s="23" t="s">
        <v>52</v>
      </c>
      <c r="B118" s="1" t="n">
        <v>0</v>
      </c>
      <c r="C118" s="1" t="n">
        <v>0</v>
      </c>
      <c r="D118" s="1" t="n">
        <v>0</v>
      </c>
      <c r="E118" s="1" t="n">
        <v>0</v>
      </c>
      <c r="F118" s="1" t="n">
        <v>0</v>
      </c>
      <c r="G118" s="1" t="n">
        <v>2575</v>
      </c>
      <c r="H118" s="1" t="n">
        <v>2575</v>
      </c>
      <c r="I118" s="1" t="n">
        <v>2575</v>
      </c>
      <c r="J118" s="1" t="n">
        <v>2575</v>
      </c>
      <c r="K118" s="1" t="n">
        <v>2575</v>
      </c>
      <c r="L118" s="1" t="n">
        <v>2575</v>
      </c>
      <c r="M118" s="1" t="n">
        <v>2575</v>
      </c>
      <c r="O118" s="1" t="n">
        <f aca="false">SUM(B118:M118)</f>
        <v>18025</v>
      </c>
      <c r="Q118" s="1" t="n">
        <f aca="false">SUM(B118:D118)</f>
        <v>0</v>
      </c>
      <c r="R118" s="1" t="n">
        <f aca="false">SUM(E118:G118)</f>
        <v>2575</v>
      </c>
      <c r="S118" s="1" t="n">
        <f aca="false">SUM(H118:J118)</f>
        <v>7725</v>
      </c>
      <c r="T118" s="1" t="n">
        <f aca="false">SUM(K118:M118)</f>
        <v>7725</v>
      </c>
      <c r="V118" s="1" t="n">
        <f aca="false">SUM(Q118:U118)</f>
        <v>18025</v>
      </c>
    </row>
    <row r="119" customFormat="false" ht="12.75" hidden="false" customHeight="false" outlineLevel="0" collapsed="false">
      <c r="A119" s="23" t="s">
        <v>53</v>
      </c>
      <c r="B119" s="1" t="n">
        <v>0</v>
      </c>
      <c r="C119" s="1" t="n">
        <v>0</v>
      </c>
      <c r="D119" s="1" t="n">
        <v>0</v>
      </c>
      <c r="E119" s="1" t="n">
        <v>0</v>
      </c>
      <c r="F119" s="1" t="n">
        <v>0</v>
      </c>
      <c r="G119" s="1" t="n">
        <v>0</v>
      </c>
      <c r="H119" s="1" t="n">
        <v>0</v>
      </c>
      <c r="I119" s="1" t="n">
        <v>0</v>
      </c>
      <c r="J119" s="1" t="n">
        <v>0</v>
      </c>
      <c r="K119" s="1" t="n">
        <v>0</v>
      </c>
      <c r="L119" s="1" t="n">
        <v>0</v>
      </c>
      <c r="M119" s="1" t="n">
        <v>0</v>
      </c>
      <c r="O119" s="1" t="n">
        <f aca="false">SUM(B119:M119)</f>
        <v>0</v>
      </c>
      <c r="Q119" s="1" t="n">
        <f aca="false">SUM(B119:D119)</f>
        <v>0</v>
      </c>
      <c r="R119" s="1" t="n">
        <f aca="false">SUM(E119:G119)</f>
        <v>0</v>
      </c>
      <c r="S119" s="1" t="n">
        <f aca="false">SUM(H119:J119)</f>
        <v>0</v>
      </c>
      <c r="T119" s="1" t="n">
        <f aca="false">SUM(K119:M119)</f>
        <v>0</v>
      </c>
      <c r="V119" s="1" t="n">
        <f aca="false">SUM(Q119:U119)</f>
        <v>0</v>
      </c>
    </row>
    <row r="120" customFormat="false" ht="12.75" hidden="false" customHeight="false" outlineLevel="0" collapsed="false">
      <c r="A120" s="23"/>
      <c r="O120" s="1" t="n">
        <f aca="false">SUM(B120:M120)</f>
        <v>0</v>
      </c>
      <c r="Q120" s="1" t="n">
        <f aca="false">SUM(B120:D120)</f>
        <v>0</v>
      </c>
      <c r="R120" s="1" t="n">
        <f aca="false">SUM(E120:G120)</f>
        <v>0</v>
      </c>
      <c r="S120" s="1" t="n">
        <f aca="false">SUM(H120:J120)</f>
        <v>0</v>
      </c>
      <c r="T120" s="1" t="n">
        <f aca="false">SUM(K120:M120)</f>
        <v>0</v>
      </c>
      <c r="V120" s="1" t="n">
        <f aca="false">SUM(Q120:U120)</f>
        <v>0</v>
      </c>
    </row>
    <row r="121" customFormat="false" ht="12.75" hidden="false" customHeight="false" outlineLevel="0" collapsed="false">
      <c r="A121" s="24" t="s">
        <v>54</v>
      </c>
      <c r="B121" s="21" t="n">
        <f aca="false">SUM(B115:B120)</f>
        <v>0</v>
      </c>
      <c r="C121" s="21" t="n">
        <f aca="false">SUM(C115:C120)</f>
        <v>0</v>
      </c>
      <c r="D121" s="21" t="n">
        <f aca="false">SUM(D115:D120)</f>
        <v>0</v>
      </c>
      <c r="E121" s="21" t="n">
        <f aca="false">SUM(E115:E120)</f>
        <v>0</v>
      </c>
      <c r="F121" s="21" t="n">
        <f aca="false">SUM(F115:F120)</f>
        <v>0</v>
      </c>
      <c r="G121" s="21" t="n">
        <f aca="false">SUM(G115:G120)</f>
        <v>25522.1666666667</v>
      </c>
      <c r="H121" s="21" t="n">
        <f aca="false">SUM(H115:H120)</f>
        <v>25522.1666666667</v>
      </c>
      <c r="I121" s="21" t="n">
        <f aca="false">SUM(I115:I120)</f>
        <v>25522.1666666667</v>
      </c>
      <c r="J121" s="21" t="n">
        <f aca="false">SUM(J115:J120)</f>
        <v>25522.1666666667</v>
      </c>
      <c r="K121" s="21" t="n">
        <f aca="false">SUM(K115:K120)</f>
        <v>25522.1666666667</v>
      </c>
      <c r="L121" s="21" t="n">
        <f aca="false">SUM(L115:L120)</f>
        <v>25523.1666666667</v>
      </c>
      <c r="M121" s="21" t="n">
        <f aca="false">SUM(M115:M120)</f>
        <v>25522.1666666667</v>
      </c>
      <c r="O121" s="21" t="n">
        <f aca="false">SUM(O115:O120)</f>
        <v>178656.166666667</v>
      </c>
      <c r="Q121" s="21" t="n">
        <f aca="false">SUM(B121:D121)</f>
        <v>0</v>
      </c>
      <c r="R121" s="21" t="n">
        <f aca="false">SUM(E121:G121)</f>
        <v>25522.1666666667</v>
      </c>
      <c r="S121" s="21" t="n">
        <f aca="false">SUM(H121:J121)</f>
        <v>76566.5</v>
      </c>
      <c r="T121" s="21" t="n">
        <f aca="false">SUM(K121:M121)</f>
        <v>76567.5</v>
      </c>
      <c r="V121" s="21" t="n">
        <f aca="false">SUM(Q121:U121)</f>
        <v>178656.166666667</v>
      </c>
    </row>
    <row r="122" customFormat="false" ht="12.75" hidden="false" customHeight="false" outlineLevel="0" collapsed="false">
      <c r="A122" s="23"/>
    </row>
    <row r="123" customFormat="false" ht="12.75" hidden="false" customHeight="false" outlineLevel="0" collapsed="false">
      <c r="A123" s="15" t="s">
        <v>55</v>
      </c>
    </row>
    <row r="124" customFormat="false" ht="12.75" hidden="false" customHeight="false" outlineLevel="0" collapsed="false">
      <c r="A124" s="23" t="s">
        <v>56</v>
      </c>
      <c r="B124" s="1" t="n">
        <v>0</v>
      </c>
      <c r="C124" s="1" t="n">
        <v>0</v>
      </c>
      <c r="D124" s="1" t="n">
        <v>0</v>
      </c>
      <c r="E124" s="1" t="n">
        <v>0</v>
      </c>
      <c r="F124" s="1" t="n">
        <v>0</v>
      </c>
      <c r="G124" s="1" t="n">
        <v>0</v>
      </c>
      <c r="H124" s="1" t="n">
        <v>0</v>
      </c>
      <c r="I124" s="1" t="n">
        <v>0</v>
      </c>
      <c r="J124" s="1" t="n">
        <v>0</v>
      </c>
      <c r="K124" s="1" t="n">
        <v>0</v>
      </c>
      <c r="L124" s="1" t="n">
        <v>0</v>
      </c>
      <c r="M124" s="1" t="n">
        <v>0</v>
      </c>
      <c r="O124" s="1" t="n">
        <f aca="false">SUM(B124:M124)</f>
        <v>0</v>
      </c>
      <c r="Q124" s="1" t="n">
        <f aca="false">SUM(B124:D124)</f>
        <v>0</v>
      </c>
      <c r="R124" s="1" t="n">
        <f aca="false">SUM(E124:G124)</f>
        <v>0</v>
      </c>
      <c r="S124" s="1" t="n">
        <f aca="false">SUM(H124:J124)</f>
        <v>0</v>
      </c>
      <c r="T124" s="1" t="n">
        <f aca="false">SUM(K124:M124)</f>
        <v>0</v>
      </c>
      <c r="V124" s="1" t="n">
        <f aca="false">SUM(Q124:U124)</f>
        <v>0</v>
      </c>
    </row>
    <row r="125" customFormat="false" ht="12.75" hidden="false" customHeight="false" outlineLevel="0" collapsed="false">
      <c r="A125" s="23" t="s">
        <v>57</v>
      </c>
      <c r="B125" s="1" t="n">
        <v>0</v>
      </c>
      <c r="C125" s="1" t="n">
        <v>0</v>
      </c>
      <c r="D125" s="1" t="n">
        <v>0</v>
      </c>
      <c r="E125" s="1" t="n">
        <v>0</v>
      </c>
      <c r="F125" s="1" t="n">
        <v>0</v>
      </c>
      <c r="G125" s="1" t="n">
        <v>0</v>
      </c>
      <c r="H125" s="1" t="n">
        <v>0</v>
      </c>
      <c r="I125" s="1" t="n">
        <v>0</v>
      </c>
      <c r="J125" s="1" t="n">
        <v>0</v>
      </c>
      <c r="K125" s="1" t="n">
        <v>0</v>
      </c>
      <c r="L125" s="1" t="n">
        <v>0</v>
      </c>
      <c r="M125" s="1" t="n">
        <v>0</v>
      </c>
      <c r="O125" s="1" t="n">
        <f aca="false">SUM(B125:M125)</f>
        <v>0</v>
      </c>
      <c r="Q125" s="1" t="n">
        <f aca="false">SUM(B125:D125)</f>
        <v>0</v>
      </c>
      <c r="R125" s="1" t="n">
        <f aca="false">SUM(E125:G125)</f>
        <v>0</v>
      </c>
      <c r="S125" s="1" t="n">
        <f aca="false">SUM(H125:J125)</f>
        <v>0</v>
      </c>
      <c r="T125" s="1" t="n">
        <f aca="false">SUM(K125:M125)</f>
        <v>0</v>
      </c>
      <c r="V125" s="1" t="n">
        <f aca="false">SUM(Q125:U125)</f>
        <v>0</v>
      </c>
    </row>
    <row r="126" customFormat="false" ht="12.75" hidden="false" customHeight="false" outlineLevel="0" collapsed="false">
      <c r="A126" s="23"/>
    </row>
    <row r="127" customFormat="false" ht="13.5" hidden="false" customHeight="false" outlineLevel="0" collapsed="false">
      <c r="A127" s="24" t="s">
        <v>58</v>
      </c>
      <c r="B127" s="25" t="n">
        <f aca="false">SUM(B124:B125)</f>
        <v>0</v>
      </c>
      <c r="C127" s="25" t="n">
        <f aca="false">SUM(C124:C125)</f>
        <v>0</v>
      </c>
      <c r="D127" s="25" t="n">
        <f aca="false">SUM(D124:D125)</f>
        <v>0</v>
      </c>
      <c r="E127" s="25" t="n">
        <f aca="false">SUM(E124:E125)</f>
        <v>0</v>
      </c>
      <c r="F127" s="25" t="n">
        <f aca="false">SUM(F124:F125)</f>
        <v>0</v>
      </c>
      <c r="G127" s="25" t="n">
        <f aca="false">SUM(G124:G125)</f>
        <v>0</v>
      </c>
      <c r="H127" s="25" t="n">
        <f aca="false">SUM(H124:H125)</f>
        <v>0</v>
      </c>
      <c r="I127" s="25" t="n">
        <f aca="false">SUM(I124:I125)</f>
        <v>0</v>
      </c>
      <c r="J127" s="25" t="n">
        <f aca="false">SUM(J124:J125)</f>
        <v>0</v>
      </c>
      <c r="K127" s="25" t="n">
        <f aca="false">SUM(K124:K125)</f>
        <v>0</v>
      </c>
      <c r="L127" s="25" t="n">
        <f aca="false">SUM(L124:L125)</f>
        <v>0</v>
      </c>
      <c r="M127" s="25" t="n">
        <f aca="false">SUM(M124:M125)</f>
        <v>0</v>
      </c>
      <c r="N127" s="25"/>
      <c r="O127" s="25" t="n">
        <f aca="false">SUM(O124:O125)</f>
        <v>0</v>
      </c>
      <c r="Q127" s="25" t="n">
        <f aca="false">SUM(B127:D127)</f>
        <v>0</v>
      </c>
      <c r="R127" s="25" t="n">
        <f aca="false">SUM(E127:G127)</f>
        <v>0</v>
      </c>
      <c r="S127" s="25" t="n">
        <f aca="false">SUM(H127:J127)</f>
        <v>0</v>
      </c>
      <c r="T127" s="25" t="n">
        <f aca="false">SUM(K127:M127)</f>
        <v>0</v>
      </c>
      <c r="V127" s="25" t="n">
        <f aca="false">SUM(Q127:U127)</f>
        <v>0</v>
      </c>
    </row>
    <row r="128" customFormat="false" ht="12.75" hidden="false" customHeight="false" outlineLevel="0" collapsed="false">
      <c r="A128" s="23"/>
    </row>
    <row r="129" customFormat="false" ht="13.5" hidden="false" customHeight="false" outlineLevel="0" collapsed="false">
      <c r="A129" s="15" t="s">
        <v>63</v>
      </c>
      <c r="B129" s="22" t="n">
        <f aca="false">+B79+B113+B121+B127</f>
        <v>170256</v>
      </c>
      <c r="C129" s="22" t="n">
        <f aca="false">+C79+C113+C121+C127</f>
        <v>197273</v>
      </c>
      <c r="D129" s="22" t="n">
        <f aca="false">+D79+D113+D121+D127</f>
        <v>219778</v>
      </c>
      <c r="E129" s="22" t="n">
        <f aca="false">+E79+E113+E121+E127</f>
        <v>170278</v>
      </c>
      <c r="F129" s="22" t="n">
        <f aca="false">+F79+F113+F121+F127</f>
        <v>133496</v>
      </c>
      <c r="G129" s="22" t="n">
        <f aca="false">+G79+G113+G121+G127</f>
        <v>183063.30952381</v>
      </c>
      <c r="H129" s="22" t="n">
        <f aca="false">+H79+H113+H121+H127</f>
        <v>152230.30952381</v>
      </c>
      <c r="I129" s="22" t="n">
        <f aca="false">+I79+I113+I121+I127</f>
        <v>152230.30952381</v>
      </c>
      <c r="J129" s="22" t="n">
        <f aca="false">+J79+J113+J121+J127</f>
        <v>152230.30952381</v>
      </c>
      <c r="K129" s="22" t="n">
        <f aca="false">+K79+K113+K121+K127</f>
        <v>210138.30952381</v>
      </c>
      <c r="L129" s="22" t="n">
        <f aca="false">+L79+L113+L121+L127</f>
        <v>152231.30952381</v>
      </c>
      <c r="M129" s="22" t="n">
        <f aca="false">+M79+M113+M121+M127</f>
        <v>152231.30952381</v>
      </c>
      <c r="N129" s="22"/>
      <c r="O129" s="22" t="n">
        <f aca="false">+O79+O113+O121+O127</f>
        <v>2045436.16666667</v>
      </c>
      <c r="Q129" s="22" t="n">
        <f aca="false">SUM(B129:D129)</f>
        <v>587307</v>
      </c>
      <c r="R129" s="22" t="n">
        <f aca="false">SUM(E129:G129)</f>
        <v>486837.309523809</v>
      </c>
      <c r="S129" s="22" t="n">
        <f aca="false">SUM(H129:J129)</f>
        <v>456690.928571429</v>
      </c>
      <c r="T129" s="22" t="n">
        <f aca="false">SUM(K129:M129)</f>
        <v>514600.928571429</v>
      </c>
      <c r="V129" s="22" t="n">
        <f aca="false">SUM(Q129:U129)</f>
        <v>2045436.16666667</v>
      </c>
    </row>
    <row r="130" customFormat="false" ht="13.5" hidden="false" customHeight="false" outlineLevel="0" collapsed="false">
      <c r="A130" s="15"/>
    </row>
    <row r="131" customFormat="false" ht="12.75" hidden="false" customHeight="false" outlineLevel="0" collapsed="false">
      <c r="A131" s="15" t="s">
        <v>44</v>
      </c>
    </row>
    <row r="132" customFormat="false" ht="12.75" hidden="false" customHeight="false" outlineLevel="0" collapsed="false">
      <c r="A132" s="18" t="s">
        <v>45</v>
      </c>
      <c r="B132" s="1" t="n">
        <v>0</v>
      </c>
      <c r="C132" s="1" t="n">
        <v>0</v>
      </c>
      <c r="D132" s="1" t="n">
        <v>0</v>
      </c>
      <c r="E132" s="1" t="n">
        <v>0</v>
      </c>
      <c r="F132" s="1" t="n">
        <v>0</v>
      </c>
      <c r="G132" s="1" t="n">
        <v>10626</v>
      </c>
      <c r="H132" s="1" t="n">
        <v>10626</v>
      </c>
      <c r="I132" s="1" t="n">
        <v>10626</v>
      </c>
      <c r="J132" s="1" t="n">
        <v>10626</v>
      </c>
      <c r="K132" s="1" t="n">
        <v>42504</v>
      </c>
      <c r="L132" s="1" t="n">
        <v>10626</v>
      </c>
      <c r="M132" s="1" t="n">
        <v>10626</v>
      </c>
      <c r="O132" s="1" t="n">
        <f aca="false">SUM(B132:M132)</f>
        <v>106260</v>
      </c>
      <c r="Q132" s="1" t="n">
        <f aca="false">SUM(B132:D132)</f>
        <v>0</v>
      </c>
      <c r="R132" s="1" t="n">
        <f aca="false">SUM(E132:G132)</f>
        <v>10626</v>
      </c>
      <c r="S132" s="1" t="n">
        <f aca="false">SUM(H132:J132)</f>
        <v>31878</v>
      </c>
      <c r="T132" s="1" t="n">
        <f aca="false">SUM(K132:M132)</f>
        <v>63756</v>
      </c>
      <c r="V132" s="1" t="n">
        <f aca="false">SUM(Q132:U132)</f>
        <v>106260</v>
      </c>
    </row>
    <row r="133" customFormat="false" ht="12.75" hidden="false" customHeight="false" outlineLevel="0" collapsed="false">
      <c r="A133" s="18" t="s">
        <v>46</v>
      </c>
      <c r="B133" s="1" t="n">
        <v>0</v>
      </c>
      <c r="C133" s="1" t="n">
        <v>0</v>
      </c>
      <c r="D133" s="1" t="n">
        <v>0</v>
      </c>
      <c r="E133" s="1" t="n">
        <v>0</v>
      </c>
      <c r="F133" s="1" t="n">
        <v>0</v>
      </c>
      <c r="G133" s="1" t="n">
        <v>13335</v>
      </c>
      <c r="H133" s="1" t="n">
        <v>13335</v>
      </c>
      <c r="I133" s="1" t="n">
        <v>13335</v>
      </c>
      <c r="J133" s="1" t="n">
        <v>13335</v>
      </c>
      <c r="K133" s="1" t="n">
        <v>13335</v>
      </c>
      <c r="L133" s="1" t="n">
        <v>13335</v>
      </c>
      <c r="M133" s="1" t="n">
        <v>13335</v>
      </c>
      <c r="O133" s="1" t="n">
        <f aca="false">SUM(B133:M133)</f>
        <v>93345</v>
      </c>
      <c r="Q133" s="1" t="n">
        <f aca="false">SUM(B133:D133)</f>
        <v>0</v>
      </c>
      <c r="R133" s="1" t="n">
        <f aca="false">SUM(E133:G133)</f>
        <v>13335</v>
      </c>
      <c r="S133" s="1" t="n">
        <f aca="false">SUM(H133:J133)</f>
        <v>40005</v>
      </c>
      <c r="T133" s="1" t="n">
        <f aca="false">SUM(K133:M133)</f>
        <v>40005</v>
      </c>
      <c r="V133" s="1" t="n">
        <f aca="false">SUM(Q133:U133)</f>
        <v>93345</v>
      </c>
    </row>
    <row r="134" customFormat="false" ht="12.75" hidden="false" customHeight="false" outlineLevel="0" collapsed="false">
      <c r="A134" s="20" t="s">
        <v>47</v>
      </c>
      <c r="B134" s="21" t="n">
        <f aca="false">SUM(B132:B133)</f>
        <v>0</v>
      </c>
      <c r="C134" s="21" t="n">
        <f aca="false">SUM(C132:C133)</f>
        <v>0</v>
      </c>
      <c r="D134" s="21" t="n">
        <f aca="false">SUM(D132:D133)</f>
        <v>0</v>
      </c>
      <c r="E134" s="21" t="n">
        <f aca="false">SUM(E132:E133)</f>
        <v>0</v>
      </c>
      <c r="F134" s="21" t="n">
        <f aca="false">SUM(F132:F133)</f>
        <v>0</v>
      </c>
      <c r="G134" s="21" t="n">
        <f aca="false">SUM(G132:G133)</f>
        <v>23961</v>
      </c>
      <c r="H134" s="21" t="n">
        <f aca="false">SUM(H132:H133)</f>
        <v>23961</v>
      </c>
      <c r="I134" s="21" t="n">
        <f aca="false">SUM(I132:I133)</f>
        <v>23961</v>
      </c>
      <c r="J134" s="21" t="n">
        <f aca="false">SUM(J132:J133)</f>
        <v>23961</v>
      </c>
      <c r="K134" s="21" t="n">
        <f aca="false">SUM(K132:K133)</f>
        <v>55839</v>
      </c>
      <c r="L134" s="21" t="n">
        <f aca="false">SUM(L132:L133)</f>
        <v>23961</v>
      </c>
      <c r="M134" s="21" t="n">
        <f aca="false">SUM(M132:M133)</f>
        <v>23961</v>
      </c>
      <c r="O134" s="21" t="n">
        <f aca="false">SUM(O132:O133)</f>
        <v>199605</v>
      </c>
      <c r="Q134" s="21" t="n">
        <f aca="false">SUM(B134:D134)</f>
        <v>0</v>
      </c>
      <c r="R134" s="21" t="n">
        <f aca="false">SUM(E134:G134)</f>
        <v>23961</v>
      </c>
      <c r="S134" s="21" t="n">
        <f aca="false">SUM(H134:J134)</f>
        <v>71883</v>
      </c>
      <c r="T134" s="21" t="n">
        <f aca="false">SUM(K134:M134)</f>
        <v>103761</v>
      </c>
      <c r="V134" s="21" t="n">
        <f aca="false">SUM(Q134:U134)</f>
        <v>199605</v>
      </c>
    </row>
    <row r="135" customFormat="false" ht="12.75" hidden="false" customHeight="false" outlineLevel="0" collapsed="false">
      <c r="B135" s="30"/>
    </row>
    <row r="136" customFormat="false" ht="13.5" hidden="false" customHeight="false" outlineLevel="0" collapsed="false">
      <c r="A136" s="15" t="s">
        <v>48</v>
      </c>
      <c r="B136" s="26" t="n">
        <f aca="false">B129+B134</f>
        <v>170256</v>
      </c>
      <c r="C136" s="26" t="n">
        <f aca="false">C129+C134</f>
        <v>197273</v>
      </c>
      <c r="D136" s="26" t="n">
        <f aca="false">D129+D134</f>
        <v>219778</v>
      </c>
      <c r="E136" s="26" t="n">
        <f aca="false">E129+E134</f>
        <v>170278</v>
      </c>
      <c r="F136" s="26" t="n">
        <f aca="false">F129+F134</f>
        <v>133496</v>
      </c>
      <c r="G136" s="26" t="n">
        <f aca="false">G129+G134</f>
        <v>207024.30952381</v>
      </c>
      <c r="H136" s="26" t="n">
        <f aca="false">H129+H134</f>
        <v>176191.30952381</v>
      </c>
      <c r="I136" s="26" t="n">
        <f aca="false">I129+I134</f>
        <v>176191.30952381</v>
      </c>
      <c r="J136" s="26" t="n">
        <f aca="false">J129+J134</f>
        <v>176191.30952381</v>
      </c>
      <c r="K136" s="26" t="n">
        <f aca="false">K129+K134</f>
        <v>265977.30952381</v>
      </c>
      <c r="L136" s="26" t="n">
        <f aca="false">L129+L134</f>
        <v>176192.30952381</v>
      </c>
      <c r="M136" s="26" t="n">
        <f aca="false">M129+M134</f>
        <v>176192.30952381</v>
      </c>
      <c r="N136" s="26"/>
      <c r="O136" s="26" t="n">
        <f aca="false">O129+O134</f>
        <v>2245041.16666667</v>
      </c>
      <c r="Q136" s="26" t="n">
        <f aca="false">SUM(B136:D136)</f>
        <v>587307</v>
      </c>
      <c r="R136" s="26" t="n">
        <f aca="false">SUM(E136:G136)</f>
        <v>510798.309523809</v>
      </c>
      <c r="S136" s="26" t="n">
        <f aca="false">SUM(H136:J136)</f>
        <v>528573.928571429</v>
      </c>
      <c r="T136" s="26" t="n">
        <f aca="false">SUM(K136:M136)</f>
        <v>618361.928571429</v>
      </c>
      <c r="U136" s="26"/>
      <c r="V136" s="26" t="n">
        <f aca="false">SUM(Q136:U136)</f>
        <v>2245041.16666667</v>
      </c>
    </row>
    <row r="137" customFormat="false" ht="13.5" hidden="false" customHeight="false" outlineLevel="0" collapsed="false"/>
    <row r="138" customFormat="false" ht="15.75" hidden="false" customHeight="false" outlineLevel="0" collapsed="false">
      <c r="A138" s="2" t="str">
        <f aca="false">+A1</f>
        <v>GENCO - Wheatland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customFormat="false" ht="15.75" hidden="false" customHeight="false" outlineLevel="0" collapsed="false">
      <c r="A139" s="2" t="str">
        <f aca="false">+A2</f>
        <v>Expense Analysis Summary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customFormat="false" ht="15.75" hidden="false" customHeight="false" outlineLevel="0" collapsed="false">
      <c r="A140" s="5" t="s">
        <v>64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customFormat="false" ht="15.75" hidden="false" customHeight="false" outlineLevel="0" collapsed="false">
      <c r="A141" s="6" t="n">
        <f aca="false">+A4</f>
        <v>36769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customFormat="false" ht="15.75" hidden="false" customHeight="false" outlineLevel="0" collapsed="false">
      <c r="A142" s="7" t="str">
        <f aca="true">CELL("filename")</f>
        <v>'file:///mnt/12tb/@roms/datasets/enron/EDRM Enron Email Data Set v2 XML/filtered-attachments/xls/Wheatland_O_M.xls'#$Wheatland 2000 Exp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customFormat="false" ht="15.75" hidden="false" customHeight="false" outlineLevel="0" collapsed="false">
      <c r="A143" s="9" t="n">
        <f aca="true">NOW()</f>
        <v>45926.9393728926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customFormat="false" ht="12.75" hidden="false" customHeight="false" outlineLevel="0" collapsed="false">
      <c r="B144" s="10" t="s">
        <v>65</v>
      </c>
      <c r="C144" s="10" t="s">
        <v>65</v>
      </c>
      <c r="D144" s="10" t="s">
        <v>65</v>
      </c>
      <c r="E144" s="10" t="s">
        <v>65</v>
      </c>
      <c r="F144" s="10" t="s">
        <v>65</v>
      </c>
      <c r="G144" s="10" t="s">
        <v>65</v>
      </c>
      <c r="H144" s="10" t="s">
        <v>65</v>
      </c>
      <c r="I144" s="10" t="s">
        <v>65</v>
      </c>
      <c r="J144" s="10" t="s">
        <v>65</v>
      </c>
      <c r="K144" s="10" t="s">
        <v>65</v>
      </c>
      <c r="L144" s="10" t="s">
        <v>65</v>
      </c>
      <c r="M144" s="10" t="s">
        <v>65</v>
      </c>
      <c r="O144" s="10" t="s">
        <v>65</v>
      </c>
      <c r="Q144" s="10" t="s">
        <v>65</v>
      </c>
      <c r="R144" s="10" t="s">
        <v>65</v>
      </c>
      <c r="S144" s="10" t="s">
        <v>65</v>
      </c>
      <c r="T144" s="10" t="s">
        <v>65</v>
      </c>
      <c r="V144" s="10" t="s">
        <v>65</v>
      </c>
    </row>
    <row r="145" customFormat="false" ht="12.75" hidden="false" customHeight="false" outlineLevel="0" collapsed="false">
      <c r="A145" s="12"/>
      <c r="B145" s="13" t="n">
        <v>36526</v>
      </c>
      <c r="C145" s="13" t="n">
        <v>36557</v>
      </c>
      <c r="D145" s="13" t="n">
        <v>36586</v>
      </c>
      <c r="E145" s="13" t="n">
        <v>36617</v>
      </c>
      <c r="F145" s="13" t="n">
        <v>36647</v>
      </c>
      <c r="G145" s="13" t="n">
        <v>36678</v>
      </c>
      <c r="H145" s="13" t="n">
        <v>36708</v>
      </c>
      <c r="I145" s="13" t="n">
        <v>36739</v>
      </c>
      <c r="J145" s="13" t="n">
        <v>36770</v>
      </c>
      <c r="K145" s="13" t="n">
        <v>36800</v>
      </c>
      <c r="L145" s="13" t="n">
        <v>36831</v>
      </c>
      <c r="M145" s="13" t="n">
        <v>36861</v>
      </c>
      <c r="N145" s="13"/>
      <c r="O145" s="14" t="s">
        <v>6</v>
      </c>
      <c r="P145" s="14"/>
      <c r="Q145" s="14" t="s">
        <v>7</v>
      </c>
      <c r="R145" s="14" t="s">
        <v>8</v>
      </c>
      <c r="S145" s="14" t="s">
        <v>9</v>
      </c>
      <c r="T145" s="14" t="s">
        <v>10</v>
      </c>
      <c r="U145" s="14"/>
      <c r="V145" s="14" t="s">
        <v>6</v>
      </c>
    </row>
    <row r="147" customFormat="false" ht="13.5" hidden="false" customHeight="false" outlineLevel="0" collapsed="false">
      <c r="A147" s="15" t="s">
        <v>11</v>
      </c>
      <c r="B147" s="16" t="n">
        <f aca="false">+B79-B10</f>
        <v>170256</v>
      </c>
      <c r="C147" s="16" t="n">
        <f aca="false">+C79-C10</f>
        <v>97885.18</v>
      </c>
      <c r="D147" s="16" t="n">
        <f aca="false">+D79-D10</f>
        <v>71846</v>
      </c>
      <c r="E147" s="16" t="n">
        <f aca="false">+E79-E10</f>
        <v>7784.92999999999</v>
      </c>
      <c r="F147" s="16" t="n">
        <f aca="false">+F79-F10</f>
        <v>-83188</v>
      </c>
      <c r="G147" s="16" t="n">
        <f aca="false">+G79-G10</f>
        <v>-152293</v>
      </c>
      <c r="H147" s="16" t="n">
        <f aca="false">+H79-H10</f>
        <v>-164872.12</v>
      </c>
      <c r="I147" s="16" t="n">
        <f aca="false">+I79-I10</f>
        <v>-85226.45</v>
      </c>
      <c r="J147" s="16" t="n">
        <f aca="false">+J79-J10</f>
        <v>-27389.33</v>
      </c>
      <c r="K147" s="16" t="n">
        <f aca="false">+K79-K10</f>
        <v>0</v>
      </c>
      <c r="L147" s="16" t="n">
        <f aca="false">+L79-L10</f>
        <v>0</v>
      </c>
      <c r="M147" s="16" t="n">
        <f aca="false">+M79-M10</f>
        <v>0</v>
      </c>
      <c r="O147" s="16" t="n">
        <f aca="false">SUM(B147:M147)</f>
        <v>-165196.79</v>
      </c>
      <c r="Q147" s="16" t="n">
        <f aca="false">SUM(B147:D147)</f>
        <v>339987.18</v>
      </c>
      <c r="R147" s="16" t="n">
        <f aca="false">SUM(E147:G147)</f>
        <v>-227696.07</v>
      </c>
      <c r="S147" s="16" t="n">
        <f aca="false">SUM(H147:J147)</f>
        <v>-277487.9</v>
      </c>
      <c r="T147" s="16" t="n">
        <f aca="false">SUM(K147:M147)</f>
        <v>0</v>
      </c>
      <c r="V147" s="16" t="n">
        <f aca="false">SUM(Q147:U147)</f>
        <v>-165196.79</v>
      </c>
    </row>
    <row r="149" customFormat="false" ht="12.75" hidden="false" customHeight="false" outlineLevel="0" collapsed="false">
      <c r="A149" s="15" t="s">
        <v>12</v>
      </c>
    </row>
    <row r="150" customFormat="false" ht="12.75" hidden="false" customHeight="false" outlineLevel="0" collapsed="false">
      <c r="A150" s="17" t="s">
        <v>13</v>
      </c>
    </row>
    <row r="151" customFormat="false" ht="12.75" hidden="false" customHeight="false" outlineLevel="0" collapsed="false">
      <c r="A151" s="18" t="s">
        <v>14</v>
      </c>
      <c r="B151" s="1" t="n">
        <f aca="false">+B83-B14</f>
        <v>0</v>
      </c>
      <c r="C151" s="1" t="n">
        <f aca="false">+C83-C14</f>
        <v>0</v>
      </c>
      <c r="D151" s="1" t="n">
        <f aca="false">+D83-D14</f>
        <v>0</v>
      </c>
      <c r="E151" s="1" t="n">
        <f aca="false">+E83-E14</f>
        <v>0</v>
      </c>
      <c r="F151" s="1" t="n">
        <f aca="false">+F83-F14</f>
        <v>0</v>
      </c>
      <c r="G151" s="1" t="n">
        <f aca="false">+G83-G14</f>
        <v>0</v>
      </c>
      <c r="H151" s="1" t="n">
        <f aca="false">+H83-H14</f>
        <v>0</v>
      </c>
      <c r="I151" s="1" t="n">
        <f aca="false">+I83-I14</f>
        <v>0</v>
      </c>
      <c r="J151" s="1" t="n">
        <f aca="false">+J83-J14</f>
        <v>0</v>
      </c>
      <c r="K151" s="1" t="n">
        <f aca="false">+K83-K14</f>
        <v>0</v>
      </c>
      <c r="L151" s="1" t="n">
        <f aca="false">+L83-L14</f>
        <v>0</v>
      </c>
      <c r="M151" s="1" t="n">
        <f aca="false">+M83-M14</f>
        <v>0</v>
      </c>
      <c r="O151" s="1" t="n">
        <f aca="false">SUM(B151:M151)</f>
        <v>0</v>
      </c>
      <c r="Q151" s="1" t="n">
        <f aca="false">SUM(B151:D151)</f>
        <v>0</v>
      </c>
      <c r="R151" s="1" t="n">
        <f aca="false">SUM(E151:G151)</f>
        <v>0</v>
      </c>
      <c r="S151" s="1" t="n">
        <f aca="false">SUM(H151:J151)</f>
        <v>0</v>
      </c>
      <c r="T151" s="1" t="n">
        <f aca="false">SUM(K151:M151)</f>
        <v>0</v>
      </c>
      <c r="V151" s="1" t="n">
        <f aca="false">SUM(Q151:U151)</f>
        <v>0</v>
      </c>
    </row>
    <row r="152" customFormat="false" ht="12.75" hidden="false" customHeight="false" outlineLevel="0" collapsed="false">
      <c r="A152" s="18" t="s">
        <v>15</v>
      </c>
      <c r="B152" s="1" t="n">
        <f aca="false">+B84-B15</f>
        <v>0</v>
      </c>
      <c r="C152" s="1" t="n">
        <f aca="false">+C84-C15</f>
        <v>0</v>
      </c>
      <c r="D152" s="1" t="n">
        <f aca="false">+D84-D15</f>
        <v>0</v>
      </c>
      <c r="E152" s="1" t="n">
        <f aca="false">+E84-E15</f>
        <v>0</v>
      </c>
      <c r="F152" s="1" t="n">
        <f aca="false">+F84-F15</f>
        <v>0</v>
      </c>
      <c r="G152" s="1" t="n">
        <f aca="false">+G84-G15</f>
        <v>0</v>
      </c>
      <c r="H152" s="1" t="n">
        <f aca="false">+H84-H15</f>
        <v>0</v>
      </c>
      <c r="I152" s="1" t="n">
        <f aca="false">+I84-I15</f>
        <v>0</v>
      </c>
      <c r="J152" s="1" t="n">
        <f aca="false">+J84-J15</f>
        <v>-642.9</v>
      </c>
      <c r="K152" s="1" t="n">
        <f aca="false">+K84-K15</f>
        <v>0</v>
      </c>
      <c r="L152" s="1" t="n">
        <f aca="false">+L84-L15</f>
        <v>0</v>
      </c>
      <c r="M152" s="1" t="n">
        <f aca="false">+M84-M15</f>
        <v>0</v>
      </c>
      <c r="O152" s="1" t="n">
        <f aca="false">SUM(B152:M152)</f>
        <v>-642.9</v>
      </c>
      <c r="Q152" s="1" t="n">
        <f aca="false">SUM(B152:D152)</f>
        <v>0</v>
      </c>
      <c r="R152" s="1" t="n">
        <f aca="false">SUM(E152:G152)</f>
        <v>0</v>
      </c>
      <c r="S152" s="1" t="n">
        <f aca="false">SUM(H152:J152)</f>
        <v>-642.9</v>
      </c>
      <c r="T152" s="1" t="n">
        <f aca="false">SUM(K152:M152)</f>
        <v>0</v>
      </c>
      <c r="V152" s="1" t="n">
        <f aca="false">SUM(Q152:U152)</f>
        <v>-642.9</v>
      </c>
    </row>
    <row r="153" customFormat="false" ht="12.75" hidden="false" customHeight="false" outlineLevel="0" collapsed="false">
      <c r="A153" s="18" t="s">
        <v>16</v>
      </c>
      <c r="B153" s="1" t="n">
        <f aca="false">+B85-B16</f>
        <v>0</v>
      </c>
      <c r="C153" s="1" t="n">
        <f aca="false">+C85-C16</f>
        <v>0</v>
      </c>
      <c r="D153" s="1" t="n">
        <f aca="false">+D85-D16</f>
        <v>0</v>
      </c>
      <c r="E153" s="1" t="n">
        <f aca="false">+E85-E16</f>
        <v>0</v>
      </c>
      <c r="F153" s="1" t="n">
        <f aca="false">+F85-F16</f>
        <v>0</v>
      </c>
      <c r="G153" s="1" t="n">
        <f aca="false">+G85-G16</f>
        <v>0</v>
      </c>
      <c r="H153" s="1" t="n">
        <f aca="false">+H85-H16</f>
        <v>0</v>
      </c>
      <c r="I153" s="1" t="n">
        <f aca="false">+I85-I16</f>
        <v>0</v>
      </c>
      <c r="J153" s="1" t="n">
        <f aca="false">+J85-J16</f>
        <v>0</v>
      </c>
      <c r="K153" s="1" t="n">
        <f aca="false">+K85-K16</f>
        <v>0</v>
      </c>
      <c r="L153" s="1" t="n">
        <f aca="false">+L85-L16</f>
        <v>0</v>
      </c>
      <c r="M153" s="1" t="n">
        <f aca="false">+M85-M16</f>
        <v>0</v>
      </c>
      <c r="O153" s="1" t="n">
        <f aca="false">SUM(B153:M153)</f>
        <v>0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0</v>
      </c>
      <c r="T153" s="1" t="n">
        <f aca="false">SUM(K153:M153)</f>
        <v>0</v>
      </c>
      <c r="V153" s="1" t="n">
        <f aca="false">SUM(Q153:U153)</f>
        <v>0</v>
      </c>
    </row>
    <row r="154" customFormat="false" ht="12.75" hidden="false" customHeight="false" outlineLevel="0" collapsed="false">
      <c r="A154" s="18" t="s">
        <v>17</v>
      </c>
      <c r="B154" s="1" t="n">
        <f aca="false">+B86-B17</f>
        <v>0</v>
      </c>
      <c r="C154" s="1" t="n">
        <f aca="false">+C86-C17</f>
        <v>0</v>
      </c>
      <c r="D154" s="1" t="n">
        <f aca="false">+D86-D17</f>
        <v>0</v>
      </c>
      <c r="E154" s="1" t="n">
        <f aca="false">+E86-E17</f>
        <v>0</v>
      </c>
      <c r="F154" s="1" t="n">
        <f aca="false">+F86-F17</f>
        <v>0</v>
      </c>
      <c r="G154" s="1" t="n">
        <f aca="false">+G86-G17</f>
        <v>0</v>
      </c>
      <c r="H154" s="1" t="n">
        <f aca="false">+H86-H17</f>
        <v>0</v>
      </c>
      <c r="I154" s="1" t="n">
        <f aca="false">+I86-I17</f>
        <v>0</v>
      </c>
      <c r="J154" s="1" t="n">
        <f aca="false">+J86-J17</f>
        <v>0</v>
      </c>
      <c r="K154" s="1" t="n">
        <f aca="false">+K86-K17</f>
        <v>0</v>
      </c>
      <c r="L154" s="1" t="n">
        <f aca="false">+L86-L17</f>
        <v>0</v>
      </c>
      <c r="M154" s="1" t="n">
        <f aca="false">+M86-M17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18" t="s">
        <v>18</v>
      </c>
      <c r="B155" s="1" t="n">
        <f aca="false">+B87-B18</f>
        <v>0</v>
      </c>
      <c r="C155" s="1" t="n">
        <f aca="false">+C87-C18</f>
        <v>0</v>
      </c>
      <c r="D155" s="1" t="n">
        <f aca="false">+D87-D18</f>
        <v>0</v>
      </c>
      <c r="E155" s="1" t="n">
        <f aca="false">+E87-E18</f>
        <v>0</v>
      </c>
      <c r="F155" s="1" t="n">
        <f aca="false">+F87-F18</f>
        <v>0</v>
      </c>
      <c r="G155" s="1" t="n">
        <f aca="false">+G87-G18</f>
        <v>0</v>
      </c>
      <c r="H155" s="1" t="n">
        <f aca="false">+H87-H18</f>
        <v>0</v>
      </c>
      <c r="I155" s="1" t="n">
        <f aca="false">+I87-I18</f>
        <v>0</v>
      </c>
      <c r="J155" s="1" t="n">
        <f aca="false">+J87-J18</f>
        <v>0</v>
      </c>
      <c r="K155" s="1" t="n">
        <f aca="false">+K87-K18</f>
        <v>0</v>
      </c>
      <c r="L155" s="1" t="n">
        <f aca="false">+L87-L18</f>
        <v>0</v>
      </c>
      <c r="M155" s="1" t="n">
        <f aca="false">+M87-M18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18" t="s">
        <v>19</v>
      </c>
      <c r="B156" s="1" t="n">
        <f aca="false">+B88-B19</f>
        <v>0</v>
      </c>
      <c r="C156" s="1" t="n">
        <f aca="false">+C88-C19</f>
        <v>0</v>
      </c>
      <c r="D156" s="1" t="n">
        <f aca="false">+D88-D19</f>
        <v>0</v>
      </c>
      <c r="E156" s="1" t="n">
        <f aca="false">+E88-E19</f>
        <v>0</v>
      </c>
      <c r="F156" s="1" t="n">
        <f aca="false">+F88-F19</f>
        <v>0</v>
      </c>
      <c r="G156" s="1" t="n">
        <f aca="false">+G88-G19</f>
        <v>0</v>
      </c>
      <c r="H156" s="1" t="n">
        <f aca="false">+H88-H19</f>
        <v>0</v>
      </c>
      <c r="I156" s="1" t="n">
        <f aca="false">+I88-I19</f>
        <v>0</v>
      </c>
      <c r="J156" s="1" t="n">
        <f aca="false">+J88-J19</f>
        <v>0</v>
      </c>
      <c r="K156" s="1" t="n">
        <f aca="false">+K88-K19</f>
        <v>0</v>
      </c>
      <c r="L156" s="1" t="n">
        <f aca="false">+L88-L19</f>
        <v>0</v>
      </c>
      <c r="M156" s="1" t="n">
        <f aca="false">+M88-M19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18" t="s">
        <v>20</v>
      </c>
      <c r="B157" s="1" t="n">
        <f aca="false">+B89-B20</f>
        <v>0</v>
      </c>
      <c r="C157" s="1" t="n">
        <f aca="false">+C89-C20</f>
        <v>0</v>
      </c>
      <c r="D157" s="1" t="n">
        <f aca="false">+D89-D20</f>
        <v>0</v>
      </c>
      <c r="E157" s="1" t="n">
        <f aca="false">+E89-E20</f>
        <v>0</v>
      </c>
      <c r="F157" s="1" t="n">
        <f aca="false">+F89-F20</f>
        <v>0</v>
      </c>
      <c r="G157" s="1" t="n">
        <f aca="false">+G89-G20</f>
        <v>1974</v>
      </c>
      <c r="H157" s="1" t="n">
        <f aca="false">+H89-H20</f>
        <v>1975</v>
      </c>
      <c r="I157" s="1" t="n">
        <f aca="false">+I89-I20</f>
        <v>1975</v>
      </c>
      <c r="J157" s="1" t="n">
        <f aca="false">+J89-J20</f>
        <v>1974</v>
      </c>
      <c r="K157" s="1" t="n">
        <f aca="false">+K89-K20</f>
        <v>-1975</v>
      </c>
      <c r="L157" s="1" t="n">
        <f aca="false">+L89-L20</f>
        <v>0</v>
      </c>
      <c r="M157" s="1" t="n">
        <f aca="false">+M89-M20</f>
        <v>0</v>
      </c>
      <c r="O157" s="1" t="n">
        <f aca="false">SUM(B157:M157)</f>
        <v>5923</v>
      </c>
      <c r="Q157" s="1" t="n">
        <f aca="false">SUM(B157:D157)</f>
        <v>0</v>
      </c>
      <c r="R157" s="1" t="n">
        <f aca="false">SUM(E157:G157)</f>
        <v>1974</v>
      </c>
      <c r="S157" s="1" t="n">
        <f aca="false">SUM(H157:J157)</f>
        <v>5924</v>
      </c>
      <c r="T157" s="1" t="n">
        <f aca="false">SUM(K157:M157)</f>
        <v>-1975</v>
      </c>
      <c r="V157" s="1" t="n">
        <f aca="false">SUM(Q157:U157)</f>
        <v>5923</v>
      </c>
    </row>
    <row r="158" customFormat="false" ht="12.75" hidden="false" customHeight="false" outlineLevel="0" collapsed="false">
      <c r="A158" s="18" t="s">
        <v>21</v>
      </c>
      <c r="B158" s="1" t="n">
        <f aca="false">+B90-B21</f>
        <v>0</v>
      </c>
      <c r="C158" s="1" t="n">
        <f aca="false">+C90-C21</f>
        <v>0</v>
      </c>
      <c r="D158" s="1" t="n">
        <f aca="false">+D90-D21</f>
        <v>0</v>
      </c>
      <c r="E158" s="1" t="n">
        <f aca="false">+E90-E21</f>
        <v>0</v>
      </c>
      <c r="F158" s="1" t="n">
        <f aca="false">+F90-F21</f>
        <v>0</v>
      </c>
      <c r="G158" s="1" t="n">
        <f aca="false">+G90-G21</f>
        <v>0</v>
      </c>
      <c r="H158" s="1" t="n">
        <f aca="false">+H90-H21</f>
        <v>0</v>
      </c>
      <c r="I158" s="1" t="n">
        <f aca="false">+I90-I21</f>
        <v>0</v>
      </c>
      <c r="J158" s="1" t="n">
        <f aca="false">+J90-J21</f>
        <v>0</v>
      </c>
      <c r="K158" s="1" t="n">
        <f aca="false">+K90-K21</f>
        <v>0</v>
      </c>
      <c r="L158" s="1" t="n">
        <f aca="false">+L90-L21</f>
        <v>0</v>
      </c>
      <c r="M158" s="1" t="n">
        <f aca="false">+M90-M21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18" t="s">
        <v>22</v>
      </c>
      <c r="B159" s="1" t="n">
        <f aca="false">+B91-B22</f>
        <v>0</v>
      </c>
      <c r="C159" s="1" t="n">
        <f aca="false">+C91-C22</f>
        <v>0</v>
      </c>
      <c r="D159" s="1" t="n">
        <f aca="false">+D91-D22</f>
        <v>0</v>
      </c>
      <c r="E159" s="1" t="n">
        <f aca="false">+E91-E22</f>
        <v>0</v>
      </c>
      <c r="F159" s="1" t="n">
        <f aca="false">+F91-F22</f>
        <v>0</v>
      </c>
      <c r="G159" s="1" t="n">
        <f aca="false">+G91-G22</f>
        <v>0</v>
      </c>
      <c r="H159" s="1" t="n">
        <f aca="false">+H91-H22</f>
        <v>0</v>
      </c>
      <c r="I159" s="1" t="n">
        <f aca="false">+I91-I22</f>
        <v>-20664</v>
      </c>
      <c r="J159" s="1" t="n">
        <f aca="false">+J91-J22</f>
        <v>0</v>
      </c>
      <c r="K159" s="1" t="n">
        <f aca="false">+K91-K22</f>
        <v>0</v>
      </c>
      <c r="L159" s="1" t="n">
        <f aca="false">+L91-L22</f>
        <v>0</v>
      </c>
      <c r="M159" s="1" t="n">
        <f aca="false">+M91-M22</f>
        <v>0</v>
      </c>
      <c r="O159" s="1" t="n">
        <f aca="false">SUM(B159:M159)</f>
        <v>-20664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-20664</v>
      </c>
      <c r="T159" s="1" t="n">
        <f aca="false">SUM(K159:M159)</f>
        <v>0</v>
      </c>
      <c r="V159" s="1" t="n">
        <f aca="false">SUM(Q159:U159)</f>
        <v>-20664</v>
      </c>
    </row>
    <row r="160" customFormat="false" ht="12.75" hidden="false" customHeight="false" outlineLevel="0" collapsed="false">
      <c r="A160" s="18" t="s">
        <v>23</v>
      </c>
      <c r="B160" s="1" t="n">
        <f aca="false">+B92-B23</f>
        <v>0</v>
      </c>
      <c r="C160" s="1" t="n">
        <f aca="false">+C92-C23</f>
        <v>0</v>
      </c>
      <c r="D160" s="1" t="n">
        <f aca="false">+D92-D23</f>
        <v>0</v>
      </c>
      <c r="E160" s="1" t="n">
        <f aca="false">+E92-E23</f>
        <v>0</v>
      </c>
      <c r="F160" s="1" t="n">
        <f aca="false">+F92-F23</f>
        <v>0</v>
      </c>
      <c r="G160" s="1" t="n">
        <f aca="false">+G92-G23</f>
        <v>0</v>
      </c>
      <c r="H160" s="1" t="n">
        <f aca="false">+H92-H23</f>
        <v>0</v>
      </c>
      <c r="I160" s="1" t="n">
        <f aca="false">+I92-I23</f>
        <v>0</v>
      </c>
      <c r="J160" s="1" t="n">
        <f aca="false">+J92-J23</f>
        <v>0</v>
      </c>
      <c r="K160" s="1" t="n">
        <f aca="false">+K92-K23</f>
        <v>0</v>
      </c>
      <c r="L160" s="1" t="n">
        <f aca="false">+L92-L23</f>
        <v>0</v>
      </c>
      <c r="M160" s="1" t="n">
        <f aca="false">+M92-M23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18" t="s">
        <v>24</v>
      </c>
      <c r="B161" s="1" t="n">
        <f aca="false">+B93-B24</f>
        <v>0</v>
      </c>
      <c r="C161" s="1" t="n">
        <f aca="false">+C93-C24</f>
        <v>0</v>
      </c>
      <c r="D161" s="1" t="n">
        <f aca="false">+D93-D24</f>
        <v>0</v>
      </c>
      <c r="E161" s="1" t="n">
        <f aca="false">+E93-E24</f>
        <v>0</v>
      </c>
      <c r="F161" s="1" t="n">
        <f aca="false">+F93-F24</f>
        <v>0</v>
      </c>
      <c r="G161" s="1" t="n">
        <f aca="false">+G93-G24</f>
        <v>0</v>
      </c>
      <c r="H161" s="1" t="n">
        <f aca="false">+H93-H24</f>
        <v>0</v>
      </c>
      <c r="I161" s="1" t="n">
        <f aca="false">+I93-I24</f>
        <v>0</v>
      </c>
      <c r="J161" s="1" t="n">
        <f aca="false">+J93-J24</f>
        <v>0</v>
      </c>
      <c r="K161" s="1" t="n">
        <f aca="false">+K93-K24</f>
        <v>0</v>
      </c>
      <c r="L161" s="1" t="n">
        <f aca="false">+L93-L24</f>
        <v>0</v>
      </c>
      <c r="M161" s="1" t="n">
        <f aca="false">+M93-M24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18" t="s">
        <v>25</v>
      </c>
      <c r="B162" s="1" t="n">
        <f aca="false">+B94-B25</f>
        <v>0</v>
      </c>
      <c r="C162" s="1" t="n">
        <f aca="false">+C94-C25</f>
        <v>0</v>
      </c>
      <c r="D162" s="1" t="n">
        <f aca="false">+D94-D25</f>
        <v>0</v>
      </c>
      <c r="E162" s="1" t="n">
        <f aca="false">+E94-E25</f>
        <v>0</v>
      </c>
      <c r="F162" s="1" t="n">
        <f aca="false">+F94-F25</f>
        <v>0</v>
      </c>
      <c r="G162" s="1" t="n">
        <f aca="false">+G94-G25</f>
        <v>0</v>
      </c>
      <c r="H162" s="1" t="n">
        <f aca="false">+H94-H25</f>
        <v>0</v>
      </c>
      <c r="I162" s="1" t="n">
        <f aca="false">+I94-I25</f>
        <v>0</v>
      </c>
      <c r="J162" s="1" t="n">
        <f aca="false">+J94-J25</f>
        <v>0</v>
      </c>
      <c r="K162" s="1" t="n">
        <f aca="false">+K94-K25</f>
        <v>0</v>
      </c>
      <c r="L162" s="1" t="n">
        <f aca="false">+L94-L25</f>
        <v>0</v>
      </c>
      <c r="M162" s="1" t="n">
        <f aca="false">+M94-M25</f>
        <v>0</v>
      </c>
      <c r="O162" s="1" t="n">
        <f aca="false">SUM(B162:M162)</f>
        <v>0</v>
      </c>
      <c r="Q162" s="1" t="n">
        <f aca="false">SUM(B162:D162)</f>
        <v>0</v>
      </c>
      <c r="R162" s="1" t="n">
        <f aca="false">SUM(E162:G162)</f>
        <v>0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0</v>
      </c>
    </row>
    <row r="163" customFormat="false" ht="12.75" hidden="false" customHeight="false" outlineLevel="0" collapsed="false">
      <c r="A163" s="18" t="s">
        <v>26</v>
      </c>
      <c r="B163" s="1" t="n">
        <f aca="false">+B95-B26</f>
        <v>0</v>
      </c>
      <c r="C163" s="1" t="n">
        <f aca="false">+C95-C26</f>
        <v>0</v>
      </c>
      <c r="D163" s="1" t="n">
        <f aca="false">+D95-D26</f>
        <v>0</v>
      </c>
      <c r="E163" s="1" t="n">
        <f aca="false">+E95-E26</f>
        <v>0</v>
      </c>
      <c r="F163" s="1" t="n">
        <f aca="false">+F95-F26</f>
        <v>0</v>
      </c>
      <c r="G163" s="1" t="n">
        <f aca="false">+G95-G26</f>
        <v>225</v>
      </c>
      <c r="H163" s="1" t="n">
        <f aca="false">+H95-H26</f>
        <v>224</v>
      </c>
      <c r="I163" s="1" t="n">
        <f aca="false">+I95-I26</f>
        <v>225</v>
      </c>
      <c r="J163" s="1" t="n">
        <f aca="false">+J95-J26</f>
        <v>225</v>
      </c>
      <c r="K163" s="1" t="n">
        <f aca="false">+K95-K26</f>
        <v>-225</v>
      </c>
      <c r="L163" s="1" t="n">
        <f aca="false">+L95-L26</f>
        <v>0</v>
      </c>
      <c r="M163" s="1" t="n">
        <f aca="false">+M95-M26</f>
        <v>0</v>
      </c>
      <c r="O163" s="1" t="n">
        <f aca="false">SUM(B163:M163)</f>
        <v>674</v>
      </c>
      <c r="Q163" s="1" t="n">
        <f aca="false">SUM(B163:D163)</f>
        <v>0</v>
      </c>
      <c r="R163" s="1" t="n">
        <f aca="false">SUM(E163:G163)</f>
        <v>225</v>
      </c>
      <c r="S163" s="1" t="n">
        <f aca="false">SUM(H163:J163)</f>
        <v>674</v>
      </c>
      <c r="T163" s="1" t="n">
        <f aca="false">SUM(K163:M163)</f>
        <v>-225</v>
      </c>
      <c r="V163" s="1" t="n">
        <f aca="false">SUM(Q163:U163)</f>
        <v>674</v>
      </c>
    </row>
    <row r="164" customFormat="false" ht="12.75" hidden="false" customHeight="false" outlineLevel="0" collapsed="false">
      <c r="A164" s="18" t="s">
        <v>27</v>
      </c>
      <c r="B164" s="1" t="n">
        <f aca="false">+B96-B27</f>
        <v>0</v>
      </c>
      <c r="C164" s="1" t="n">
        <f aca="false">+C96-C27</f>
        <v>0</v>
      </c>
      <c r="D164" s="1" t="n">
        <f aca="false">+D96-D27</f>
        <v>0</v>
      </c>
      <c r="E164" s="1" t="n">
        <f aca="false">+E96-E27</f>
        <v>0</v>
      </c>
      <c r="F164" s="1" t="n">
        <f aca="false">+F96-F27</f>
        <v>0</v>
      </c>
      <c r="G164" s="1" t="n">
        <f aca="false">+G96-G27</f>
        <v>1193</v>
      </c>
      <c r="H164" s="1" t="n">
        <f aca="false">+H96-H27</f>
        <v>1193</v>
      </c>
      <c r="I164" s="1" t="n">
        <f aca="false">+I96-I27</f>
        <v>1192</v>
      </c>
      <c r="J164" s="1" t="n">
        <f aca="false">+J96-J27</f>
        <v>1193</v>
      </c>
      <c r="K164" s="1" t="n">
        <f aca="false">+K96-K27</f>
        <v>-1193</v>
      </c>
      <c r="L164" s="1" t="n">
        <f aca="false">+L96-L27</f>
        <v>0</v>
      </c>
      <c r="M164" s="1" t="n">
        <f aca="false">+M96-M27</f>
        <v>0</v>
      </c>
      <c r="O164" s="1" t="n">
        <f aca="false">SUM(B164:M164)</f>
        <v>3578</v>
      </c>
      <c r="Q164" s="1" t="n">
        <f aca="false">SUM(B164:D164)</f>
        <v>0</v>
      </c>
      <c r="R164" s="1" t="n">
        <f aca="false">SUM(E164:G164)</f>
        <v>1193</v>
      </c>
      <c r="S164" s="1" t="n">
        <f aca="false">SUM(H164:J164)</f>
        <v>3578</v>
      </c>
      <c r="T164" s="1" t="n">
        <f aca="false">SUM(K164:M164)</f>
        <v>-1193</v>
      </c>
      <c r="V164" s="1" t="n">
        <f aca="false">SUM(Q164:U164)</f>
        <v>3578</v>
      </c>
    </row>
    <row r="165" customFormat="false" ht="12.75" hidden="false" customHeight="false" outlineLevel="0" collapsed="false">
      <c r="A165" s="18" t="s">
        <v>28</v>
      </c>
      <c r="B165" s="1" t="n">
        <f aca="false">+B97-B28</f>
        <v>0</v>
      </c>
      <c r="C165" s="1" t="n">
        <f aca="false">+C97-C28</f>
        <v>0</v>
      </c>
      <c r="D165" s="1" t="n">
        <f aca="false">+D97-D28</f>
        <v>0</v>
      </c>
      <c r="E165" s="1" t="n">
        <f aca="false">+E97-E28</f>
        <v>0</v>
      </c>
      <c r="F165" s="1" t="n">
        <f aca="false">+F97-F28</f>
        <v>0</v>
      </c>
      <c r="G165" s="1" t="n">
        <f aca="false">+G97-G28</f>
        <v>0</v>
      </c>
      <c r="H165" s="1" t="n">
        <f aca="false">+H97-H28</f>
        <v>0</v>
      </c>
      <c r="I165" s="1" t="n">
        <f aca="false">+I97-I28</f>
        <v>0</v>
      </c>
      <c r="J165" s="1" t="n">
        <f aca="false">+J97-J28</f>
        <v>0</v>
      </c>
      <c r="K165" s="1" t="n">
        <f aca="false">+K97-K28</f>
        <v>0</v>
      </c>
      <c r="L165" s="1" t="n">
        <f aca="false">+L97-L28</f>
        <v>0</v>
      </c>
      <c r="M165" s="1" t="n">
        <f aca="false">+M97-M28</f>
        <v>0</v>
      </c>
      <c r="O165" s="1" t="n">
        <f aca="false">SUM(B165:M165)</f>
        <v>0</v>
      </c>
      <c r="Q165" s="1" t="n">
        <f aca="false">SUM(B165:D165)</f>
        <v>0</v>
      </c>
      <c r="R165" s="1" t="n">
        <f aca="false">SUM(E165:G165)</f>
        <v>0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0</v>
      </c>
    </row>
    <row r="166" customFormat="false" ht="12.75" hidden="false" customHeight="false" outlineLevel="0" collapsed="false">
      <c r="A166" s="18" t="s">
        <v>29</v>
      </c>
      <c r="B166" s="1" t="n">
        <f aca="false">+B98-B29</f>
        <v>0</v>
      </c>
      <c r="C166" s="1" t="n">
        <f aca="false">+C98-C29</f>
        <v>0</v>
      </c>
      <c r="D166" s="1" t="n">
        <f aca="false">+D98-D29</f>
        <v>0</v>
      </c>
      <c r="E166" s="1" t="n">
        <f aca="false">+E98-E29</f>
        <v>0</v>
      </c>
      <c r="F166" s="1" t="n">
        <f aca="false">+F98-F29</f>
        <v>0</v>
      </c>
      <c r="G166" s="1" t="n">
        <f aca="false">+G98-G29</f>
        <v>467</v>
      </c>
      <c r="H166" s="1" t="n">
        <f aca="false">+H98-H29</f>
        <v>467</v>
      </c>
      <c r="I166" s="1" t="n">
        <f aca="false">+I98-I29</f>
        <v>467</v>
      </c>
      <c r="J166" s="1" t="n">
        <f aca="false">+J98-J29</f>
        <v>466</v>
      </c>
      <c r="K166" s="1" t="n">
        <f aca="false">+K98-K29</f>
        <v>-466</v>
      </c>
      <c r="L166" s="1" t="n">
        <f aca="false">+L98-L29</f>
        <v>0</v>
      </c>
      <c r="M166" s="1" t="n">
        <f aca="false">+M98-M29</f>
        <v>0</v>
      </c>
      <c r="O166" s="1" t="n">
        <f aca="false">SUM(B166:M166)</f>
        <v>1401</v>
      </c>
      <c r="Q166" s="1" t="n">
        <f aca="false">SUM(B166:D166)</f>
        <v>0</v>
      </c>
      <c r="R166" s="1" t="n">
        <f aca="false">SUM(E166:G166)</f>
        <v>467</v>
      </c>
      <c r="S166" s="1" t="n">
        <f aca="false">SUM(H166:J166)</f>
        <v>1400</v>
      </c>
      <c r="T166" s="1" t="n">
        <f aca="false">SUM(K166:M166)</f>
        <v>-466</v>
      </c>
      <c r="V166" s="1" t="n">
        <f aca="false">SUM(Q166:U166)</f>
        <v>1401</v>
      </c>
    </row>
    <row r="167" customFormat="false" ht="12.75" hidden="false" customHeight="false" outlineLevel="0" collapsed="false">
      <c r="A167" s="18" t="s">
        <v>30</v>
      </c>
      <c r="B167" s="1" t="n">
        <f aca="false">+B99-B30</f>
        <v>0</v>
      </c>
      <c r="C167" s="1" t="n">
        <f aca="false">+C99-C30</f>
        <v>0</v>
      </c>
      <c r="D167" s="1" t="n">
        <f aca="false">+D99-D30</f>
        <v>0</v>
      </c>
      <c r="E167" s="1" t="n">
        <f aca="false">+E99-E30</f>
        <v>0</v>
      </c>
      <c r="F167" s="1" t="n">
        <f aca="false">+F99-F30</f>
        <v>0</v>
      </c>
      <c r="G167" s="1" t="n">
        <f aca="false">+G99-G30</f>
        <v>1379</v>
      </c>
      <c r="H167" s="1" t="n">
        <f aca="false">+H99-H30</f>
        <v>1379</v>
      </c>
      <c r="I167" s="1" t="n">
        <f aca="false">+I99-I30</f>
        <v>1353.51</v>
      </c>
      <c r="J167" s="1" t="n">
        <f aca="false">+J99-J30</f>
        <v>858.9</v>
      </c>
      <c r="K167" s="1" t="n">
        <f aca="false">+K99-K30</f>
        <v>-1380</v>
      </c>
      <c r="L167" s="1" t="n">
        <f aca="false">+L99-L30</f>
        <v>0</v>
      </c>
      <c r="M167" s="1" t="n">
        <f aca="false">+M99-M30</f>
        <v>0</v>
      </c>
      <c r="O167" s="1" t="n">
        <f aca="false">SUM(B167:M167)</f>
        <v>3590.41</v>
      </c>
      <c r="Q167" s="1" t="n">
        <f aca="false">SUM(B167:D167)</f>
        <v>0</v>
      </c>
      <c r="R167" s="1" t="n">
        <f aca="false">SUM(E167:G167)</f>
        <v>1379</v>
      </c>
      <c r="S167" s="1" t="n">
        <f aca="false">SUM(H167:J167)</f>
        <v>3591.41</v>
      </c>
      <c r="T167" s="1" t="n">
        <f aca="false">SUM(K167:M167)</f>
        <v>-1380</v>
      </c>
      <c r="V167" s="1" t="n">
        <f aca="false">SUM(Q167:U167)</f>
        <v>3590.41</v>
      </c>
    </row>
    <row r="168" customFormat="false" ht="12.75" hidden="false" customHeight="false" outlineLevel="0" collapsed="false">
      <c r="A168" s="18" t="s">
        <v>31</v>
      </c>
      <c r="B168" s="1" t="n">
        <f aca="false">+B100-B31</f>
        <v>0</v>
      </c>
      <c r="C168" s="1" t="n">
        <f aca="false">+C100-C31</f>
        <v>0</v>
      </c>
      <c r="D168" s="1" t="n">
        <f aca="false">+D100-D31</f>
        <v>0</v>
      </c>
      <c r="E168" s="1" t="n">
        <f aca="false">+E100-E31</f>
        <v>0</v>
      </c>
      <c r="F168" s="1" t="n">
        <f aca="false">+F100-F31</f>
        <v>0</v>
      </c>
      <c r="G168" s="1" t="n">
        <f aca="false">+G100-G31</f>
        <v>16877.1428571429</v>
      </c>
      <c r="H168" s="1" t="n">
        <f aca="false">+H100-H31</f>
        <v>16754.2428571429</v>
      </c>
      <c r="I168" s="1" t="n">
        <f aca="false">+I100-I31</f>
        <v>13312.2428571429</v>
      </c>
      <c r="J168" s="1" t="n">
        <f aca="false">+J100-J31</f>
        <v>-8231.89714285714</v>
      </c>
      <c r="K168" s="1" t="n">
        <f aca="false">+K100-K31</f>
        <v>-16877.1428571429</v>
      </c>
      <c r="L168" s="1" t="n">
        <f aca="false">+L100-L31</f>
        <v>0</v>
      </c>
      <c r="M168" s="1" t="n">
        <f aca="false">+M100-M31</f>
        <v>0</v>
      </c>
      <c r="O168" s="1" t="n">
        <f aca="false">SUM(B168:M168)</f>
        <v>21834.5885714286</v>
      </c>
      <c r="Q168" s="1" t="n">
        <f aca="false">SUM(B168:D168)</f>
        <v>0</v>
      </c>
      <c r="R168" s="1" t="n">
        <f aca="false">SUM(E168:G168)</f>
        <v>16877.1428571429</v>
      </c>
      <c r="S168" s="1" t="n">
        <f aca="false">SUM(H168:J168)</f>
        <v>21834.5885714286</v>
      </c>
      <c r="T168" s="1" t="n">
        <f aca="false">SUM(K168:M168)</f>
        <v>-16877.1428571429</v>
      </c>
      <c r="V168" s="1" t="n">
        <f aca="false">SUM(Q168:U168)</f>
        <v>21834.5885714286</v>
      </c>
    </row>
    <row r="169" customFormat="false" ht="12.75" hidden="false" customHeight="false" outlineLevel="0" collapsed="false">
      <c r="A169" s="18" t="s">
        <v>32</v>
      </c>
      <c r="B169" s="1" t="n">
        <f aca="false">+B101-B32</f>
        <v>0</v>
      </c>
      <c r="C169" s="1" t="n">
        <f aca="false">+C101-C32</f>
        <v>0</v>
      </c>
      <c r="D169" s="1" t="n">
        <f aca="false">+D101-D32</f>
        <v>0</v>
      </c>
      <c r="E169" s="1" t="n">
        <f aca="false">+E101-E32</f>
        <v>0</v>
      </c>
      <c r="F169" s="1" t="n">
        <f aca="false">+F101-F32</f>
        <v>0</v>
      </c>
      <c r="G169" s="1" t="n">
        <f aca="false">+G101-G32</f>
        <v>84250</v>
      </c>
      <c r="H169" s="1" t="n">
        <f aca="false">+H101-H32</f>
        <v>13700.76</v>
      </c>
      <c r="I169" s="1" t="n">
        <f aca="false">+I101-I32</f>
        <v>1335.63</v>
      </c>
      <c r="J169" s="1" t="n">
        <f aca="false">+J101-J32</f>
        <v>-488.399999999994</v>
      </c>
      <c r="K169" s="1" t="n">
        <f aca="false">+K101-K32</f>
        <v>-84250</v>
      </c>
      <c r="L169" s="1" t="n">
        <f aca="false">+L101-L32</f>
        <v>0</v>
      </c>
      <c r="M169" s="1" t="n">
        <f aca="false">+M101-M32</f>
        <v>0</v>
      </c>
      <c r="O169" s="1" t="n">
        <f aca="false">SUM(B169:M169)</f>
        <v>14547.99</v>
      </c>
      <c r="Q169" s="1" t="n">
        <f aca="false">SUM(B169:D169)</f>
        <v>0</v>
      </c>
      <c r="R169" s="1" t="n">
        <f aca="false">SUM(E169:G169)</f>
        <v>84250</v>
      </c>
      <c r="S169" s="1" t="n">
        <f aca="false">SUM(H169:J169)</f>
        <v>14547.99</v>
      </c>
      <c r="T169" s="1" t="n">
        <f aca="false">SUM(K169:M169)</f>
        <v>-84250</v>
      </c>
      <c r="V169" s="1" t="n">
        <f aca="false">SUM(Q169:U169)</f>
        <v>14547.99</v>
      </c>
    </row>
    <row r="170" customFormat="false" ht="12.75" hidden="false" customHeight="false" outlineLevel="0" collapsed="false">
      <c r="A170" s="18" t="s">
        <v>33</v>
      </c>
      <c r="B170" s="1" t="n">
        <f aca="false">+B102-B33</f>
        <v>0</v>
      </c>
      <c r="C170" s="1" t="n">
        <f aca="false">+C102-C33</f>
        <v>0</v>
      </c>
      <c r="D170" s="1" t="n">
        <f aca="false">+D102-D33</f>
        <v>0</v>
      </c>
      <c r="E170" s="1" t="n">
        <f aca="false">+E102-E33</f>
        <v>0</v>
      </c>
      <c r="F170" s="1" t="n">
        <f aca="false">+F102-F33</f>
        <v>0</v>
      </c>
      <c r="G170" s="1" t="n">
        <f aca="false">+G102-G33</f>
        <v>2222</v>
      </c>
      <c r="H170" s="1" t="n">
        <f aca="false">+H102-H33</f>
        <v>361.69</v>
      </c>
      <c r="I170" s="1" t="n">
        <f aca="false">+I102-I33</f>
        <v>49.4699999999998</v>
      </c>
      <c r="J170" s="1" t="n">
        <f aca="false">+J102-J33</f>
        <v>-470.84</v>
      </c>
      <c r="K170" s="1" t="n">
        <f aca="false">+K102-K33</f>
        <v>-2221</v>
      </c>
      <c r="L170" s="1" t="n">
        <f aca="false">+L102-L33</f>
        <v>0</v>
      </c>
      <c r="M170" s="1" t="n">
        <f aca="false">+M102-M33</f>
        <v>0</v>
      </c>
      <c r="O170" s="1" t="n">
        <f aca="false">SUM(B170:M170)</f>
        <v>-58.6800000000003</v>
      </c>
      <c r="Q170" s="1" t="n">
        <f aca="false">SUM(B170:D170)</f>
        <v>0</v>
      </c>
      <c r="R170" s="1" t="n">
        <f aca="false">SUM(E170:G170)</f>
        <v>2222</v>
      </c>
      <c r="S170" s="1" t="n">
        <f aca="false">SUM(H170:J170)</f>
        <v>-59.6800000000003</v>
      </c>
      <c r="T170" s="1" t="n">
        <f aca="false">SUM(K170:M170)</f>
        <v>-2221</v>
      </c>
      <c r="V170" s="1" t="n">
        <f aca="false">SUM(Q170:U170)</f>
        <v>-58.6800000000003</v>
      </c>
    </row>
    <row r="171" customFormat="false" ht="12.75" hidden="false" customHeight="false" outlineLevel="0" collapsed="false">
      <c r="A171" s="18" t="s">
        <v>34</v>
      </c>
      <c r="B171" s="1" t="n">
        <f aca="false">+B103-B34</f>
        <v>0</v>
      </c>
      <c r="C171" s="1" t="n">
        <f aca="false">+C103-C34</f>
        <v>0</v>
      </c>
      <c r="D171" s="1" t="n">
        <f aca="false">+D103-D34</f>
        <v>0</v>
      </c>
      <c r="E171" s="1" t="n">
        <f aca="false">+E103-E34</f>
        <v>0</v>
      </c>
      <c r="F171" s="1" t="n">
        <f aca="false">+F103-F34</f>
        <v>0</v>
      </c>
      <c r="G171" s="1" t="n">
        <f aca="false">+G103-G34</f>
        <v>56</v>
      </c>
      <c r="H171" s="1" t="n">
        <f aca="false">+H103-H34</f>
        <v>56</v>
      </c>
      <c r="I171" s="1" t="n">
        <f aca="false">+I103-I34</f>
        <v>56</v>
      </c>
      <c r="J171" s="1" t="n">
        <f aca="false">+J103-J34</f>
        <v>16.11</v>
      </c>
      <c r="K171" s="1" t="n">
        <f aca="false">+K103-K34</f>
        <v>-56</v>
      </c>
      <c r="L171" s="1" t="n">
        <f aca="false">+L103-L34</f>
        <v>0</v>
      </c>
      <c r="M171" s="1" t="n">
        <f aca="false">+M103-M34</f>
        <v>0</v>
      </c>
      <c r="O171" s="1" t="n">
        <f aca="false">SUM(B171:M171)</f>
        <v>128.11</v>
      </c>
      <c r="Q171" s="1" t="n">
        <f aca="false">SUM(B171:D171)</f>
        <v>0</v>
      </c>
      <c r="R171" s="1" t="n">
        <f aca="false">SUM(E171:G171)</f>
        <v>56</v>
      </c>
      <c r="S171" s="1" t="n">
        <f aca="false">SUM(H171:J171)</f>
        <v>128.11</v>
      </c>
      <c r="T171" s="1" t="n">
        <f aca="false">SUM(K171:M171)</f>
        <v>-56</v>
      </c>
      <c r="V171" s="1" t="n">
        <f aca="false">SUM(Q171:U171)</f>
        <v>128.11</v>
      </c>
    </row>
    <row r="172" customFormat="false" ht="12.75" hidden="false" customHeight="false" outlineLevel="0" collapsed="false">
      <c r="A172" s="18" t="s">
        <v>35</v>
      </c>
      <c r="B172" s="1" t="n">
        <f aca="false">+B104-B35</f>
        <v>0</v>
      </c>
      <c r="C172" s="1" t="n">
        <f aca="false">+C104-C35</f>
        <v>0</v>
      </c>
      <c r="D172" s="1" t="n">
        <f aca="false">+D104-D35</f>
        <v>0</v>
      </c>
      <c r="E172" s="1" t="n">
        <f aca="false">+E104-E35</f>
        <v>0</v>
      </c>
      <c r="F172" s="1" t="n">
        <f aca="false">+F104-F35</f>
        <v>0</v>
      </c>
      <c r="G172" s="1" t="n">
        <f aca="false">+G104-G35</f>
        <v>0</v>
      </c>
      <c r="H172" s="1" t="n">
        <f aca="false">+H104-H35</f>
        <v>0</v>
      </c>
      <c r="I172" s="1" t="n">
        <f aca="false">+I104-I35</f>
        <v>0</v>
      </c>
      <c r="J172" s="1" t="n">
        <f aca="false">+J104-J35</f>
        <v>0</v>
      </c>
      <c r="K172" s="1" t="n">
        <f aca="false">+K104-K35</f>
        <v>0</v>
      </c>
      <c r="L172" s="1" t="n">
        <f aca="false">+L104-L35</f>
        <v>0</v>
      </c>
      <c r="M172" s="1" t="n">
        <f aca="false">+M104-M35</f>
        <v>0</v>
      </c>
      <c r="O172" s="1" t="n">
        <f aca="false">SUM(B172:M172)</f>
        <v>0</v>
      </c>
      <c r="Q172" s="1" t="n">
        <f aca="false">SUM(B172:D172)</f>
        <v>0</v>
      </c>
      <c r="R172" s="1" t="n">
        <f aca="false">SUM(E172:G172)</f>
        <v>0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0</v>
      </c>
    </row>
    <row r="173" customFormat="false" ht="12.75" hidden="false" customHeight="false" outlineLevel="0" collapsed="false">
      <c r="A173" s="18" t="s">
        <v>36</v>
      </c>
      <c r="B173" s="1" t="n">
        <f aca="false">+B105-B36</f>
        <v>0</v>
      </c>
      <c r="C173" s="1" t="n">
        <f aca="false">+C105-C36</f>
        <v>0</v>
      </c>
      <c r="D173" s="1" t="n">
        <f aca="false">+D105-D36</f>
        <v>0</v>
      </c>
      <c r="E173" s="1" t="n">
        <f aca="false">+E105-E36</f>
        <v>0</v>
      </c>
      <c r="F173" s="1" t="n">
        <f aca="false">+F105-F36</f>
        <v>0</v>
      </c>
      <c r="G173" s="1" t="n">
        <f aca="false">+G105-G36</f>
        <v>0</v>
      </c>
      <c r="H173" s="1" t="n">
        <f aca="false">+H105-H36</f>
        <v>-38.78</v>
      </c>
      <c r="I173" s="1" t="n">
        <f aca="false">+I105-I36</f>
        <v>-109.75</v>
      </c>
      <c r="J173" s="1" t="n">
        <f aca="false">+J105-J36</f>
        <v>-152.55</v>
      </c>
      <c r="K173" s="1" t="n">
        <f aca="false">+K105-K36</f>
        <v>0</v>
      </c>
      <c r="L173" s="1" t="n">
        <f aca="false">+L105-L36</f>
        <v>0</v>
      </c>
      <c r="M173" s="1" t="n">
        <f aca="false">+M105-M36</f>
        <v>0</v>
      </c>
      <c r="O173" s="1" t="n">
        <f aca="false">SUM(B173:M173)</f>
        <v>-301.08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-301.08</v>
      </c>
      <c r="T173" s="1" t="n">
        <f aca="false">SUM(K173:M173)</f>
        <v>0</v>
      </c>
      <c r="V173" s="1" t="n">
        <f aca="false">SUM(Q173:U173)</f>
        <v>-301.08</v>
      </c>
    </row>
    <row r="174" customFormat="false" ht="12.75" hidden="false" customHeight="false" outlineLevel="0" collapsed="false">
      <c r="A174" s="18" t="s">
        <v>37</v>
      </c>
      <c r="B174" s="1" t="n">
        <f aca="false">+B106-B37</f>
        <v>0</v>
      </c>
      <c r="C174" s="1" t="n">
        <f aca="false">+C106-C37</f>
        <v>0</v>
      </c>
      <c r="D174" s="1" t="n">
        <f aca="false">+D106-D37</f>
        <v>0</v>
      </c>
      <c r="E174" s="1" t="n">
        <f aca="false">+E106-E37</f>
        <v>0</v>
      </c>
      <c r="F174" s="1" t="n">
        <f aca="false">+F106-F37</f>
        <v>0</v>
      </c>
      <c r="G174" s="1" t="n">
        <f aca="false">+G106-G37</f>
        <v>69</v>
      </c>
      <c r="H174" s="1" t="n">
        <f aca="false">+H106-H37</f>
        <v>69</v>
      </c>
      <c r="I174" s="1" t="n">
        <f aca="false">+I106-I37</f>
        <v>69</v>
      </c>
      <c r="J174" s="1" t="n">
        <f aca="false">+J106-J37</f>
        <v>-2.19</v>
      </c>
      <c r="K174" s="1" t="n">
        <f aca="false">+K106-K37</f>
        <v>-69</v>
      </c>
      <c r="L174" s="1" t="n">
        <f aca="false">+L106-L37</f>
        <v>0</v>
      </c>
      <c r="M174" s="1" t="n">
        <f aca="false">+M106-M37</f>
        <v>0</v>
      </c>
      <c r="O174" s="1" t="n">
        <f aca="false">SUM(B174:M174)</f>
        <v>135.81</v>
      </c>
      <c r="Q174" s="1" t="n">
        <f aca="false">SUM(B174:D174)</f>
        <v>0</v>
      </c>
      <c r="R174" s="1" t="n">
        <f aca="false">SUM(E174:G174)</f>
        <v>69</v>
      </c>
      <c r="S174" s="1" t="n">
        <f aca="false">SUM(H174:J174)</f>
        <v>135.81</v>
      </c>
      <c r="T174" s="1" t="n">
        <f aca="false">SUM(K174:M174)</f>
        <v>-69</v>
      </c>
      <c r="V174" s="1" t="n">
        <f aca="false">SUM(Q174:U174)</f>
        <v>135.81</v>
      </c>
    </row>
    <row r="175" customFormat="false" ht="12.75" hidden="false" customHeight="false" outlineLevel="0" collapsed="false">
      <c r="A175" s="18" t="s">
        <v>38</v>
      </c>
      <c r="B175" s="1" t="n">
        <f aca="false">+B107-B38</f>
        <v>0</v>
      </c>
      <c r="C175" s="1" t="n">
        <f aca="false">+C107-C38</f>
        <v>0</v>
      </c>
      <c r="D175" s="1" t="n">
        <f aca="false">+D107-D38</f>
        <v>0</v>
      </c>
      <c r="E175" s="1" t="n">
        <f aca="false">+E107-E38</f>
        <v>0</v>
      </c>
      <c r="F175" s="1" t="n">
        <f aca="false">+F107-F38</f>
        <v>0</v>
      </c>
      <c r="G175" s="1" t="n">
        <f aca="false">+G107-G38</f>
        <v>1095</v>
      </c>
      <c r="H175" s="1" t="n">
        <f aca="false">+H107-H38</f>
        <v>1095</v>
      </c>
      <c r="I175" s="1" t="n">
        <f aca="false">+I107-I38</f>
        <v>-2084.31</v>
      </c>
      <c r="J175" s="1" t="n">
        <f aca="false">+J107-J38</f>
        <v>-2643.31</v>
      </c>
      <c r="K175" s="1" t="n">
        <f aca="false">+K107-K38</f>
        <v>-1095</v>
      </c>
      <c r="L175" s="1" t="n">
        <f aca="false">+L107-L38</f>
        <v>0</v>
      </c>
      <c r="M175" s="1" t="n">
        <f aca="false">+M107-M38</f>
        <v>0</v>
      </c>
      <c r="O175" s="1" t="n">
        <f aca="false">SUM(B175:M175)</f>
        <v>-3632.62</v>
      </c>
      <c r="Q175" s="1" t="n">
        <f aca="false">SUM(B175:D175)</f>
        <v>0</v>
      </c>
      <c r="R175" s="1" t="n">
        <f aca="false">SUM(E175:G175)</f>
        <v>1095</v>
      </c>
      <c r="S175" s="1" t="n">
        <f aca="false">SUM(H175:J175)</f>
        <v>-3632.62</v>
      </c>
      <c r="T175" s="1" t="n">
        <f aca="false">SUM(K175:M175)</f>
        <v>-1095</v>
      </c>
      <c r="V175" s="1" t="n">
        <f aca="false">SUM(Q175:U175)</f>
        <v>-3632.62</v>
      </c>
    </row>
    <row r="176" customFormat="false" ht="12.75" hidden="false" customHeight="false" outlineLevel="0" collapsed="false">
      <c r="A176" s="18" t="s">
        <v>39</v>
      </c>
      <c r="B176" s="1" t="n">
        <f aca="false">+B108-B39</f>
        <v>0</v>
      </c>
      <c r="C176" s="1" t="n">
        <f aca="false">+C108-C39</f>
        <v>0</v>
      </c>
      <c r="D176" s="1" t="n">
        <f aca="false">+D108-D39</f>
        <v>0</v>
      </c>
      <c r="E176" s="1" t="n">
        <f aca="false">+E108-E39</f>
        <v>0</v>
      </c>
      <c r="F176" s="1" t="n">
        <f aca="false">+F108-F39</f>
        <v>0</v>
      </c>
      <c r="G176" s="1" t="n">
        <f aca="false">+G108-G39</f>
        <v>43</v>
      </c>
      <c r="H176" s="1" t="n">
        <f aca="false">+H108-H39</f>
        <v>44</v>
      </c>
      <c r="I176" s="1" t="n">
        <f aca="false">+I108-I39</f>
        <v>44</v>
      </c>
      <c r="J176" s="1" t="n">
        <f aca="false">+J108-J39</f>
        <v>44</v>
      </c>
      <c r="K176" s="1" t="n">
        <f aca="false">+K108-K39</f>
        <v>-175</v>
      </c>
      <c r="L176" s="1" t="n">
        <f aca="false">+L108-L39</f>
        <v>0</v>
      </c>
      <c r="M176" s="1" t="n">
        <f aca="false">+M108-M39</f>
        <v>0</v>
      </c>
      <c r="O176" s="1" t="n">
        <f aca="false">SUM(B176:M176)</f>
        <v>0</v>
      </c>
      <c r="Q176" s="1" t="n">
        <f aca="false">SUM(B176:D176)</f>
        <v>0</v>
      </c>
      <c r="R176" s="1" t="n">
        <f aca="false">SUM(E176:G176)</f>
        <v>43</v>
      </c>
      <c r="S176" s="1" t="n">
        <f aca="false">SUM(H176:J176)</f>
        <v>132</v>
      </c>
      <c r="T176" s="1" t="n">
        <f aca="false">SUM(K176:M176)</f>
        <v>-175</v>
      </c>
      <c r="V176" s="1" t="n">
        <f aca="false">SUM(Q176:U176)</f>
        <v>0</v>
      </c>
    </row>
    <row r="177" customFormat="false" ht="12.75" hidden="false" customHeight="false" outlineLevel="0" collapsed="false">
      <c r="A177" s="18" t="s">
        <v>40</v>
      </c>
      <c r="B177" s="1" t="n">
        <f aca="false">+B109-B40</f>
        <v>0</v>
      </c>
      <c r="C177" s="1" t="n">
        <f aca="false">+C109-C40</f>
        <v>0</v>
      </c>
      <c r="D177" s="1" t="n">
        <f aca="false">+D109-D40</f>
        <v>0</v>
      </c>
      <c r="E177" s="1" t="n">
        <f aca="false">+E109-E40</f>
        <v>0</v>
      </c>
      <c r="F177" s="1" t="n">
        <f aca="false">+F109-F40</f>
        <v>0</v>
      </c>
      <c r="G177" s="1" t="n">
        <f aca="false">+G109-G40</f>
        <v>15400</v>
      </c>
      <c r="H177" s="1" t="n">
        <f aca="false">+H109-H40</f>
        <v>15400</v>
      </c>
      <c r="I177" s="1" t="n">
        <f aca="false">+I109-I40</f>
        <v>15291</v>
      </c>
      <c r="J177" s="1" t="n">
        <f aca="false">+J109-J40</f>
        <v>14090.51</v>
      </c>
      <c r="K177" s="1" t="n">
        <f aca="false">+K109-K40</f>
        <v>-15400</v>
      </c>
      <c r="L177" s="1" t="n">
        <f aca="false">+L109-L40</f>
        <v>0</v>
      </c>
      <c r="M177" s="1" t="n">
        <f aca="false">+M109-M40</f>
        <v>0</v>
      </c>
      <c r="O177" s="1" t="n">
        <f aca="false">SUM(B177:M177)</f>
        <v>44781.51</v>
      </c>
      <c r="Q177" s="1" t="n">
        <f aca="false">SUM(B177:D177)</f>
        <v>0</v>
      </c>
      <c r="R177" s="1" t="n">
        <f aca="false">SUM(E177:G177)</f>
        <v>15400</v>
      </c>
      <c r="S177" s="1" t="n">
        <f aca="false">SUM(H177:J177)</f>
        <v>44781.51</v>
      </c>
      <c r="T177" s="1" t="n">
        <f aca="false">SUM(K177:M177)</f>
        <v>-15400</v>
      </c>
      <c r="V177" s="1" t="n">
        <f aca="false">SUM(Q177:U177)</f>
        <v>44781.51</v>
      </c>
    </row>
    <row r="178" customFormat="false" ht="12.75" hidden="false" customHeight="false" outlineLevel="0" collapsed="false">
      <c r="A178" s="18" t="s">
        <v>41</v>
      </c>
      <c r="B178" s="1" t="n">
        <f aca="false">+B110-B41</f>
        <v>0</v>
      </c>
      <c r="C178" s="1" t="n">
        <f aca="false">+C110-C41</f>
        <v>0</v>
      </c>
      <c r="D178" s="1" t="n">
        <f aca="false">+D110-D41</f>
        <v>0</v>
      </c>
      <c r="E178" s="1" t="n">
        <f aca="false">+E110-E41</f>
        <v>0</v>
      </c>
      <c r="F178" s="1" t="n">
        <f aca="false">+F110-F41</f>
        <v>0</v>
      </c>
      <c r="G178" s="1" t="n">
        <f aca="false">+G110-G41</f>
        <v>0</v>
      </c>
      <c r="H178" s="1" t="n">
        <f aca="false">+H110-H41</f>
        <v>0</v>
      </c>
      <c r="I178" s="1" t="n">
        <f aca="false">+I110-I41</f>
        <v>0</v>
      </c>
      <c r="J178" s="1" t="n">
        <f aca="false">+J110-J41</f>
        <v>0</v>
      </c>
      <c r="K178" s="1" t="n">
        <f aca="false">+K110-K41</f>
        <v>0</v>
      </c>
      <c r="L178" s="1" t="n">
        <f aca="false">+L110-L41</f>
        <v>0</v>
      </c>
      <c r="M178" s="1" t="n">
        <f aca="false">+M110-M41</f>
        <v>0</v>
      </c>
      <c r="O178" s="1" t="n">
        <f aca="false">SUM(B178:M178)</f>
        <v>0</v>
      </c>
      <c r="Q178" s="1" t="n">
        <f aca="false">SUM(B178:D178)</f>
        <v>0</v>
      </c>
      <c r="R178" s="1" t="n">
        <f aca="false">SUM(E178:G178)</f>
        <v>0</v>
      </c>
      <c r="S178" s="1" t="n">
        <f aca="false">SUM(H178:J178)</f>
        <v>0</v>
      </c>
      <c r="T178" s="1" t="n">
        <f aca="false">SUM(K178:M178)</f>
        <v>0</v>
      </c>
      <c r="V178" s="1" t="n">
        <f aca="false">SUM(Q178:U178)</f>
        <v>0</v>
      </c>
    </row>
    <row r="179" customFormat="false" ht="12.75" hidden="false" customHeight="false" outlineLevel="0" collapsed="false">
      <c r="A179" s="18" t="s">
        <v>42</v>
      </c>
      <c r="B179" s="1" t="n">
        <f aca="false">+B111-B42</f>
        <v>0</v>
      </c>
      <c r="C179" s="1" t="n">
        <f aca="false">+C111-C42</f>
        <v>0</v>
      </c>
      <c r="D179" s="1" t="n">
        <f aca="false">+D111-D42</f>
        <v>0</v>
      </c>
      <c r="E179" s="1" t="n">
        <f aca="false">+E111-E42</f>
        <v>0</v>
      </c>
      <c r="F179" s="1" t="n">
        <f aca="false">+F111-F42</f>
        <v>0</v>
      </c>
      <c r="G179" s="1" t="n">
        <f aca="false">+G111-G42</f>
        <v>1458</v>
      </c>
      <c r="H179" s="1" t="n">
        <f aca="false">+H111-H42</f>
        <v>1458</v>
      </c>
      <c r="I179" s="1" t="n">
        <f aca="false">+I111-I42</f>
        <v>1458</v>
      </c>
      <c r="J179" s="1" t="n">
        <f aca="false">+J111-J42</f>
        <v>983</v>
      </c>
      <c r="K179" s="1" t="n">
        <f aca="false">+K111-K42</f>
        <v>-1458</v>
      </c>
      <c r="L179" s="1" t="n">
        <f aca="false">+L111-L42</f>
        <v>0</v>
      </c>
      <c r="M179" s="1" t="n">
        <f aca="false">+M111-M42</f>
        <v>0</v>
      </c>
      <c r="O179" s="1" t="n">
        <f aca="false">SUM(B179:M179)</f>
        <v>3899</v>
      </c>
      <c r="Q179" s="1" t="n">
        <f aca="false">SUM(B179:D179)</f>
        <v>0</v>
      </c>
      <c r="R179" s="1" t="n">
        <f aca="false">SUM(E179:G179)</f>
        <v>1458</v>
      </c>
      <c r="S179" s="1" t="n">
        <f aca="false">SUM(H179:J179)</f>
        <v>3899</v>
      </c>
      <c r="T179" s="1" t="n">
        <f aca="false">SUM(K179:M179)</f>
        <v>-1458</v>
      </c>
      <c r="V179" s="1" t="n">
        <f aca="false">SUM(Q179:U179)</f>
        <v>3899</v>
      </c>
    </row>
    <row r="180" customFormat="false" ht="12.75" hidden="false" customHeight="false" outlineLevel="0" collapsed="false">
      <c r="A180" s="18"/>
      <c r="Q180" s="1" t="n">
        <f aca="false">SUM(B180:D180)</f>
        <v>0</v>
      </c>
      <c r="R180" s="1" t="n">
        <f aca="false">SUM(E180:G180)</f>
        <v>0</v>
      </c>
      <c r="S180" s="1" t="n">
        <f aca="false">SUM(H180:J180)</f>
        <v>0</v>
      </c>
      <c r="T180" s="1" t="n">
        <f aca="false">SUM(K180:M180)</f>
        <v>0</v>
      </c>
      <c r="V180" s="1" t="n">
        <f aca="false">SUM(Q180:U180)</f>
        <v>0</v>
      </c>
    </row>
    <row r="181" customFormat="false" ht="12.75" hidden="false" customHeight="false" outlineLevel="0" collapsed="false">
      <c r="A181" s="20" t="s">
        <v>62</v>
      </c>
      <c r="B181" s="21" t="n">
        <f aca="false">SUM(B150:B180)</f>
        <v>0</v>
      </c>
      <c r="C181" s="21" t="n">
        <f aca="false">SUM(C150:C180)</f>
        <v>0</v>
      </c>
      <c r="D181" s="21" t="n">
        <f aca="false">SUM(D150:D180)</f>
        <v>0</v>
      </c>
      <c r="E181" s="21" t="n">
        <f aca="false">SUM(E150:E180)</f>
        <v>0</v>
      </c>
      <c r="F181" s="21" t="n">
        <f aca="false">SUM(F150:F180)</f>
        <v>0</v>
      </c>
      <c r="G181" s="21" t="n">
        <f aca="false">SUM(G150:G180)</f>
        <v>126708.142857143</v>
      </c>
      <c r="H181" s="21" t="n">
        <f aca="false">SUM(H150:H180)</f>
        <v>54137.9128571429</v>
      </c>
      <c r="I181" s="21" t="n">
        <f aca="false">SUM(I150:I180)</f>
        <v>13969.7928571429</v>
      </c>
      <c r="J181" s="21" t="n">
        <f aca="false">SUM(J150:J180)</f>
        <v>7218.43285714286</v>
      </c>
      <c r="K181" s="21" t="n">
        <f aca="false">SUM(K150:K180)</f>
        <v>-126840.142857143</v>
      </c>
      <c r="L181" s="21" t="n">
        <f aca="false">SUM(L150:L180)</f>
        <v>0</v>
      </c>
      <c r="M181" s="21" t="n">
        <f aca="false">SUM(M150:M180)</f>
        <v>0</v>
      </c>
      <c r="O181" s="21" t="n">
        <f aca="false">SUM(O150:O180)</f>
        <v>75194.1385714286</v>
      </c>
      <c r="Q181" s="21" t="n">
        <f aca="false">SUM(B181:D181)</f>
        <v>0</v>
      </c>
      <c r="R181" s="21" t="n">
        <f aca="false">SUM(E181:G181)</f>
        <v>126708.142857143</v>
      </c>
      <c r="S181" s="21" t="n">
        <f aca="false">SUM(H181:J181)</f>
        <v>75326.1385714286</v>
      </c>
      <c r="T181" s="21" t="n">
        <f aca="false">SUM(K181:M181)</f>
        <v>-126840.142857143</v>
      </c>
      <c r="V181" s="21" t="n">
        <f aca="false">SUM(Q181:U181)</f>
        <v>75194.1385714286</v>
      </c>
    </row>
    <row r="182" customFormat="false" ht="12.75" hidden="false" customHeight="false" outlineLevel="0" collapsed="false">
      <c r="A182" s="20"/>
    </row>
    <row r="183" customFormat="false" ht="12.75" hidden="false" customHeight="false" outlineLevel="0" collapsed="false">
      <c r="A183" s="15" t="s">
        <v>49</v>
      </c>
    </row>
    <row r="184" customFormat="false" ht="12.75" hidden="false" customHeight="false" outlineLevel="0" collapsed="false">
      <c r="A184" s="23" t="s">
        <v>50</v>
      </c>
      <c r="B184" s="1" t="n">
        <f aca="false">+B116-B55</f>
        <v>0</v>
      </c>
      <c r="C184" s="1" t="n">
        <f aca="false">+C116-C55</f>
        <v>0</v>
      </c>
      <c r="D184" s="1" t="n">
        <f aca="false">+D116-D55</f>
        <v>0</v>
      </c>
      <c r="E184" s="1" t="n">
        <f aca="false">+E116-E55</f>
        <v>0</v>
      </c>
      <c r="F184" s="1" t="n">
        <f aca="false">+F116-F55</f>
        <v>0</v>
      </c>
      <c r="G184" s="1" t="n">
        <f aca="false">+G116-G55</f>
        <v>15908.8333333333</v>
      </c>
      <c r="H184" s="1" t="n">
        <f aca="false">+H116-H55</f>
        <v>15908.8333333333</v>
      </c>
      <c r="I184" s="1" t="n">
        <f aca="false">+I116-I55</f>
        <v>-97033.5666666667</v>
      </c>
      <c r="J184" s="1" t="n">
        <f aca="false">+J116-J55</f>
        <v>-2914.89666666667</v>
      </c>
      <c r="K184" s="1" t="n">
        <f aca="false">+K116-K55</f>
        <v>-2914.89666666667</v>
      </c>
      <c r="L184" s="1" t="n">
        <f aca="false">+L116-L55</f>
        <v>-2913.89666666667</v>
      </c>
      <c r="M184" s="1" t="n">
        <f aca="false">+M116-M55</f>
        <v>-2914.89666666667</v>
      </c>
      <c r="O184" s="1" t="n">
        <f aca="false">SUM(B184:M184)</f>
        <v>-76874.4866666667</v>
      </c>
      <c r="Q184" s="1" t="n">
        <f aca="false">SUM(B184:D184)</f>
        <v>0</v>
      </c>
      <c r="R184" s="1" t="n">
        <f aca="false">SUM(E184:G184)</f>
        <v>15908.8333333333</v>
      </c>
      <c r="S184" s="1" t="n">
        <f aca="false">SUM(H184:J184)</f>
        <v>-84039.63</v>
      </c>
      <c r="T184" s="1" t="n">
        <f aca="false">SUM(K184:M184)</f>
        <v>-8743.69</v>
      </c>
      <c r="V184" s="1" t="n">
        <f aca="false">SUM(Q184:U184)</f>
        <v>-76874.4866666667</v>
      </c>
    </row>
    <row r="185" customFormat="false" ht="12.75" hidden="false" customHeight="false" outlineLevel="0" collapsed="false">
      <c r="A185" s="23" t="s">
        <v>51</v>
      </c>
      <c r="B185" s="1" t="n">
        <f aca="false">+B117-B56</f>
        <v>0</v>
      </c>
      <c r="C185" s="1" t="n">
        <f aca="false">+C117-C56</f>
        <v>0</v>
      </c>
      <c r="D185" s="1" t="n">
        <f aca="false">+D117-D56</f>
        <v>0</v>
      </c>
      <c r="E185" s="1" t="n">
        <f aca="false">+E117-E56</f>
        <v>0</v>
      </c>
      <c r="F185" s="1" t="n">
        <f aca="false">+F117-F56</f>
        <v>0</v>
      </c>
      <c r="G185" s="1" t="n">
        <f aca="false">+G117-G56</f>
        <v>7038.33333333333</v>
      </c>
      <c r="H185" s="1" t="n">
        <f aca="false">+H117-H56</f>
        <v>7038.33333333333</v>
      </c>
      <c r="I185" s="1" t="n">
        <f aca="false">+I117-I56</f>
        <v>7038.33333333333</v>
      </c>
      <c r="J185" s="1" t="n">
        <f aca="false">+J117-J56</f>
        <v>7038.33333333333</v>
      </c>
      <c r="K185" s="1" t="n">
        <f aca="false">+K117-K56</f>
        <v>0</v>
      </c>
      <c r="L185" s="1" t="n">
        <f aca="false">+L117-L56</f>
        <v>0</v>
      </c>
      <c r="M185" s="1" t="n">
        <f aca="false">+M117-M56</f>
        <v>0</v>
      </c>
      <c r="O185" s="1" t="n">
        <f aca="false">SUM(B185:M185)</f>
        <v>28153.3333333333</v>
      </c>
      <c r="Q185" s="1" t="n">
        <f aca="false">SUM(B185:D185)</f>
        <v>0</v>
      </c>
      <c r="R185" s="1" t="n">
        <f aca="false">SUM(E185:G185)</f>
        <v>7038.33333333333</v>
      </c>
      <c r="S185" s="1" t="n">
        <f aca="false">SUM(H185:J185)</f>
        <v>21115</v>
      </c>
      <c r="T185" s="1" t="n">
        <f aca="false">SUM(K185:M185)</f>
        <v>0</v>
      </c>
      <c r="V185" s="1" t="n">
        <f aca="false">SUM(Q185:U185)</f>
        <v>28153.3333333333</v>
      </c>
    </row>
    <row r="186" customFormat="false" ht="12.75" hidden="false" customHeight="false" outlineLevel="0" collapsed="false">
      <c r="A186" s="23" t="s">
        <v>52</v>
      </c>
      <c r="B186" s="1" t="n">
        <f aca="false">+B118-B57</f>
        <v>0</v>
      </c>
      <c r="C186" s="1" t="n">
        <f aca="false">+C118-C57</f>
        <v>0</v>
      </c>
      <c r="D186" s="1" t="n">
        <f aca="false">+D118-D57</f>
        <v>0</v>
      </c>
      <c r="E186" s="1" t="n">
        <f aca="false">+E118-E57</f>
        <v>0</v>
      </c>
      <c r="F186" s="1" t="n">
        <f aca="false">+F118-F57</f>
        <v>0</v>
      </c>
      <c r="G186" s="1" t="n">
        <f aca="false">+G118-G57</f>
        <v>2575</v>
      </c>
      <c r="H186" s="1" t="n">
        <f aca="false">+H118-H57</f>
        <v>2575</v>
      </c>
      <c r="I186" s="1" t="n">
        <f aca="false">+I118-I57</f>
        <v>2575</v>
      </c>
      <c r="J186" s="1" t="n">
        <f aca="false">+J118-J57</f>
        <v>2575</v>
      </c>
      <c r="K186" s="1" t="n">
        <f aca="false">+K118-K57</f>
        <v>2575</v>
      </c>
      <c r="L186" s="1" t="n">
        <f aca="false">+L118-L57</f>
        <v>2575</v>
      </c>
      <c r="M186" s="1" t="n">
        <f aca="false">+M118-M57</f>
        <v>2575</v>
      </c>
      <c r="O186" s="1" t="n">
        <f aca="false">SUM(B186:M186)</f>
        <v>18025</v>
      </c>
      <c r="Q186" s="1" t="n">
        <f aca="false">SUM(B186:D186)</f>
        <v>0</v>
      </c>
      <c r="R186" s="1" t="n">
        <f aca="false">SUM(E186:G186)</f>
        <v>2575</v>
      </c>
      <c r="S186" s="1" t="n">
        <f aca="false">SUM(H186:J186)</f>
        <v>7725</v>
      </c>
      <c r="T186" s="1" t="n">
        <f aca="false">SUM(K186:M186)</f>
        <v>7725</v>
      </c>
      <c r="V186" s="1" t="n">
        <f aca="false">SUM(Q186:U186)</f>
        <v>18025</v>
      </c>
    </row>
    <row r="187" customFormat="false" ht="12.75" hidden="false" customHeight="false" outlineLevel="0" collapsed="false">
      <c r="A187" s="23" t="s">
        <v>53</v>
      </c>
      <c r="B187" s="1" t="n">
        <f aca="false">+B119-B58</f>
        <v>0</v>
      </c>
      <c r="C187" s="1" t="n">
        <f aca="false">+C119-C58</f>
        <v>0</v>
      </c>
      <c r="D187" s="1" t="n">
        <f aca="false">+D119-D58</f>
        <v>0</v>
      </c>
      <c r="E187" s="1" t="n">
        <f aca="false">+E119-E58</f>
        <v>0</v>
      </c>
      <c r="F187" s="1" t="n">
        <f aca="false">+F119-F58</f>
        <v>0</v>
      </c>
      <c r="G187" s="1" t="n">
        <f aca="false">+G119-G58</f>
        <v>0</v>
      </c>
      <c r="H187" s="1" t="n">
        <f aca="false">+H119-H58</f>
        <v>0</v>
      </c>
      <c r="I187" s="1" t="n">
        <f aca="false">+I119-I58</f>
        <v>0</v>
      </c>
      <c r="J187" s="1" t="n">
        <f aca="false">+J119-J58</f>
        <v>-100</v>
      </c>
      <c r="K187" s="1" t="n">
        <f aca="false">+K119-K58</f>
        <v>0</v>
      </c>
      <c r="L187" s="1" t="n">
        <f aca="false">+L119-L58</f>
        <v>0</v>
      </c>
      <c r="M187" s="1" t="n">
        <f aca="false">+M119-M58</f>
        <v>0</v>
      </c>
      <c r="O187" s="1" t="n">
        <f aca="false">SUM(B187:M187)</f>
        <v>-100</v>
      </c>
      <c r="Q187" s="1" t="n">
        <f aca="false">SUM(B187:D187)</f>
        <v>0</v>
      </c>
      <c r="R187" s="1" t="n">
        <f aca="false">SUM(E187:G187)</f>
        <v>0</v>
      </c>
      <c r="S187" s="1" t="n">
        <f aca="false">SUM(H187:J187)</f>
        <v>-100</v>
      </c>
      <c r="T187" s="1" t="n">
        <f aca="false">SUM(K187:M187)</f>
        <v>0</v>
      </c>
      <c r="V187" s="1" t="n">
        <f aca="false">SUM(Q187:U187)</f>
        <v>-100</v>
      </c>
    </row>
    <row r="188" customFormat="false" ht="12.75" hidden="false" customHeight="false" outlineLevel="0" collapsed="false">
      <c r="A188" s="23"/>
      <c r="B188" s="1" t="n">
        <f aca="false">+B120-B59</f>
        <v>0</v>
      </c>
      <c r="C188" s="1" t="n">
        <f aca="false">+C120-C59</f>
        <v>0</v>
      </c>
      <c r="D188" s="1" t="n">
        <f aca="false">+D120-D59</f>
        <v>0</v>
      </c>
      <c r="E188" s="1" t="n">
        <f aca="false">+E120-E59</f>
        <v>0</v>
      </c>
      <c r="F188" s="1" t="n">
        <f aca="false">+F120-F59</f>
        <v>0</v>
      </c>
      <c r="G188" s="1" t="n">
        <f aca="false">+G120-G59</f>
        <v>0</v>
      </c>
      <c r="H188" s="1" t="n">
        <f aca="false">+H120-H59</f>
        <v>0</v>
      </c>
      <c r="I188" s="1" t="n">
        <f aca="false">+I120-I59</f>
        <v>0</v>
      </c>
      <c r="J188" s="1" t="n">
        <f aca="false">+J120-J59</f>
        <v>0</v>
      </c>
      <c r="K188" s="1" t="n">
        <f aca="false">+K120-K59</f>
        <v>0</v>
      </c>
      <c r="L188" s="1" t="n">
        <f aca="false">+L120-L59</f>
        <v>0</v>
      </c>
      <c r="M188" s="1" t="n">
        <f aca="false">+M120-M59</f>
        <v>0</v>
      </c>
      <c r="O188" s="1" t="n">
        <f aca="false">SUM(B188:M188)</f>
        <v>0</v>
      </c>
      <c r="Q188" s="1" t="n">
        <f aca="false">SUM(B188:D188)</f>
        <v>0</v>
      </c>
      <c r="R188" s="1" t="n">
        <f aca="false">SUM(E188:G188)</f>
        <v>0</v>
      </c>
      <c r="S188" s="1" t="n">
        <f aca="false">SUM(H188:J188)</f>
        <v>0</v>
      </c>
      <c r="T188" s="1" t="n">
        <f aca="false">SUM(K188:M188)</f>
        <v>0</v>
      </c>
      <c r="V188" s="1" t="n">
        <f aca="false">SUM(Q188:U188)</f>
        <v>0</v>
      </c>
    </row>
    <row r="189" customFormat="false" ht="12.75" hidden="false" customHeight="false" outlineLevel="0" collapsed="false">
      <c r="A189" s="24" t="s">
        <v>54</v>
      </c>
      <c r="B189" s="21" t="n">
        <f aca="false">SUM(B183:B188)</f>
        <v>0</v>
      </c>
      <c r="C189" s="21" t="n">
        <f aca="false">SUM(C183:C188)</f>
        <v>0</v>
      </c>
      <c r="D189" s="21" t="n">
        <f aca="false">SUM(D183:D188)</f>
        <v>0</v>
      </c>
      <c r="E189" s="21" t="n">
        <f aca="false">SUM(E183:E188)</f>
        <v>0</v>
      </c>
      <c r="F189" s="21" t="n">
        <f aca="false">SUM(F183:F188)</f>
        <v>0</v>
      </c>
      <c r="G189" s="21" t="n">
        <f aca="false">SUM(G183:G188)</f>
        <v>25522.1666666667</v>
      </c>
      <c r="H189" s="21" t="n">
        <f aca="false">SUM(H183:H188)</f>
        <v>25522.1666666667</v>
      </c>
      <c r="I189" s="21" t="n">
        <f aca="false">SUM(I183:I188)</f>
        <v>-87420.2333333333</v>
      </c>
      <c r="J189" s="21" t="n">
        <f aca="false">SUM(J183:J188)</f>
        <v>6598.43666666667</v>
      </c>
      <c r="K189" s="21" t="n">
        <f aca="false">SUM(K183:K188)</f>
        <v>-339.896666666667</v>
      </c>
      <c r="L189" s="21" t="n">
        <f aca="false">SUM(L183:L188)</f>
        <v>-338.896666666667</v>
      </c>
      <c r="M189" s="21" t="n">
        <f aca="false">SUM(M183:M188)</f>
        <v>-339.896666666667</v>
      </c>
      <c r="O189" s="21" t="n">
        <f aca="false">SUM(O183:O188)</f>
        <v>-30796.1533333333</v>
      </c>
      <c r="Q189" s="21" t="n">
        <f aca="false">SUM(B189:D189)</f>
        <v>0</v>
      </c>
      <c r="R189" s="21" t="n">
        <f aca="false">SUM(E189:G189)</f>
        <v>25522.1666666667</v>
      </c>
      <c r="S189" s="21" t="n">
        <f aca="false">SUM(H189:J189)</f>
        <v>-55299.63</v>
      </c>
      <c r="T189" s="21" t="n">
        <f aca="false">SUM(K189:M189)</f>
        <v>-1018.69</v>
      </c>
      <c r="V189" s="21" t="n">
        <f aca="false">SUM(Q189:U189)</f>
        <v>-30796.1533333333</v>
      </c>
    </row>
    <row r="190" customFormat="false" ht="12.75" hidden="false" customHeight="false" outlineLevel="0" collapsed="false">
      <c r="A190" s="23"/>
    </row>
    <row r="191" customFormat="false" ht="12.75" hidden="false" customHeight="false" outlineLevel="0" collapsed="false">
      <c r="A191" s="15" t="s">
        <v>55</v>
      </c>
    </row>
    <row r="192" customFormat="false" ht="12.75" hidden="false" customHeight="false" outlineLevel="0" collapsed="false">
      <c r="A192" s="23" t="s">
        <v>56</v>
      </c>
      <c r="B192" s="1" t="n">
        <f aca="false">+B124-B63</f>
        <v>0</v>
      </c>
      <c r="C192" s="1" t="n">
        <f aca="false">+C124-C63</f>
        <v>0</v>
      </c>
      <c r="D192" s="1" t="n">
        <f aca="false">+D124-D63</f>
        <v>0</v>
      </c>
      <c r="E192" s="1" t="n">
        <f aca="false">+E124-E63</f>
        <v>0</v>
      </c>
      <c r="F192" s="1" t="n">
        <f aca="false">+F124-F63</f>
        <v>0</v>
      </c>
      <c r="G192" s="1" t="n">
        <f aca="false">+G124-G63</f>
        <v>0</v>
      </c>
      <c r="H192" s="1" t="n">
        <f aca="false">+H124-H63</f>
        <v>0</v>
      </c>
      <c r="I192" s="1" t="n">
        <f aca="false">+I124-I63</f>
        <v>-33879.5</v>
      </c>
      <c r="J192" s="1" t="n">
        <f aca="false">+J124-J63</f>
        <v>-16939.5</v>
      </c>
      <c r="K192" s="1" t="n">
        <f aca="false">+K124-K63</f>
        <v>-16939.5</v>
      </c>
      <c r="L192" s="1" t="n">
        <f aca="false">+L124-L63</f>
        <v>-16939.5</v>
      </c>
      <c r="M192" s="1" t="n">
        <f aca="false">+M124-M63</f>
        <v>-16939.5</v>
      </c>
      <c r="O192" s="1" t="n">
        <f aca="false">SUM(B192:M192)</f>
        <v>-101637.5</v>
      </c>
      <c r="Q192" s="1" t="n">
        <f aca="false">SUM(B192:D192)</f>
        <v>0</v>
      </c>
      <c r="R192" s="1" t="n">
        <f aca="false">SUM(E192:G192)</f>
        <v>0</v>
      </c>
      <c r="S192" s="1" t="n">
        <f aca="false">SUM(H192:J192)</f>
        <v>-50819</v>
      </c>
      <c r="T192" s="1" t="n">
        <f aca="false">SUM(K192:M192)</f>
        <v>-50818.5</v>
      </c>
      <c r="V192" s="1" t="n">
        <f aca="false">SUM(Q192:U192)</f>
        <v>-101637.5</v>
      </c>
    </row>
    <row r="193" customFormat="false" ht="12.75" hidden="false" customHeight="false" outlineLevel="0" collapsed="false">
      <c r="A193" s="23" t="s">
        <v>57</v>
      </c>
      <c r="B193" s="1" t="n">
        <f aca="false">+B125-B64</f>
        <v>0</v>
      </c>
      <c r="C193" s="1" t="n">
        <f aca="false">+C125-C64</f>
        <v>0</v>
      </c>
      <c r="D193" s="1" t="n">
        <f aca="false">+D125-D64</f>
        <v>0</v>
      </c>
      <c r="E193" s="1" t="n">
        <f aca="false">+E125-E64</f>
        <v>0</v>
      </c>
      <c r="F193" s="1" t="n">
        <f aca="false">+F125-F64</f>
        <v>-100</v>
      </c>
      <c r="G193" s="1" t="n">
        <f aca="false">+G125-G64</f>
        <v>0</v>
      </c>
      <c r="H193" s="1" t="n">
        <f aca="false">+H125-H64</f>
        <v>0</v>
      </c>
      <c r="I193" s="1" t="n">
        <f aca="false">+I125-I64</f>
        <v>0</v>
      </c>
      <c r="J193" s="1" t="n">
        <f aca="false">+J125-J64</f>
        <v>0</v>
      </c>
      <c r="K193" s="1" t="n">
        <f aca="false">+K125-K64</f>
        <v>0</v>
      </c>
      <c r="L193" s="1" t="n">
        <f aca="false">+L125-L64</f>
        <v>0</v>
      </c>
      <c r="M193" s="1" t="n">
        <f aca="false">+M125-M64</f>
        <v>0</v>
      </c>
      <c r="O193" s="1" t="n">
        <f aca="false">SUM(B193:M193)</f>
        <v>-100</v>
      </c>
      <c r="Q193" s="1" t="n">
        <f aca="false">SUM(B193:D193)</f>
        <v>0</v>
      </c>
      <c r="R193" s="1" t="n">
        <f aca="false">SUM(E193:G193)</f>
        <v>-100</v>
      </c>
      <c r="S193" s="1" t="n">
        <f aca="false">SUM(H193:J193)</f>
        <v>0</v>
      </c>
      <c r="T193" s="1" t="n">
        <f aca="false">SUM(K193:M193)</f>
        <v>0</v>
      </c>
      <c r="V193" s="1" t="n">
        <f aca="false">SUM(Q193:U193)</f>
        <v>-100</v>
      </c>
    </row>
    <row r="194" customFormat="false" ht="12.75" hidden="false" customHeight="false" outlineLevel="0" collapsed="false">
      <c r="A194" s="23"/>
    </row>
    <row r="195" customFormat="false" ht="13.5" hidden="false" customHeight="false" outlineLevel="0" collapsed="false">
      <c r="A195" s="24" t="s">
        <v>58</v>
      </c>
      <c r="B195" s="25" t="n">
        <f aca="false">SUM(B192:B193)</f>
        <v>0</v>
      </c>
      <c r="C195" s="25" t="n">
        <f aca="false">SUM(C192:C193)</f>
        <v>0</v>
      </c>
      <c r="D195" s="25" t="n">
        <f aca="false">SUM(D192:D193)</f>
        <v>0</v>
      </c>
      <c r="E195" s="25" t="n">
        <f aca="false">SUM(E192:E193)</f>
        <v>0</v>
      </c>
      <c r="F195" s="25" t="n">
        <f aca="false">SUM(F192:F193)</f>
        <v>-100</v>
      </c>
      <c r="G195" s="25" t="n">
        <f aca="false">SUM(G192:G193)</f>
        <v>0</v>
      </c>
      <c r="H195" s="25" t="n">
        <f aca="false">SUM(H192:H193)</f>
        <v>0</v>
      </c>
      <c r="I195" s="25" t="n">
        <f aca="false">SUM(I192:I193)</f>
        <v>-33879.5</v>
      </c>
      <c r="J195" s="25" t="n">
        <f aca="false">SUM(J192:J193)</f>
        <v>-16939.5</v>
      </c>
      <c r="K195" s="25" t="n">
        <f aca="false">SUM(K192:K193)</f>
        <v>-16939.5</v>
      </c>
      <c r="L195" s="25" t="n">
        <f aca="false">SUM(L192:L193)</f>
        <v>-16939.5</v>
      </c>
      <c r="M195" s="25" t="n">
        <f aca="false">SUM(M192:M193)</f>
        <v>-16939.5</v>
      </c>
      <c r="N195" s="25"/>
      <c r="O195" s="25" t="n">
        <f aca="false">SUM(O192:O193)</f>
        <v>-101737.5</v>
      </c>
      <c r="Q195" s="25" t="n">
        <f aca="false">SUM(B195:D195)</f>
        <v>0</v>
      </c>
      <c r="R195" s="25" t="n">
        <f aca="false">SUM(E195:G195)</f>
        <v>-100</v>
      </c>
      <c r="S195" s="25" t="n">
        <f aca="false">SUM(H195:J195)</f>
        <v>-50819</v>
      </c>
      <c r="T195" s="25" t="n">
        <f aca="false">SUM(K195:M195)</f>
        <v>-50818.5</v>
      </c>
      <c r="V195" s="25" t="n">
        <f aca="false">SUM(Q195:U195)</f>
        <v>-101737.5</v>
      </c>
    </row>
    <row r="196" customFormat="false" ht="12.75" hidden="false" customHeight="false" outlineLevel="0" collapsed="false">
      <c r="A196" s="23"/>
    </row>
    <row r="197" customFormat="false" ht="13.5" hidden="false" customHeight="false" outlineLevel="0" collapsed="false">
      <c r="A197" s="15" t="s">
        <v>63</v>
      </c>
      <c r="B197" s="22" t="n">
        <f aca="false">+B147+B181+B189+B195</f>
        <v>170256</v>
      </c>
      <c r="C197" s="22" t="n">
        <f aca="false">+C147+C181+C189+C195</f>
        <v>97885.18</v>
      </c>
      <c r="D197" s="22" t="n">
        <f aca="false">+D147+D181+D189+D195</f>
        <v>71846</v>
      </c>
      <c r="E197" s="22" t="n">
        <f aca="false">+E147+E181+E189+E195</f>
        <v>7784.92999999999</v>
      </c>
      <c r="F197" s="22" t="n">
        <f aca="false">+F147+F181+F189+F195</f>
        <v>-83288</v>
      </c>
      <c r="G197" s="22" t="n">
        <f aca="false">+G147+G181+G189+G195</f>
        <v>-62.6904761904807</v>
      </c>
      <c r="H197" s="22" t="n">
        <f aca="false">+H147+H181+H189+H195</f>
        <v>-85212.0404761905</v>
      </c>
      <c r="I197" s="22" t="n">
        <f aca="false">+I147+I181+I189+I195</f>
        <v>-192556.39047619</v>
      </c>
      <c r="J197" s="22" t="n">
        <f aca="false">+J147+J181+J189+J195</f>
        <v>-30511.9604761905</v>
      </c>
      <c r="K197" s="22" t="n">
        <f aca="false">+K147+K181+K189+K195</f>
        <v>-144119.53952381</v>
      </c>
      <c r="L197" s="22" t="n">
        <f aca="false">+L147+L181+L189+L195</f>
        <v>-17278.3966666667</v>
      </c>
      <c r="M197" s="22" t="n">
        <f aca="false">+M147+M181+M189+M195</f>
        <v>-17279.3966666667</v>
      </c>
      <c r="N197" s="22"/>
      <c r="O197" s="22" t="n">
        <f aca="false">+O147+O181+O189+O195</f>
        <v>-222536.304761905</v>
      </c>
      <c r="Q197" s="22" t="n">
        <f aca="false">SUM(B197:D197)</f>
        <v>339987.18</v>
      </c>
      <c r="R197" s="22" t="n">
        <f aca="false">SUM(E197:G197)</f>
        <v>-75565.7604761905</v>
      </c>
      <c r="S197" s="22" t="n">
        <f aca="false">SUM(H197:J197)</f>
        <v>-308280.391428572</v>
      </c>
      <c r="T197" s="22" t="n">
        <f aca="false">SUM(K197:M197)</f>
        <v>-178677.332857143</v>
      </c>
      <c r="V197" s="22" t="n">
        <f aca="false">SUM(Q197:U197)</f>
        <v>-222536.304761905</v>
      </c>
    </row>
    <row r="198" customFormat="false" ht="13.5" hidden="false" customHeight="false" outlineLevel="0" collapsed="false">
      <c r="A198" s="15"/>
    </row>
    <row r="199" customFormat="false" ht="12.75" hidden="false" customHeight="false" outlineLevel="0" collapsed="false">
      <c r="A199" s="15" t="s">
        <v>44</v>
      </c>
    </row>
    <row r="200" customFormat="false" ht="12.75" hidden="false" customHeight="false" outlineLevel="0" collapsed="false">
      <c r="A200" s="18" t="s">
        <v>45</v>
      </c>
      <c r="B200" s="1" t="n">
        <f aca="false">+B132-B47</f>
        <v>0</v>
      </c>
      <c r="C200" s="1" t="n">
        <f aca="false">+C132-C47</f>
        <v>0</v>
      </c>
      <c r="D200" s="1" t="n">
        <f aca="false">+D132-D47</f>
        <v>0</v>
      </c>
      <c r="E200" s="1" t="n">
        <f aca="false">+E132-E47</f>
        <v>0</v>
      </c>
      <c r="F200" s="1" t="n">
        <f aca="false">+F132-F47</f>
        <v>0</v>
      </c>
      <c r="G200" s="1" t="n">
        <f aca="false">+G132-G47</f>
        <v>10626</v>
      </c>
      <c r="H200" s="1" t="n">
        <f aca="false">+H132-H47</f>
        <v>10626</v>
      </c>
      <c r="I200" s="1" t="n">
        <f aca="false">+I132-I47</f>
        <v>-61214</v>
      </c>
      <c r="J200" s="1" t="n">
        <f aca="false">+J132-J47</f>
        <v>-51358.35</v>
      </c>
      <c r="K200" s="1" t="n">
        <f aca="false">+K132-K47</f>
        <v>-10626</v>
      </c>
      <c r="L200" s="1" t="n">
        <f aca="false">+L132-L47</f>
        <v>0</v>
      </c>
      <c r="M200" s="1" t="n">
        <f aca="false">+M132-M47</f>
        <v>0</v>
      </c>
      <c r="O200" s="1" t="n">
        <f aca="false">SUM(B200:M200)</f>
        <v>-101946.35</v>
      </c>
      <c r="Q200" s="1" t="n">
        <f aca="false">SUM(B200:D200)</f>
        <v>0</v>
      </c>
      <c r="R200" s="1" t="n">
        <f aca="false">SUM(E200:G200)</f>
        <v>10626</v>
      </c>
      <c r="S200" s="1" t="n">
        <f aca="false">SUM(H200:J200)</f>
        <v>-101946.35</v>
      </c>
      <c r="T200" s="1" t="n">
        <f aca="false">SUM(K200:M200)</f>
        <v>-10626</v>
      </c>
      <c r="V200" s="1" t="n">
        <f aca="false">SUM(Q200:U200)</f>
        <v>-101946.35</v>
      </c>
    </row>
    <row r="201" customFormat="false" ht="12.75" hidden="false" customHeight="false" outlineLevel="0" collapsed="false">
      <c r="A201" s="18" t="s">
        <v>46</v>
      </c>
      <c r="B201" s="1" t="n">
        <f aca="false">+B133-B48</f>
        <v>0</v>
      </c>
      <c r="C201" s="1" t="n">
        <f aca="false">+C133-C48</f>
        <v>0</v>
      </c>
      <c r="D201" s="1" t="n">
        <f aca="false">+D133-D48</f>
        <v>0</v>
      </c>
      <c r="E201" s="1" t="n">
        <f aca="false">+E133-E48</f>
        <v>0</v>
      </c>
      <c r="F201" s="1" t="n">
        <f aca="false">+F133-F48</f>
        <v>0</v>
      </c>
      <c r="G201" s="1" t="n">
        <f aca="false">+G133-G48</f>
        <v>13335</v>
      </c>
      <c r="H201" s="1" t="n">
        <f aca="false">+H133-H48</f>
        <v>13335</v>
      </c>
      <c r="I201" s="1" t="n">
        <f aca="false">+I133-I48</f>
        <v>-48617.55</v>
      </c>
      <c r="J201" s="1" t="n">
        <f aca="false">+J133-J48</f>
        <v>-49847.45</v>
      </c>
      <c r="K201" s="1" t="n">
        <f aca="false">+K133-K48</f>
        <v>-13335</v>
      </c>
      <c r="L201" s="1" t="n">
        <f aca="false">+L133-L48</f>
        <v>0</v>
      </c>
      <c r="M201" s="1" t="n">
        <f aca="false">+M133-M48</f>
        <v>0</v>
      </c>
      <c r="O201" s="1" t="n">
        <f aca="false">SUM(B201:M201)</f>
        <v>-85130</v>
      </c>
      <c r="Q201" s="1" t="n">
        <f aca="false">SUM(B201:D201)</f>
        <v>0</v>
      </c>
      <c r="R201" s="1" t="n">
        <f aca="false">SUM(E201:G201)</f>
        <v>13335</v>
      </c>
      <c r="S201" s="1" t="n">
        <f aca="false">SUM(H201:J201)</f>
        <v>-85130</v>
      </c>
      <c r="T201" s="1" t="n">
        <f aca="false">SUM(K201:M201)</f>
        <v>-13335</v>
      </c>
      <c r="V201" s="1" t="n">
        <f aca="false">SUM(Q201:U201)</f>
        <v>-85130</v>
      </c>
    </row>
    <row r="202" customFormat="false" ht="12.75" hidden="false" customHeight="false" outlineLevel="0" collapsed="false">
      <c r="A202" s="20" t="s">
        <v>47</v>
      </c>
      <c r="B202" s="21" t="n">
        <f aca="false">SUM(B200:B201)</f>
        <v>0</v>
      </c>
      <c r="C202" s="21" t="n">
        <f aca="false">SUM(C200:C201)</f>
        <v>0</v>
      </c>
      <c r="D202" s="21" t="n">
        <f aca="false">SUM(D200:D201)</f>
        <v>0</v>
      </c>
      <c r="E202" s="21" t="n">
        <f aca="false">SUM(E200:E201)</f>
        <v>0</v>
      </c>
      <c r="F202" s="21" t="n">
        <f aca="false">SUM(F200:F201)</f>
        <v>0</v>
      </c>
      <c r="G202" s="21" t="n">
        <f aca="false">SUM(G200:G201)</f>
        <v>23961</v>
      </c>
      <c r="H202" s="21" t="n">
        <f aca="false">SUM(H200:H201)</f>
        <v>23961</v>
      </c>
      <c r="I202" s="21" t="n">
        <f aca="false">SUM(I200:I201)</f>
        <v>-109831.55</v>
      </c>
      <c r="J202" s="21" t="n">
        <f aca="false">SUM(J200:J201)</f>
        <v>-101205.8</v>
      </c>
      <c r="K202" s="21" t="n">
        <f aca="false">SUM(K200:K201)</f>
        <v>-23961</v>
      </c>
      <c r="L202" s="21" t="n">
        <f aca="false">SUM(L200:L201)</f>
        <v>0</v>
      </c>
      <c r="M202" s="21" t="n">
        <f aca="false">SUM(M200:M201)</f>
        <v>0</v>
      </c>
      <c r="O202" s="21" t="n">
        <f aca="false">SUM(O200:O201)</f>
        <v>-187076.35</v>
      </c>
      <c r="Q202" s="21" t="n">
        <f aca="false">SUM(B202:D202)</f>
        <v>0</v>
      </c>
      <c r="R202" s="21" t="n">
        <f aca="false">SUM(E202:G202)</f>
        <v>23961</v>
      </c>
      <c r="S202" s="21" t="n">
        <f aca="false">SUM(H202:J202)</f>
        <v>-187076.35</v>
      </c>
      <c r="T202" s="21" t="n">
        <f aca="false">SUM(K202:M202)</f>
        <v>-23961</v>
      </c>
      <c r="V202" s="21" t="n">
        <f aca="false">SUM(Q202:U202)</f>
        <v>-187076.35</v>
      </c>
    </row>
    <row r="204" customFormat="false" ht="13.5" hidden="false" customHeight="false" outlineLevel="0" collapsed="false">
      <c r="A204" s="15" t="s">
        <v>48</v>
      </c>
      <c r="B204" s="26" t="n">
        <f aca="false">B197+B202</f>
        <v>170256</v>
      </c>
      <c r="C204" s="26" t="n">
        <f aca="false">C197+C202</f>
        <v>97885.18</v>
      </c>
      <c r="D204" s="26" t="n">
        <f aca="false">D197+D202</f>
        <v>71846</v>
      </c>
      <c r="E204" s="26" t="n">
        <f aca="false">E197+E202</f>
        <v>7784.92999999999</v>
      </c>
      <c r="F204" s="26" t="n">
        <f aca="false">F197+F202</f>
        <v>-83288</v>
      </c>
      <c r="G204" s="26" t="n">
        <f aca="false">G197+G202</f>
        <v>23898.3095238095</v>
      </c>
      <c r="H204" s="26" t="n">
        <f aca="false">H197+H202</f>
        <v>-61251.0404761905</v>
      </c>
      <c r="I204" s="26" t="n">
        <f aca="false">I197+I202</f>
        <v>-302387.940476191</v>
      </c>
      <c r="J204" s="26" t="n">
        <f aca="false">J197+J202</f>
        <v>-131717.76047619</v>
      </c>
      <c r="K204" s="26" t="n">
        <f aca="false">K197+K202</f>
        <v>-168080.53952381</v>
      </c>
      <c r="L204" s="26" t="n">
        <f aca="false">L197+L202</f>
        <v>-17278.3966666667</v>
      </c>
      <c r="M204" s="26" t="n">
        <f aca="false">M197+M202</f>
        <v>-17279.3966666667</v>
      </c>
      <c r="N204" s="26"/>
      <c r="O204" s="26" t="n">
        <f aca="false">O197+O202</f>
        <v>-409612.654761905</v>
      </c>
      <c r="Q204" s="26" t="n">
        <f aca="false">SUM(B204:D204)</f>
        <v>339987.18</v>
      </c>
      <c r="R204" s="26" t="n">
        <f aca="false">SUM(E204:G204)</f>
        <v>-51604.7604761905</v>
      </c>
      <c r="S204" s="26" t="n">
        <f aca="false">SUM(H204:J204)</f>
        <v>-495356.741428571</v>
      </c>
      <c r="T204" s="26" t="n">
        <f aca="false">SUM(K204:M204)</f>
        <v>-202638.332857143</v>
      </c>
      <c r="U204" s="26"/>
      <c r="V204" s="26" t="n">
        <f aca="false">SUM(Q204:U204)</f>
        <v>-409612.654761905</v>
      </c>
    </row>
    <row r="205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0:V70"/>
    <mergeCell ref="A71:V71"/>
    <mergeCell ref="A72:V72"/>
    <mergeCell ref="A73:V73"/>
    <mergeCell ref="A138:V138"/>
    <mergeCell ref="A139:V139"/>
    <mergeCell ref="A140:V140"/>
    <mergeCell ref="A141:V14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9" man="true" max="16383" min="0"/>
    <brk id="13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C8" activeCellId="0" sqref="C8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13"/>
    <col collapsed="false" customWidth="true" hidden="false" outlineLevel="0" max="17" min="17" style="1" width="11.28"/>
    <col collapsed="false" customWidth="true" hidden="false" outlineLevel="0" max="18" min="18" style="1" width="2.13"/>
    <col collapsed="false" customWidth="true" hidden="false" outlineLevel="0" max="19" min="19" style="1" width="11.28"/>
  </cols>
  <sheetData>
    <row r="1" customFormat="false" ht="15.75" hidden="false" customHeight="false" outlineLevel="0" collapsed="false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XML/filtered-attachments/xls/Wheatland_O_M.xls'#$Wheatland 2001 Budget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45926.9393729275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"/>
      <c r="Q6" s="3"/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12"/>
      <c r="B7" s="13" t="n">
        <v>36892</v>
      </c>
      <c r="C7" s="13" t="n">
        <v>36923</v>
      </c>
      <c r="D7" s="13" t="n">
        <v>36951</v>
      </c>
      <c r="E7" s="13" t="n">
        <v>36982</v>
      </c>
      <c r="F7" s="13" t="n">
        <v>37012</v>
      </c>
      <c r="G7" s="13" t="n">
        <v>37043</v>
      </c>
      <c r="H7" s="13" t="n">
        <v>37073</v>
      </c>
      <c r="I7" s="13" t="n">
        <v>37104</v>
      </c>
      <c r="J7" s="13" t="n">
        <v>37135</v>
      </c>
      <c r="K7" s="13" t="n">
        <v>37165</v>
      </c>
      <c r="L7" s="13" t="n">
        <v>37196</v>
      </c>
      <c r="M7" s="13" t="n">
        <v>37226</v>
      </c>
      <c r="N7" s="13"/>
      <c r="O7" s="14" t="s">
        <v>6</v>
      </c>
      <c r="P7" s="14"/>
      <c r="Q7" s="14" t="s">
        <v>68</v>
      </c>
      <c r="R7" s="14"/>
      <c r="S7" s="14" t="s">
        <v>65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9" customFormat="false" ht="13.5" hidden="false" customHeight="false" outlineLevel="0" collapsed="false">
      <c r="A9" s="15" t="s">
        <v>11</v>
      </c>
      <c r="B9" s="16" t="n">
        <v>0</v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n">
        <v>0</v>
      </c>
      <c r="J9" s="16" t="n">
        <v>0</v>
      </c>
      <c r="K9" s="16" t="n">
        <v>0</v>
      </c>
      <c r="L9" s="16" t="n">
        <v>0</v>
      </c>
      <c r="M9" s="16" t="n">
        <v>0</v>
      </c>
      <c r="O9" s="16" t="n">
        <f aca="false">SUM(B9:M9)</f>
        <v>0</v>
      </c>
      <c r="Q9" s="16" t="n">
        <v>1087110.79</v>
      </c>
      <c r="S9" s="16" t="n">
        <f aca="false">Q9-O9</f>
        <v>1087110.79</v>
      </c>
    </row>
    <row r="11" customFormat="false" ht="12.75" hidden="false" customHeight="false" outlineLevel="0" collapsed="false">
      <c r="A11" s="15" t="s">
        <v>12</v>
      </c>
    </row>
    <row r="12" customFormat="false" ht="12.75" hidden="false" customHeight="false" outlineLevel="0" collapsed="false">
      <c r="A12" s="17" t="s">
        <v>13</v>
      </c>
    </row>
    <row r="13" customFormat="false" ht="12.75" hidden="false" customHeight="false" outlineLevel="0" collapsed="false">
      <c r="A13" s="18" t="s">
        <v>14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  <c r="Q13" s="1" t="n">
        <v>0</v>
      </c>
      <c r="S13" s="1" t="n">
        <f aca="false">Q13-O13</f>
        <v>0</v>
      </c>
    </row>
    <row r="14" customFormat="false" ht="12.75" hidden="false" customHeight="false" outlineLevel="0" collapsed="false">
      <c r="A14" s="18" t="s">
        <v>69</v>
      </c>
      <c r="B14" s="1" t="n">
        <v>734</v>
      </c>
      <c r="C14" s="1" t="n">
        <v>734</v>
      </c>
      <c r="D14" s="1" t="n">
        <v>0</v>
      </c>
      <c r="E14" s="1" t="n">
        <v>0</v>
      </c>
      <c r="F14" s="1" t="n">
        <v>734</v>
      </c>
      <c r="G14" s="1" t="n">
        <v>734</v>
      </c>
      <c r="H14" s="1" t="n">
        <v>734</v>
      </c>
      <c r="I14" s="1" t="n">
        <v>734</v>
      </c>
      <c r="J14" s="1" t="n">
        <v>734</v>
      </c>
      <c r="K14" s="1" t="n">
        <v>0</v>
      </c>
      <c r="L14" s="1" t="n">
        <v>0</v>
      </c>
      <c r="M14" s="1" t="n">
        <v>734</v>
      </c>
      <c r="O14" s="1" t="n">
        <f aca="false">SUM(B14:M14)</f>
        <v>5872</v>
      </c>
      <c r="Q14" s="1" t="n">
        <v>1285.8</v>
      </c>
      <c r="S14" s="1" t="n">
        <f aca="false">Q14-O14</f>
        <v>-4586.2</v>
      </c>
    </row>
    <row r="15" customFormat="false" ht="12.75" hidden="false" customHeight="false" outlineLevel="0" collapsed="false">
      <c r="A15" s="18" t="s">
        <v>16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v>0</v>
      </c>
      <c r="S15" s="1" t="n">
        <f aca="false">Q15-O15</f>
        <v>0</v>
      </c>
    </row>
    <row r="16" customFormat="false" ht="12.75" hidden="false" customHeight="false" outlineLevel="0" collapsed="false">
      <c r="A16" s="18" t="s">
        <v>17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v>0</v>
      </c>
      <c r="S16" s="1" t="n">
        <f aca="false">Q16-O16</f>
        <v>0</v>
      </c>
    </row>
    <row r="17" customFormat="false" ht="12.75" hidden="false" customHeight="false" outlineLevel="0" collapsed="false">
      <c r="A17" s="18" t="s">
        <v>18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v>0</v>
      </c>
      <c r="S17" s="1" t="n">
        <f aca="false">Q17-O17</f>
        <v>0</v>
      </c>
    </row>
    <row r="18" customFormat="false" ht="12.75" hidden="false" customHeight="false" outlineLevel="0" collapsed="false">
      <c r="A18" s="18" t="s">
        <v>19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v>0</v>
      </c>
      <c r="S18" s="1" t="n">
        <f aca="false">Q18-O18</f>
        <v>0</v>
      </c>
    </row>
    <row r="19" customFormat="false" ht="12.75" hidden="false" customHeight="false" outlineLevel="0" collapsed="false">
      <c r="A19" s="18" t="s">
        <v>20</v>
      </c>
      <c r="B19" s="1" t="n">
        <v>4628</v>
      </c>
      <c r="C19" s="1" t="n">
        <v>4628</v>
      </c>
      <c r="D19" s="1" t="n">
        <v>4628</v>
      </c>
      <c r="E19" s="1" t="n">
        <v>4628</v>
      </c>
      <c r="F19" s="1" t="n">
        <v>4628</v>
      </c>
      <c r="G19" s="1" t="n">
        <v>4628</v>
      </c>
      <c r="H19" s="1" t="n">
        <v>4628</v>
      </c>
      <c r="I19" s="1" t="n">
        <v>4628</v>
      </c>
      <c r="J19" s="1" t="n">
        <v>4629</v>
      </c>
      <c r="K19" s="1" t="n">
        <v>4629</v>
      </c>
      <c r="L19" s="1" t="n">
        <v>4629</v>
      </c>
      <c r="M19" s="1" t="n">
        <v>4629</v>
      </c>
      <c r="O19" s="1" t="n">
        <f aca="false">SUM(B19:M19)</f>
        <v>55540</v>
      </c>
      <c r="Q19" s="1" t="n">
        <v>27644</v>
      </c>
      <c r="S19" s="1" t="n">
        <f aca="false">Q19-O19</f>
        <v>-27896</v>
      </c>
    </row>
    <row r="20" customFormat="false" ht="12.75" hidden="false" customHeight="false" outlineLevel="0" collapsed="false">
      <c r="A20" s="18" t="s">
        <v>21</v>
      </c>
      <c r="B20" s="1" t="n">
        <v>0</v>
      </c>
      <c r="O20" s="1" t="n">
        <f aca="false">SUM(B20:M20)</f>
        <v>0</v>
      </c>
      <c r="Q20" s="1" t="n">
        <v>0</v>
      </c>
      <c r="S20" s="1" t="n">
        <f aca="false">Q20-O20</f>
        <v>0</v>
      </c>
    </row>
    <row r="21" customFormat="false" ht="12.75" hidden="false" customHeight="false" outlineLevel="0" collapsed="false">
      <c r="A21" s="18" t="s">
        <v>22</v>
      </c>
      <c r="B21" s="1" t="n">
        <v>317</v>
      </c>
      <c r="C21" s="1" t="n">
        <v>267</v>
      </c>
      <c r="D21" s="1" t="n">
        <v>717</v>
      </c>
      <c r="E21" s="1" t="n">
        <v>267</v>
      </c>
      <c r="F21" s="1" t="n">
        <v>317</v>
      </c>
      <c r="G21" s="1" t="n">
        <v>267</v>
      </c>
      <c r="H21" s="1" t="n">
        <v>317</v>
      </c>
      <c r="I21" s="1" t="n">
        <v>267</v>
      </c>
      <c r="J21" s="1" t="n">
        <v>317</v>
      </c>
      <c r="K21" s="1" t="n">
        <v>1467</v>
      </c>
      <c r="L21" s="1" t="n">
        <v>317</v>
      </c>
      <c r="M21" s="1" t="n">
        <v>267</v>
      </c>
      <c r="O21" s="1" t="n">
        <f aca="false">SUM(B21:M21)</f>
        <v>5104</v>
      </c>
      <c r="Q21" s="1" t="n">
        <v>41328</v>
      </c>
      <c r="S21" s="1" t="n">
        <f aca="false">Q21-O21</f>
        <v>36224</v>
      </c>
    </row>
    <row r="22" customFormat="false" ht="12.75" hidden="false" customHeight="false" outlineLevel="0" collapsed="false">
      <c r="A22" s="18" t="s">
        <v>23</v>
      </c>
      <c r="B22" s="1" t="n">
        <v>7200</v>
      </c>
      <c r="C22" s="1" t="n">
        <v>7200</v>
      </c>
      <c r="D22" s="1" t="n">
        <v>3600</v>
      </c>
      <c r="E22" s="1" t="n">
        <v>3200</v>
      </c>
      <c r="F22" s="1" t="n">
        <v>7200</v>
      </c>
      <c r="G22" s="1" t="n">
        <v>13200</v>
      </c>
      <c r="H22" s="1" t="n">
        <v>13200</v>
      </c>
      <c r="I22" s="1" t="n">
        <v>13200</v>
      </c>
      <c r="J22" s="1" t="n">
        <v>7200</v>
      </c>
      <c r="K22" s="1" t="n">
        <v>3600</v>
      </c>
      <c r="L22" s="1" t="n">
        <v>3200</v>
      </c>
      <c r="M22" s="1" t="n">
        <v>7200</v>
      </c>
      <c r="O22" s="1" t="n">
        <f aca="false">SUM(B22:M22)</f>
        <v>89200</v>
      </c>
      <c r="Q22" s="1" t="n">
        <v>0</v>
      </c>
      <c r="S22" s="1" t="n">
        <f aca="false">Q22-O22</f>
        <v>-89200</v>
      </c>
    </row>
    <row r="23" customFormat="false" ht="12.75" hidden="false" customHeight="false" outlineLevel="0" collapsed="false">
      <c r="A23" s="18" t="s">
        <v>24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v>0</v>
      </c>
      <c r="S23" s="1" t="n">
        <f aca="false">Q23-O23</f>
        <v>0</v>
      </c>
    </row>
    <row r="24" customFormat="false" ht="12.75" hidden="false" customHeight="false" outlineLevel="0" collapsed="false">
      <c r="A24" s="18" t="s">
        <v>25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v>0</v>
      </c>
      <c r="S24" s="1" t="n">
        <f aca="false">Q24-O24</f>
        <v>0</v>
      </c>
    </row>
    <row r="25" customFormat="false" ht="12.75" hidden="false" customHeight="false" outlineLevel="0" collapsed="false">
      <c r="A25" s="18" t="s">
        <v>70</v>
      </c>
      <c r="B25" s="1" t="n">
        <v>500</v>
      </c>
      <c r="C25" s="1" t="n">
        <v>500</v>
      </c>
      <c r="D25" s="1" t="n">
        <v>500</v>
      </c>
      <c r="E25" s="1" t="n">
        <v>500</v>
      </c>
      <c r="F25" s="1" t="n">
        <v>500</v>
      </c>
      <c r="G25" s="1" t="n">
        <v>500</v>
      </c>
      <c r="H25" s="1" t="n">
        <v>500</v>
      </c>
      <c r="I25" s="1" t="n">
        <v>500</v>
      </c>
      <c r="J25" s="1" t="n">
        <v>500</v>
      </c>
      <c r="K25" s="1" t="n">
        <v>500</v>
      </c>
      <c r="L25" s="1" t="n">
        <v>500</v>
      </c>
      <c r="M25" s="1" t="n">
        <v>500</v>
      </c>
      <c r="O25" s="1" t="n">
        <f aca="false">SUM(B25:M25)</f>
        <v>6000</v>
      </c>
      <c r="Q25" s="1" t="n">
        <v>3144</v>
      </c>
      <c r="S25" s="1" t="n">
        <f aca="false">Q25-O25</f>
        <v>-2856</v>
      </c>
    </row>
    <row r="26" customFormat="false" ht="12.75" hidden="false" customHeight="false" outlineLevel="0" collapsed="false">
      <c r="A26" s="18" t="s">
        <v>71</v>
      </c>
      <c r="B26" s="1" t="n">
        <v>5542</v>
      </c>
      <c r="C26" s="1" t="n">
        <v>5542</v>
      </c>
      <c r="D26" s="1" t="n">
        <v>5542</v>
      </c>
      <c r="E26" s="1" t="n">
        <v>5542</v>
      </c>
      <c r="F26" s="1" t="n">
        <v>5542</v>
      </c>
      <c r="G26" s="1" t="n">
        <v>5542</v>
      </c>
      <c r="H26" s="1" t="n">
        <v>5542</v>
      </c>
      <c r="I26" s="1" t="n">
        <v>5542</v>
      </c>
      <c r="J26" s="1" t="n">
        <v>5541</v>
      </c>
      <c r="K26" s="1" t="n">
        <v>5541</v>
      </c>
      <c r="L26" s="1" t="n">
        <v>5541</v>
      </c>
      <c r="M26" s="1" t="n">
        <v>5541</v>
      </c>
      <c r="O26" s="1" t="n">
        <f aca="false">SUM(B26:M26)</f>
        <v>66500</v>
      </c>
      <c r="Q26" s="1" t="n">
        <v>16702</v>
      </c>
      <c r="S26" s="1" t="n">
        <f aca="false">Q26-O26</f>
        <v>-49798</v>
      </c>
    </row>
    <row r="27" customFormat="false" ht="12.75" hidden="false" customHeight="false" outlineLevel="0" collapsed="false">
      <c r="A27" s="18" t="s">
        <v>28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v>0</v>
      </c>
      <c r="K27" s="1" t="n">
        <v>0</v>
      </c>
      <c r="L27" s="1" t="n">
        <v>0</v>
      </c>
      <c r="M27" s="1" t="n">
        <v>0</v>
      </c>
      <c r="O27" s="1" t="n">
        <f aca="false">SUM(B27:M27)</f>
        <v>0</v>
      </c>
      <c r="Q27" s="1" t="n">
        <v>0</v>
      </c>
      <c r="S27" s="1" t="n">
        <f aca="false">Q27-O27</f>
        <v>0</v>
      </c>
    </row>
    <row r="28" customFormat="false" ht="12.75" hidden="false" customHeight="false" outlineLevel="0" collapsed="false">
      <c r="A28" s="18" t="s">
        <v>29</v>
      </c>
      <c r="B28" s="1" t="n">
        <v>943</v>
      </c>
      <c r="C28" s="1" t="n">
        <v>943</v>
      </c>
      <c r="D28" s="1" t="n">
        <v>943</v>
      </c>
      <c r="E28" s="1" t="n">
        <v>943</v>
      </c>
      <c r="F28" s="1" t="n">
        <v>943</v>
      </c>
      <c r="G28" s="1" t="n">
        <v>943</v>
      </c>
      <c r="H28" s="1" t="n">
        <v>943</v>
      </c>
      <c r="I28" s="1" t="n">
        <v>943</v>
      </c>
      <c r="J28" s="1" t="n">
        <v>943</v>
      </c>
      <c r="K28" s="1" t="n">
        <v>943</v>
      </c>
      <c r="L28" s="1" t="n">
        <v>943</v>
      </c>
      <c r="M28" s="1" t="n">
        <v>943</v>
      </c>
      <c r="O28" s="1" t="n">
        <f aca="false">SUM(B28:M28)</f>
        <v>11316</v>
      </c>
      <c r="Q28" s="1" t="n">
        <v>6532</v>
      </c>
      <c r="S28" s="1" t="n">
        <f aca="false">Q28-O28</f>
        <v>-4784</v>
      </c>
    </row>
    <row r="29" customFormat="false" ht="12.75" hidden="false" customHeight="false" outlineLevel="0" collapsed="false">
      <c r="A29" s="18" t="s">
        <v>72</v>
      </c>
      <c r="B29" s="1" t="n">
        <v>1520</v>
      </c>
      <c r="C29" s="1" t="n">
        <v>1520</v>
      </c>
      <c r="D29" s="1" t="n">
        <v>1520</v>
      </c>
      <c r="E29" s="19" t="n">
        <v>1520</v>
      </c>
      <c r="F29" s="1" t="n">
        <v>2200</v>
      </c>
      <c r="G29" s="19" t="n">
        <v>2200</v>
      </c>
      <c r="H29" s="1" t="n">
        <v>2200</v>
      </c>
      <c r="I29" s="1" t="n">
        <v>2200</v>
      </c>
      <c r="J29" s="1" t="n">
        <v>2200</v>
      </c>
      <c r="K29" s="1" t="n">
        <v>1520</v>
      </c>
      <c r="L29" s="1" t="n">
        <v>1520</v>
      </c>
      <c r="M29" s="1" t="n">
        <v>1520</v>
      </c>
      <c r="O29" s="1" t="n">
        <f aca="false">SUM(B29:M29)</f>
        <v>21640</v>
      </c>
      <c r="Q29" s="1" t="n">
        <v>12127.18</v>
      </c>
      <c r="S29" s="1" t="n">
        <f aca="false">Q29-O29</f>
        <v>-9512.82</v>
      </c>
    </row>
    <row r="30" customFormat="false" ht="12.75" hidden="false" customHeight="false" outlineLevel="0" collapsed="false">
      <c r="A30" s="18" t="s">
        <v>73</v>
      </c>
      <c r="B30" s="1" t="n">
        <v>8930</v>
      </c>
      <c r="C30" s="1" t="n">
        <v>9080</v>
      </c>
      <c r="D30" s="1" t="n">
        <v>15780</v>
      </c>
      <c r="E30" s="1" t="n">
        <v>9180</v>
      </c>
      <c r="F30" s="1" t="n">
        <v>8780</v>
      </c>
      <c r="G30" s="1" t="n">
        <v>8580</v>
      </c>
      <c r="H30" s="1" t="n">
        <v>8930</v>
      </c>
      <c r="I30" s="1" t="n">
        <v>8580</v>
      </c>
      <c r="J30" s="1" t="n">
        <v>9280</v>
      </c>
      <c r="K30" s="1" t="n">
        <v>9180</v>
      </c>
      <c r="L30" s="1" t="n">
        <v>15930</v>
      </c>
      <c r="M30" s="1" t="n">
        <v>8580</v>
      </c>
      <c r="O30" s="1" t="n">
        <f aca="false">SUM(B30:M30)</f>
        <v>120810</v>
      </c>
      <c r="Q30" s="1" t="n">
        <v>192610.822857143</v>
      </c>
      <c r="S30" s="1" t="n">
        <f aca="false">Q30-O30</f>
        <v>71800.8228571429</v>
      </c>
    </row>
    <row r="31" customFormat="false" ht="12.75" hidden="false" customHeight="false" outlineLevel="0" collapsed="false">
      <c r="A31" s="18" t="s">
        <v>32</v>
      </c>
      <c r="B31" s="1" t="n">
        <v>93663</v>
      </c>
      <c r="C31" s="1" t="n">
        <v>93673</v>
      </c>
      <c r="D31" s="1" t="n">
        <v>93674</v>
      </c>
      <c r="E31" s="1" t="n">
        <v>93673</v>
      </c>
      <c r="F31" s="1" t="n">
        <v>125847</v>
      </c>
      <c r="G31" s="1" t="n">
        <v>93673</v>
      </c>
      <c r="H31" s="1" t="n">
        <v>93673</v>
      </c>
      <c r="I31" s="1" t="n">
        <v>93673</v>
      </c>
      <c r="J31" s="1" t="n">
        <v>93672</v>
      </c>
      <c r="K31" s="1" t="n">
        <v>93668</v>
      </c>
      <c r="L31" s="1" t="n">
        <v>125836</v>
      </c>
      <c r="M31" s="1" t="n">
        <v>93674</v>
      </c>
      <c r="O31" s="1" t="n">
        <f aca="false">SUM(B31:M31)</f>
        <v>1188399</v>
      </c>
      <c r="Q31" s="1" t="n">
        <v>1150404.02</v>
      </c>
      <c r="S31" s="1" t="n">
        <f aca="false">Q31-O31</f>
        <v>-37994.98</v>
      </c>
    </row>
    <row r="32" customFormat="false" ht="12.75" hidden="false" customHeight="false" outlineLevel="0" collapsed="false">
      <c r="A32" s="18" t="s">
        <v>33</v>
      </c>
      <c r="B32" s="1" t="n">
        <v>3450</v>
      </c>
      <c r="C32" s="1" t="n">
        <v>3450</v>
      </c>
      <c r="D32" s="1" t="n">
        <v>5650</v>
      </c>
      <c r="E32" s="1" t="n">
        <v>3450</v>
      </c>
      <c r="F32" s="1" t="n">
        <v>3650</v>
      </c>
      <c r="G32" s="1" t="n">
        <v>3650</v>
      </c>
      <c r="H32" s="1" t="n">
        <v>3650</v>
      </c>
      <c r="I32" s="1" t="n">
        <v>3650</v>
      </c>
      <c r="J32" s="1" t="n">
        <v>3650</v>
      </c>
      <c r="K32" s="1" t="n">
        <v>5650</v>
      </c>
      <c r="L32" s="1" t="n">
        <v>3450</v>
      </c>
      <c r="M32" s="1" t="n">
        <v>3450</v>
      </c>
      <c r="O32" s="1" t="n">
        <f aca="false">SUM(B32:M32)</f>
        <v>46800</v>
      </c>
      <c r="Q32" s="1" t="n">
        <v>31217.36</v>
      </c>
      <c r="S32" s="1" t="n">
        <f aca="false">Q32-O32</f>
        <v>-15582.64</v>
      </c>
    </row>
    <row r="33" customFormat="false" ht="12.75" hidden="false" customHeight="false" outlineLevel="0" collapsed="false">
      <c r="A33" s="18" t="s">
        <v>34</v>
      </c>
      <c r="B33" s="1" t="n">
        <v>150</v>
      </c>
      <c r="C33" s="1" t="n">
        <v>150</v>
      </c>
      <c r="D33" s="1" t="n">
        <v>150</v>
      </c>
      <c r="E33" s="1" t="n">
        <v>150</v>
      </c>
      <c r="F33" s="1" t="n">
        <v>150</v>
      </c>
      <c r="G33" s="1" t="n">
        <v>150</v>
      </c>
      <c r="H33" s="1" t="n">
        <v>150</v>
      </c>
      <c r="I33" s="1" t="n">
        <v>150</v>
      </c>
      <c r="J33" s="1" t="n">
        <v>150</v>
      </c>
      <c r="K33" s="1" t="n">
        <v>150</v>
      </c>
      <c r="L33" s="1" t="n">
        <v>150</v>
      </c>
      <c r="M33" s="1" t="n">
        <v>150</v>
      </c>
      <c r="O33" s="1" t="n">
        <f aca="false">SUM(B33:M33)</f>
        <v>1800</v>
      </c>
      <c r="Q33" s="1" t="n">
        <v>531.78</v>
      </c>
      <c r="S33" s="1" t="n">
        <f aca="false">Q33-O33</f>
        <v>-1268.22</v>
      </c>
    </row>
    <row r="34" customFormat="false" ht="12.75" hidden="false" customHeight="false" outlineLevel="0" collapsed="false">
      <c r="A34" s="18" t="s">
        <v>38</v>
      </c>
      <c r="B34" s="1" t="n">
        <v>2250</v>
      </c>
      <c r="C34" s="1" t="n">
        <v>2250</v>
      </c>
      <c r="D34" s="1" t="n">
        <v>2250</v>
      </c>
      <c r="E34" s="1" t="n">
        <v>2250</v>
      </c>
      <c r="F34" s="1" t="n">
        <v>2250</v>
      </c>
      <c r="G34" s="1" t="n">
        <v>2250</v>
      </c>
      <c r="H34" s="1" t="n">
        <v>2250</v>
      </c>
      <c r="I34" s="1" t="n">
        <v>2250</v>
      </c>
      <c r="J34" s="1" t="n">
        <v>2250</v>
      </c>
      <c r="K34" s="1" t="n">
        <v>2250</v>
      </c>
      <c r="L34" s="1" t="n">
        <v>2250</v>
      </c>
      <c r="M34" s="1" t="n">
        <v>2250</v>
      </c>
      <c r="O34" s="1" t="n">
        <f aca="false">SUM(B34:M34)</f>
        <v>27000</v>
      </c>
      <c r="Q34" s="1" t="n">
        <v>0</v>
      </c>
      <c r="S34" s="1" t="n">
        <f aca="false">Q34-O34</f>
        <v>-27000</v>
      </c>
    </row>
    <row r="35" customFormat="false" ht="12.75" hidden="false" customHeight="false" outlineLevel="0" collapsed="false">
      <c r="A35" s="18" t="s">
        <v>36</v>
      </c>
      <c r="B35" s="1" t="n">
        <v>210</v>
      </c>
      <c r="C35" s="1" t="n">
        <v>210</v>
      </c>
      <c r="D35" s="1" t="n">
        <v>210</v>
      </c>
      <c r="E35" s="1" t="n">
        <v>210</v>
      </c>
      <c r="F35" s="1" t="n">
        <v>210</v>
      </c>
      <c r="G35" s="1" t="n">
        <v>210</v>
      </c>
      <c r="H35" s="1" t="n">
        <v>210</v>
      </c>
      <c r="I35" s="1" t="n">
        <v>210</v>
      </c>
      <c r="J35" s="1" t="n">
        <v>210</v>
      </c>
      <c r="K35" s="1" t="n">
        <v>210</v>
      </c>
      <c r="L35" s="1" t="n">
        <v>210</v>
      </c>
      <c r="M35" s="1" t="n">
        <v>210</v>
      </c>
      <c r="O35" s="1" t="n">
        <f aca="false">SUM(B35:M35)</f>
        <v>2520</v>
      </c>
      <c r="Q35" s="1" t="n">
        <v>602.16</v>
      </c>
      <c r="S35" s="1" t="n">
        <f aca="false">Q35-O35</f>
        <v>-1917.84</v>
      </c>
    </row>
    <row r="36" customFormat="false" ht="12.75" hidden="false" customHeight="false" outlineLevel="0" collapsed="false">
      <c r="A36" s="18" t="s">
        <v>74</v>
      </c>
      <c r="B36" s="1" t="n">
        <v>100</v>
      </c>
      <c r="C36" s="1" t="n">
        <v>100</v>
      </c>
      <c r="D36" s="1" t="n">
        <v>100</v>
      </c>
      <c r="E36" s="1" t="n">
        <v>100</v>
      </c>
      <c r="F36" s="1" t="n">
        <v>100</v>
      </c>
      <c r="G36" s="1" t="n">
        <v>100</v>
      </c>
      <c r="H36" s="1" t="n">
        <v>100</v>
      </c>
      <c r="I36" s="1" t="n">
        <v>100</v>
      </c>
      <c r="J36" s="1" t="n">
        <v>100</v>
      </c>
      <c r="K36" s="1" t="n">
        <v>100</v>
      </c>
      <c r="L36" s="1" t="n">
        <v>100</v>
      </c>
      <c r="M36" s="1" t="n">
        <v>100</v>
      </c>
      <c r="O36" s="1" t="n">
        <f aca="false">SUM(B36:M36)</f>
        <v>1200</v>
      </c>
      <c r="Q36" s="1" t="n">
        <v>690.38</v>
      </c>
      <c r="S36" s="1" t="n">
        <f aca="false">Q36-O36</f>
        <v>-509.62</v>
      </c>
    </row>
    <row r="37" customFormat="false" ht="12.75" hidden="false" customHeight="false" outlineLevel="0" collapsed="false">
      <c r="A37" s="18" t="s">
        <v>75</v>
      </c>
      <c r="B37" s="1" t="n">
        <v>290</v>
      </c>
      <c r="C37" s="1" t="n">
        <v>290</v>
      </c>
      <c r="D37" s="1" t="n">
        <v>440</v>
      </c>
      <c r="E37" s="1" t="n">
        <v>290</v>
      </c>
      <c r="F37" s="1" t="n">
        <v>440</v>
      </c>
      <c r="G37" s="1" t="n">
        <v>440</v>
      </c>
      <c r="H37" s="1" t="n">
        <v>440</v>
      </c>
      <c r="I37" s="1" t="n">
        <v>440</v>
      </c>
      <c r="J37" s="1" t="n">
        <v>440</v>
      </c>
      <c r="K37" s="1" t="n">
        <v>440</v>
      </c>
      <c r="L37" s="1" t="n">
        <v>290</v>
      </c>
      <c r="M37" s="1" t="n">
        <v>290</v>
      </c>
      <c r="O37" s="1" t="n">
        <f aca="false">SUM(B37:M37)</f>
        <v>4530</v>
      </c>
      <c r="Q37" s="1" t="n">
        <v>22595.24</v>
      </c>
      <c r="S37" s="1" t="n">
        <f aca="false">Q37-O37</f>
        <v>18065.24</v>
      </c>
    </row>
    <row r="38" customFormat="false" ht="12.75" hidden="false" customHeight="false" outlineLevel="0" collapsed="false">
      <c r="A38" s="18" t="s">
        <v>76</v>
      </c>
      <c r="B38" s="1" t="n">
        <v>235</v>
      </c>
      <c r="C38" s="1" t="n">
        <v>235</v>
      </c>
      <c r="D38" s="1" t="n">
        <v>235</v>
      </c>
      <c r="E38" s="1" t="n">
        <v>235</v>
      </c>
      <c r="F38" s="1" t="n">
        <v>235</v>
      </c>
      <c r="G38" s="1" t="n">
        <v>235</v>
      </c>
      <c r="H38" s="1" t="n">
        <v>235</v>
      </c>
      <c r="I38" s="1" t="n">
        <v>235</v>
      </c>
      <c r="J38" s="1" t="n">
        <v>235</v>
      </c>
      <c r="K38" s="1" t="n">
        <v>235</v>
      </c>
      <c r="L38" s="1" t="n">
        <v>235</v>
      </c>
      <c r="M38" s="1" t="n">
        <v>235</v>
      </c>
      <c r="O38" s="1" t="n">
        <f aca="false">SUM(B38:M38)</f>
        <v>2820</v>
      </c>
      <c r="Q38" s="1" t="n">
        <v>876</v>
      </c>
      <c r="S38" s="1" t="n">
        <f aca="false">Q38-O38</f>
        <v>-1944</v>
      </c>
    </row>
    <row r="39" customFormat="false" ht="12.75" hidden="false" customHeight="false" outlineLevel="0" collapsed="false">
      <c r="A39" s="18" t="s">
        <v>40</v>
      </c>
      <c r="B39" s="1" t="n">
        <v>3113</v>
      </c>
      <c r="C39" s="1" t="n">
        <v>3113</v>
      </c>
      <c r="D39" s="1" t="n">
        <v>82000</v>
      </c>
      <c r="E39" s="1" t="n">
        <v>3113</v>
      </c>
      <c r="F39" s="1" t="n">
        <v>9113</v>
      </c>
      <c r="G39" s="1" t="n">
        <v>3113</v>
      </c>
      <c r="H39" s="1" t="n">
        <v>3113</v>
      </c>
      <c r="I39" s="1" t="n">
        <v>3113</v>
      </c>
      <c r="J39" s="1" t="n">
        <v>3113</v>
      </c>
      <c r="K39" s="1" t="n">
        <v>82000</v>
      </c>
      <c r="L39" s="1" t="n">
        <v>3113</v>
      </c>
      <c r="M39" s="1" t="n">
        <v>3113</v>
      </c>
      <c r="O39" s="1" t="n">
        <f aca="false">SUM(B39:M39)</f>
        <v>201130</v>
      </c>
      <c r="Q39" s="1" t="n">
        <v>218436.98</v>
      </c>
      <c r="S39" s="1" t="n">
        <f aca="false">Q39-O39</f>
        <v>17306.98</v>
      </c>
    </row>
    <row r="40" customFormat="false" ht="12.75" hidden="false" customHeight="false" outlineLevel="0" collapsed="false">
      <c r="A40" s="18" t="s">
        <v>41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v>0</v>
      </c>
      <c r="K40" s="1" t="n">
        <v>0</v>
      </c>
      <c r="L40" s="1" t="n">
        <v>0</v>
      </c>
      <c r="M40" s="1" t="n">
        <v>0</v>
      </c>
      <c r="O40" s="1" t="n">
        <f aca="false">SUM(B40:M40)</f>
        <v>0</v>
      </c>
      <c r="Q40" s="1" t="n">
        <v>0</v>
      </c>
      <c r="S40" s="1" t="n">
        <f aca="false">Q40-O40</f>
        <v>0</v>
      </c>
    </row>
    <row r="41" customFormat="false" ht="12.75" hidden="false" customHeight="false" outlineLevel="0" collapsed="false">
      <c r="A41" s="18" t="s">
        <v>77</v>
      </c>
      <c r="B41" s="1" t="n">
        <v>8333</v>
      </c>
      <c r="C41" s="1" t="n">
        <v>8333</v>
      </c>
      <c r="D41" s="1" t="n">
        <v>8333</v>
      </c>
      <c r="E41" s="1" t="n">
        <v>8333</v>
      </c>
      <c r="F41" s="1" t="n">
        <v>8333</v>
      </c>
      <c r="G41" s="1" t="n">
        <v>8333</v>
      </c>
      <c r="H41" s="1" t="n">
        <v>8333</v>
      </c>
      <c r="I41" s="1" t="n">
        <v>8333</v>
      </c>
      <c r="J41" s="1" t="n">
        <v>8334</v>
      </c>
      <c r="K41" s="1" t="n">
        <v>8334</v>
      </c>
      <c r="L41" s="1" t="n">
        <v>8334</v>
      </c>
      <c r="M41" s="1" t="n">
        <v>8334</v>
      </c>
      <c r="O41" s="1" t="n">
        <f aca="false">SUM(B41:M41)</f>
        <v>100000</v>
      </c>
      <c r="Q41" s="1" t="n">
        <v>12616</v>
      </c>
      <c r="S41" s="1" t="n">
        <f aca="false">Q41-O41</f>
        <v>-87384</v>
      </c>
    </row>
    <row r="42" customFormat="false" ht="12.75" hidden="false" customHeight="false" outlineLevel="0" collapsed="false">
      <c r="A42" s="18"/>
    </row>
    <row r="43" customFormat="false" ht="12.75" hidden="false" customHeight="false" outlineLevel="0" collapsed="false">
      <c r="A43" s="20" t="s">
        <v>43</v>
      </c>
      <c r="B43" s="21" t="n">
        <f aca="false">SUM(B12:B41)</f>
        <v>142108</v>
      </c>
      <c r="C43" s="21" t="n">
        <f aca="false">SUM(C12:C41)</f>
        <v>142218</v>
      </c>
      <c r="D43" s="21" t="n">
        <f aca="false">SUM(D12:D41)</f>
        <v>226272</v>
      </c>
      <c r="E43" s="21" t="n">
        <f aca="false">SUM(E12:E41)</f>
        <v>137584</v>
      </c>
      <c r="F43" s="21" t="n">
        <f aca="false">SUM(F12:F41)</f>
        <v>181172</v>
      </c>
      <c r="G43" s="21" t="n">
        <f aca="false">SUM(G12:G41)</f>
        <v>148748</v>
      </c>
      <c r="H43" s="21" t="n">
        <f aca="false">SUM(H12:H41)</f>
        <v>149148</v>
      </c>
      <c r="I43" s="21" t="n">
        <f aca="false">SUM(I12:I41)</f>
        <v>148748</v>
      </c>
      <c r="J43" s="21" t="n">
        <f aca="false">SUM(J12:J41)</f>
        <v>143498</v>
      </c>
      <c r="K43" s="21" t="n">
        <f aca="false">SUM(K12:K41)</f>
        <v>220417</v>
      </c>
      <c r="L43" s="21" t="n">
        <f aca="false">SUM(L12:L41)</f>
        <v>176548</v>
      </c>
      <c r="M43" s="21" t="n">
        <f aca="false">SUM(M12:M41)</f>
        <v>141720</v>
      </c>
      <c r="O43" s="21" t="n">
        <f aca="false">SUM(O12:O41)</f>
        <v>1958181</v>
      </c>
      <c r="Q43" s="21" t="n">
        <f aca="false">SUM(Q12:Q41)</f>
        <v>1739343.72285714</v>
      </c>
      <c r="S43" s="21" t="n">
        <f aca="false">Q43-O43</f>
        <v>-218837.277142857</v>
      </c>
    </row>
    <row r="44" customFormat="false" ht="12.75" hidden="false" customHeight="false" outlineLevel="0" collapsed="false">
      <c r="A44" s="20"/>
    </row>
    <row r="45" customFormat="false" ht="12.75" hidden="false" customHeight="false" outlineLevel="0" collapsed="false">
      <c r="A45" s="15" t="s">
        <v>44</v>
      </c>
    </row>
    <row r="46" customFormat="false" ht="12.75" hidden="false" customHeight="false" outlineLevel="0" collapsed="false">
      <c r="A46" s="18" t="s">
        <v>45</v>
      </c>
      <c r="B46" s="1" t="n">
        <v>100050</v>
      </c>
      <c r="C46" s="1" t="n">
        <v>100050</v>
      </c>
      <c r="D46" s="1" t="n">
        <v>50</v>
      </c>
      <c r="E46" s="1" t="n">
        <v>50</v>
      </c>
      <c r="F46" s="1" t="n">
        <v>100050</v>
      </c>
      <c r="G46" s="19" t="n">
        <v>300050</v>
      </c>
      <c r="H46" s="1" t="n">
        <v>300050</v>
      </c>
      <c r="I46" s="1" t="n">
        <v>300050</v>
      </c>
      <c r="J46" s="1" t="n">
        <v>100050</v>
      </c>
      <c r="K46" s="1" t="n">
        <v>50</v>
      </c>
      <c r="L46" s="1" t="n">
        <v>50</v>
      </c>
      <c r="M46" s="1" t="n">
        <v>100050</v>
      </c>
      <c r="O46" s="1" t="n">
        <f aca="false">SUM(B46:M46)</f>
        <v>1400600</v>
      </c>
      <c r="Q46" s="1" t="n">
        <v>416412.7</v>
      </c>
      <c r="S46" s="1" t="n">
        <f aca="false">Q46-O46</f>
        <v>-984187.3</v>
      </c>
    </row>
    <row r="47" customFormat="false" ht="12.75" hidden="false" customHeight="false" outlineLevel="0" collapsed="false">
      <c r="A47" s="18" t="s">
        <v>46</v>
      </c>
      <c r="B47" s="1" t="n">
        <v>66674</v>
      </c>
      <c r="C47" s="1" t="n">
        <v>66674</v>
      </c>
      <c r="D47" s="1" t="n">
        <v>66674</v>
      </c>
      <c r="E47" s="1" t="n">
        <v>66674</v>
      </c>
      <c r="F47" s="1" t="n">
        <v>66674</v>
      </c>
      <c r="G47" s="1" t="n">
        <v>66674</v>
      </c>
      <c r="H47" s="1" t="n">
        <v>66674</v>
      </c>
      <c r="I47" s="1" t="n">
        <v>66674</v>
      </c>
      <c r="J47" s="1" t="n">
        <v>66674</v>
      </c>
      <c r="K47" s="1" t="n">
        <v>66674</v>
      </c>
      <c r="L47" s="1" t="n">
        <v>66674</v>
      </c>
      <c r="M47" s="1" t="n">
        <v>66674</v>
      </c>
      <c r="O47" s="1" t="n">
        <f aca="false">SUM(B47:M47)</f>
        <v>800088</v>
      </c>
      <c r="Q47" s="1" t="n">
        <v>356950</v>
      </c>
      <c r="S47" s="1" t="n">
        <f aca="false">Q47-O47</f>
        <v>-443138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0" t="s">
        <v>47</v>
      </c>
      <c r="B49" s="25" t="n">
        <f aca="false">SUM(B46:B47)</f>
        <v>166724</v>
      </c>
      <c r="C49" s="25" t="n">
        <f aca="false">SUM(C46:C47)</f>
        <v>166724</v>
      </c>
      <c r="D49" s="25" t="n">
        <f aca="false">SUM(D46:D47)</f>
        <v>66724</v>
      </c>
      <c r="E49" s="25" t="n">
        <f aca="false">SUM(E46:E47)</f>
        <v>66724</v>
      </c>
      <c r="F49" s="25" t="n">
        <f aca="false">SUM(F46:F47)</f>
        <v>166724</v>
      </c>
      <c r="G49" s="25" t="n">
        <f aca="false">SUM(G46:G47)</f>
        <v>366724</v>
      </c>
      <c r="H49" s="25" t="n">
        <f aca="false">SUM(H46:H47)</f>
        <v>366724</v>
      </c>
      <c r="I49" s="25" t="n">
        <f aca="false">SUM(I46:I47)</f>
        <v>366724</v>
      </c>
      <c r="J49" s="25" t="n">
        <f aca="false">SUM(J46:J47)</f>
        <v>166724</v>
      </c>
      <c r="K49" s="25" t="n">
        <f aca="false">SUM(K46:K47)</f>
        <v>66724</v>
      </c>
      <c r="L49" s="25" t="n">
        <f aca="false">SUM(L46:L47)</f>
        <v>66724</v>
      </c>
      <c r="M49" s="25" t="n">
        <f aca="false">SUM(M46:M47)</f>
        <v>166724</v>
      </c>
      <c r="O49" s="25" t="n">
        <f aca="false">SUM(O46:O47)</f>
        <v>2200688</v>
      </c>
      <c r="Q49" s="25" t="n">
        <f aca="false">SUM(Q46:Q47)</f>
        <v>773362.7</v>
      </c>
      <c r="S49" s="25" t="n">
        <f aca="false">Q49-O49</f>
        <v>-1427325.3</v>
      </c>
    </row>
    <row r="50" customFormat="false" ht="12.75" hidden="false" customHeight="false" outlineLevel="0" collapsed="false">
      <c r="A50" s="20"/>
    </row>
    <row r="51" customFormat="false" ht="13.5" hidden="false" customHeight="false" outlineLevel="0" collapsed="false">
      <c r="A51" s="15" t="s">
        <v>48</v>
      </c>
      <c r="B51" s="22" t="n">
        <f aca="false">B43+B49</f>
        <v>308832</v>
      </c>
      <c r="C51" s="22" t="n">
        <f aca="false">C43+C49</f>
        <v>308942</v>
      </c>
      <c r="D51" s="22" t="n">
        <f aca="false">D43+D49</f>
        <v>292996</v>
      </c>
      <c r="E51" s="22" t="n">
        <f aca="false">E43+E49</f>
        <v>204308</v>
      </c>
      <c r="F51" s="22" t="n">
        <f aca="false">F43+F49</f>
        <v>347896</v>
      </c>
      <c r="G51" s="22" t="n">
        <f aca="false">G43+G49</f>
        <v>515472</v>
      </c>
      <c r="H51" s="22" t="n">
        <f aca="false">H43+H49</f>
        <v>515872</v>
      </c>
      <c r="I51" s="22" t="n">
        <f aca="false">I43+I49</f>
        <v>515472</v>
      </c>
      <c r="J51" s="22" t="n">
        <f aca="false">J43+J49</f>
        <v>310222</v>
      </c>
      <c r="K51" s="22" t="n">
        <f aca="false">K43+K49</f>
        <v>287141</v>
      </c>
      <c r="L51" s="22" t="n">
        <f aca="false">L43+L49</f>
        <v>243272</v>
      </c>
      <c r="M51" s="22" t="n">
        <f aca="false">M43+M49</f>
        <v>308444</v>
      </c>
      <c r="O51" s="22" t="n">
        <f aca="false">O43+O49</f>
        <v>4158869</v>
      </c>
      <c r="Q51" s="22" t="n">
        <f aca="false">Q43+Q49</f>
        <v>2512706.42285714</v>
      </c>
      <c r="S51" s="22" t="n">
        <f aca="false">Q51-O51</f>
        <v>-1646162.57714286</v>
      </c>
    </row>
    <row r="52" customFormat="false" ht="13.5" hidden="false" customHeight="false" outlineLevel="0" collapsed="false">
      <c r="A52" s="20"/>
    </row>
    <row r="53" customFormat="false" ht="12.75" hidden="false" customHeight="false" outlineLevel="0" collapsed="false">
      <c r="A53" s="15" t="s">
        <v>49</v>
      </c>
    </row>
    <row r="54" customFormat="false" ht="12.75" hidden="false" customHeight="false" outlineLevel="0" collapsed="false">
      <c r="A54" s="23" t="s">
        <v>50</v>
      </c>
      <c r="B54" s="1" t="n">
        <v>19166.6666666667</v>
      </c>
      <c r="C54" s="1" t="n">
        <v>19166.6666666667</v>
      </c>
      <c r="D54" s="1" t="n">
        <v>19166.6666666667</v>
      </c>
      <c r="E54" s="1" t="n">
        <v>19166.6666666667</v>
      </c>
      <c r="F54" s="1" t="n">
        <v>19166.6666666667</v>
      </c>
      <c r="G54" s="1" t="n">
        <v>19166.6666666667</v>
      </c>
      <c r="H54" s="1" t="n">
        <v>19166.6666666667</v>
      </c>
      <c r="I54" s="1" t="n">
        <v>19166.6666666667</v>
      </c>
      <c r="J54" s="1" t="n">
        <v>19166.6666666667</v>
      </c>
      <c r="K54" s="1" t="n">
        <v>19166.6666666667</v>
      </c>
      <c r="L54" s="1" t="n">
        <v>19166.6666666667</v>
      </c>
      <c r="M54" s="1" t="n">
        <v>19166.6666666667</v>
      </c>
      <c r="O54" s="1" t="n">
        <f aca="false">SUM(B54:M54)</f>
        <v>230000</v>
      </c>
      <c r="Q54" s="1" t="n">
        <v>225884.784</v>
      </c>
      <c r="S54" s="1" t="n">
        <f aca="false">Q54-O54</f>
        <v>-4115.21599999996</v>
      </c>
    </row>
    <row r="55" customFormat="false" ht="12.75" hidden="false" customHeight="false" outlineLevel="0" collapsed="false">
      <c r="A55" s="23" t="s">
        <v>51</v>
      </c>
      <c r="B55" s="1" t="n">
        <v>7038.33333333333</v>
      </c>
      <c r="C55" s="1" t="n">
        <v>7038.33333333333</v>
      </c>
      <c r="D55" s="1" t="n">
        <v>7038.33333333333</v>
      </c>
      <c r="E55" s="1" t="n">
        <v>7038.33333333333</v>
      </c>
      <c r="F55" s="1" t="n">
        <v>7038.33333333333</v>
      </c>
      <c r="G55" s="1" t="n">
        <v>7038.33333333333</v>
      </c>
      <c r="H55" s="1" t="n">
        <v>7038.33333333333</v>
      </c>
      <c r="I55" s="1" t="n">
        <v>7038.33333333333</v>
      </c>
      <c r="J55" s="1" t="n">
        <v>7038.33333333333</v>
      </c>
      <c r="K55" s="1" t="n">
        <v>7038.33333333333</v>
      </c>
      <c r="L55" s="1" t="n">
        <v>7038.33333333333</v>
      </c>
      <c r="M55" s="1" t="n">
        <v>7038.33333333333</v>
      </c>
      <c r="O55" s="1" t="n">
        <f aca="false">SUM(B55:M55)</f>
        <v>84460</v>
      </c>
      <c r="Q55" s="1" t="n">
        <v>42230</v>
      </c>
      <c r="S55" s="1" t="n">
        <f aca="false">Q55-O55</f>
        <v>-42230</v>
      </c>
    </row>
    <row r="56" customFormat="false" ht="12.75" hidden="false" customHeight="false" outlineLevel="0" collapsed="false">
      <c r="A56" s="23" t="s">
        <v>78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O56" s="1" t="n">
        <f aca="false">SUM(B56:M56)</f>
        <v>0</v>
      </c>
      <c r="Q56" s="1" t="n">
        <v>0</v>
      </c>
      <c r="S56" s="1" t="n">
        <f aca="false">Q56-O56</f>
        <v>0</v>
      </c>
    </row>
    <row r="57" customFormat="false" ht="12.75" hidden="false" customHeight="false" outlineLevel="0" collapsed="false">
      <c r="A57" s="23" t="s">
        <v>53</v>
      </c>
      <c r="B57" s="1" t="n">
        <v>5000</v>
      </c>
      <c r="C57" s="1" t="n">
        <v>5000</v>
      </c>
      <c r="D57" s="1" t="n">
        <v>5000</v>
      </c>
      <c r="E57" s="1" t="n">
        <v>5000</v>
      </c>
      <c r="F57" s="1" t="n">
        <v>5000</v>
      </c>
      <c r="G57" s="1" t="n">
        <v>5000</v>
      </c>
      <c r="H57" s="1" t="n">
        <v>5000</v>
      </c>
      <c r="I57" s="1" t="n">
        <v>5000</v>
      </c>
      <c r="J57" s="1" t="n">
        <v>5000</v>
      </c>
      <c r="K57" s="1" t="n">
        <v>5000</v>
      </c>
      <c r="L57" s="1" t="n">
        <v>5000</v>
      </c>
      <c r="M57" s="1" t="n">
        <v>5000</v>
      </c>
      <c r="O57" s="1" t="n">
        <f aca="false">SUM(B57:M57)</f>
        <v>60000</v>
      </c>
      <c r="Q57" s="1" t="n">
        <v>0</v>
      </c>
      <c r="S57" s="1" t="n">
        <f aca="false">Q57-O57</f>
        <v>-60000</v>
      </c>
    </row>
    <row r="58" customFormat="false" ht="12.75" hidden="false" customHeight="false" outlineLevel="0" collapsed="false">
      <c r="A58" s="23"/>
    </row>
    <row r="59" customFormat="false" ht="13.5" hidden="false" customHeight="false" outlineLevel="0" collapsed="false">
      <c r="A59" s="24" t="s">
        <v>54</v>
      </c>
      <c r="B59" s="25" t="n">
        <f aca="false">SUM(B53:B58)</f>
        <v>31205</v>
      </c>
      <c r="C59" s="25" t="n">
        <f aca="false">SUM(C53:C58)</f>
        <v>31205</v>
      </c>
      <c r="D59" s="25" t="n">
        <f aca="false">SUM(D53:D58)</f>
        <v>31205</v>
      </c>
      <c r="E59" s="25" t="n">
        <f aca="false">SUM(E53:E58)</f>
        <v>31205</v>
      </c>
      <c r="F59" s="25" t="n">
        <f aca="false">SUM(F53:F58)</f>
        <v>31205</v>
      </c>
      <c r="G59" s="25" t="n">
        <f aca="false">SUM(G53:G58)</f>
        <v>31205</v>
      </c>
      <c r="H59" s="25" t="n">
        <f aca="false">SUM(H53:H58)</f>
        <v>31205</v>
      </c>
      <c r="I59" s="25" t="n">
        <f aca="false">SUM(I53:I58)</f>
        <v>31205</v>
      </c>
      <c r="J59" s="25" t="n">
        <f aca="false">SUM(J53:J58)</f>
        <v>31205</v>
      </c>
      <c r="K59" s="25" t="n">
        <f aca="false">SUM(K53:K58)</f>
        <v>31205</v>
      </c>
      <c r="L59" s="25" t="n">
        <f aca="false">SUM(L53:L58)</f>
        <v>31205</v>
      </c>
      <c r="M59" s="25" t="n">
        <f aca="false">SUM(M53:M58)</f>
        <v>31205</v>
      </c>
      <c r="O59" s="25" t="n">
        <f aca="false">SUM(O53:O58)</f>
        <v>374460</v>
      </c>
      <c r="Q59" s="25" t="n">
        <f aca="false">SUM(Q53:Q58)</f>
        <v>268114.784</v>
      </c>
      <c r="S59" s="25" t="n">
        <f aca="false">Q59-O59</f>
        <v>-106345.216</v>
      </c>
    </row>
    <row r="60" customFormat="false" ht="12.75" hidden="false" customHeight="false" outlineLevel="0" collapsed="false">
      <c r="A60" s="23"/>
    </row>
    <row r="61" customFormat="false" ht="12.75" hidden="false" customHeight="false" outlineLevel="0" collapsed="false">
      <c r="A61" s="15" t="s">
        <v>55</v>
      </c>
    </row>
    <row r="62" customFormat="false" ht="12.75" hidden="false" customHeight="false" outlineLevel="0" collapsed="false">
      <c r="A62" s="23" t="s">
        <v>56</v>
      </c>
      <c r="B62" s="1" t="n">
        <v>20400</v>
      </c>
      <c r="C62" s="1" t="n">
        <v>20400</v>
      </c>
      <c r="D62" s="1" t="n">
        <v>20400</v>
      </c>
      <c r="E62" s="1" t="n">
        <v>20400</v>
      </c>
      <c r="F62" s="1" t="n">
        <v>20400</v>
      </c>
      <c r="G62" s="1" t="n">
        <v>20400</v>
      </c>
      <c r="H62" s="1" t="n">
        <v>20400</v>
      </c>
      <c r="I62" s="1" t="n">
        <v>20400</v>
      </c>
      <c r="J62" s="1" t="n">
        <v>20400</v>
      </c>
      <c r="K62" s="1" t="n">
        <v>20400</v>
      </c>
      <c r="L62" s="1" t="n">
        <v>20400</v>
      </c>
      <c r="M62" s="1" t="n">
        <v>20400</v>
      </c>
      <c r="O62" s="1" t="n">
        <f aca="false">SUM(B62:M62)</f>
        <v>244800</v>
      </c>
      <c r="Q62" s="1" t="n">
        <v>203275</v>
      </c>
      <c r="S62" s="1" t="n">
        <f aca="false">Q62-O62</f>
        <v>-41525</v>
      </c>
    </row>
    <row r="63" customFormat="false" ht="12.75" hidden="false" customHeight="false" outlineLevel="0" collapsed="false">
      <c r="A63" s="23" t="s">
        <v>57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100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O63" s="1" t="n">
        <f aca="false">SUM(B63:M63)</f>
        <v>100</v>
      </c>
      <c r="Q63" s="1" t="n">
        <v>100</v>
      </c>
      <c r="S63" s="1" t="n">
        <f aca="false">Q63-O63</f>
        <v>0</v>
      </c>
    </row>
    <row r="64" customFormat="false" ht="12.75" hidden="false" customHeight="false" outlineLevel="0" collapsed="false">
      <c r="A64" s="23"/>
      <c r="O64" s="1" t="n">
        <f aca="false">SUM(B64:M64)</f>
        <v>0</v>
      </c>
      <c r="S64" s="1" t="n">
        <f aca="false">Q64-O64</f>
        <v>0</v>
      </c>
    </row>
    <row r="65" customFormat="false" ht="13.5" hidden="false" customHeight="false" outlineLevel="0" collapsed="false">
      <c r="A65" s="24" t="s">
        <v>58</v>
      </c>
      <c r="B65" s="25" t="n">
        <f aca="false">SUM(B61:B64)</f>
        <v>20400</v>
      </c>
      <c r="C65" s="25" t="n">
        <f aca="false">SUM(C61:C64)</f>
        <v>20400</v>
      </c>
      <c r="D65" s="25" t="n">
        <f aca="false">SUM(D61:D64)</f>
        <v>20400</v>
      </c>
      <c r="E65" s="25" t="n">
        <f aca="false">SUM(E61:E64)</f>
        <v>20400</v>
      </c>
      <c r="F65" s="25" t="n">
        <f aca="false">SUM(F61:F64)</f>
        <v>20500</v>
      </c>
      <c r="G65" s="25" t="n">
        <f aca="false">SUM(G61:G64)</f>
        <v>20400</v>
      </c>
      <c r="H65" s="25" t="n">
        <f aca="false">SUM(H61:H64)</f>
        <v>20400</v>
      </c>
      <c r="I65" s="25" t="n">
        <f aca="false">SUM(I61:I64)</f>
        <v>20400</v>
      </c>
      <c r="J65" s="25" t="n">
        <f aca="false">SUM(J61:J64)</f>
        <v>20400</v>
      </c>
      <c r="K65" s="25" t="n">
        <f aca="false">SUM(K61:K64)</f>
        <v>20400</v>
      </c>
      <c r="L65" s="25" t="n">
        <f aca="false">SUM(L61:L64)</f>
        <v>20400</v>
      </c>
      <c r="M65" s="25" t="n">
        <f aca="false">SUM(M61:M64)</f>
        <v>20400</v>
      </c>
      <c r="O65" s="25" t="n">
        <f aca="false">SUM(O61:O64)</f>
        <v>244900</v>
      </c>
      <c r="Q65" s="25" t="n">
        <f aca="false">SUM(Q61:Q64)</f>
        <v>203375</v>
      </c>
      <c r="S65" s="25" t="n">
        <f aca="false">Q65-O65</f>
        <v>-41525</v>
      </c>
    </row>
    <row r="67" customFormat="false" ht="13.5" hidden="false" customHeight="false" outlineLevel="0" collapsed="false">
      <c r="A67" s="15" t="s">
        <v>59</v>
      </c>
      <c r="B67" s="22" t="n">
        <f aca="false">B9+B51+B59+B65</f>
        <v>360437</v>
      </c>
      <c r="C67" s="22" t="n">
        <f aca="false">C9+C51+C59+C65</f>
        <v>360547</v>
      </c>
      <c r="D67" s="22" t="n">
        <f aca="false">D9+D51+D59+D65</f>
        <v>344601</v>
      </c>
      <c r="E67" s="22" t="n">
        <f aca="false">E9+E51+E59+E65</f>
        <v>255913</v>
      </c>
      <c r="F67" s="22" t="n">
        <f aca="false">F9+F51+F59+F65</f>
        <v>399601</v>
      </c>
      <c r="G67" s="22" t="n">
        <f aca="false">G9+G51+G59+G65</f>
        <v>567077</v>
      </c>
      <c r="H67" s="22" t="n">
        <f aca="false">H9+H51+H59+H65</f>
        <v>567477</v>
      </c>
      <c r="I67" s="22" t="n">
        <f aca="false">I9+I51+I59+I65</f>
        <v>567077</v>
      </c>
      <c r="J67" s="22" t="n">
        <f aca="false">J9+J51+J59+J65</f>
        <v>361827</v>
      </c>
      <c r="K67" s="22" t="n">
        <f aca="false">K9+K51+K59+K65</f>
        <v>338746</v>
      </c>
      <c r="L67" s="22" t="n">
        <f aca="false">L9+L51+L59+L65</f>
        <v>294877</v>
      </c>
      <c r="M67" s="22" t="n">
        <f aca="false">M9+M51+M59+M65</f>
        <v>360049</v>
      </c>
      <c r="N67" s="22"/>
      <c r="O67" s="22" t="n">
        <f aca="false">O9+O51+O59+O65</f>
        <v>4778229</v>
      </c>
      <c r="Q67" s="22" t="n">
        <f aca="false">Q9+Q51+Q59+Q65</f>
        <v>4071306.99685714</v>
      </c>
      <c r="S67" s="22" t="n">
        <f aca="false">Q67-O67</f>
        <v>-706922.003142857</v>
      </c>
    </row>
    <row r="68" customFormat="false" ht="13.5" hidden="false" customHeight="false" outlineLevel="0" collapsed="false"/>
  </sheetData>
  <mergeCells count="3">
    <mergeCell ref="A1:O1"/>
    <mergeCell ref="A2:O2"/>
    <mergeCell ref="A3:O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2000-10-06T15:25:57Z</dcterms:created>
  <dc:creator>Jon Hoff</dc:creator>
  <dc:description/>
  <dc:language>en-US</dc:language>
  <cp:lastModifiedBy>gservices</cp:lastModifiedBy>
  <cp:lastPrinted>2000-10-06T18:56:58Z</cp:lastPrinted>
  <cp:revision>0</cp:revision>
  <dc:subject/>
  <dc:title/>
</cp:coreProperties>
</file>