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Pulp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<sst xmlns="http://schemas.openxmlformats.org/spreadsheetml/2006/main" count="35" uniqueCount="15">
  <si>
    <t xml:space="preserve">Annual NBSK - RISI vs. Western Pulp Limited (1990-2000)</t>
  </si>
  <si>
    <t xml:space="preserve">in $US</t>
  </si>
  <si>
    <t xml:space="preserve">Average</t>
  </si>
  <si>
    <t xml:space="preserve">RISI NBSK</t>
  </si>
  <si>
    <t xml:space="preserve">RISI GROSS REV</t>
  </si>
  <si>
    <t xml:space="preserve">Production</t>
  </si>
  <si>
    <t xml:space="preserve">Western Pulp Gross</t>
  </si>
  <si>
    <t xml:space="preserve">WP GROSS REV</t>
  </si>
  <si>
    <t xml:space="preserve">Discount</t>
  </si>
  <si>
    <t xml:space="preserve">Discount in %</t>
  </si>
  <si>
    <t xml:space="preserve">Rebates</t>
  </si>
  <si>
    <t xml:space="preserve">Western Pulp exld rebates </t>
  </si>
  <si>
    <t xml:space="preserve">Commisions</t>
  </si>
  <si>
    <t xml:space="preserve">Western Pulp exld Rebates &amp; Comm</t>
  </si>
  <si>
    <t xml:space="preserve">Note: The percentage calculation uses RISI NBSK as the base.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</si>
</sst>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%"/>
    <numFmt numFmtId="167" formatCode="0.0%"/>
    <numFmt numFmtId="168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9" t="n">
        <v>1990</v>
      </c>
      <c r="C4" s="9" t="n">
        <v>1991</v>
      </c>
      <c r="D4" s="9" t="n">
        <v>1992</v>
      </c>
      <c r="E4" s="10" t="n">
        <v>1993</v>
      </c>
      <c r="F4" s="10" t="n">
        <v>1994</v>
      </c>
      <c r="G4" s="9" t="n">
        <v>1995</v>
      </c>
      <c r="H4" s="10" t="n">
        <v>1996</v>
      </c>
      <c r="I4" s="10" t="n">
        <v>1997</v>
      </c>
      <c r="J4" s="10" t="n">
        <v>1998</v>
      </c>
      <c r="K4" s="10" t="n">
        <v>1999</v>
      </c>
      <c r="L4" s="10" t="n">
        <v>2000</v>
      </c>
      <c r="M4" s="11" t="s">
        <v>2</v>
      </c>
    </row>
    <row r="5" customFormat="false" ht="13.5" hidden="false" customHeight="false" outlineLevel="0" collapsed="false">
      <c r="A5" s="12" t="s">
        <v>3</v>
      </c>
      <c r="B5" s="13" t="n">
        <v>787.083333333333</v>
      </c>
      <c r="C5" s="13" t="n">
        <v>568.333333333333</v>
      </c>
      <c r="D5" s="13" t="n">
        <v>551.25</v>
      </c>
      <c r="E5" s="13" t="n">
        <v>445.416666666667</v>
      </c>
      <c r="F5" s="13" t="n">
        <v>554.090909090909</v>
      </c>
      <c r="G5" s="13" t="n">
        <v>876.666666666667</v>
      </c>
      <c r="H5" s="13" t="n">
        <v>599.583333333333</v>
      </c>
      <c r="I5" s="13" t="n">
        <v>591.666666666667</v>
      </c>
      <c r="J5" s="13" t="n">
        <v>543.75</v>
      </c>
      <c r="K5" s="13" t="n">
        <v>541.666666666667</v>
      </c>
      <c r="L5" s="13" t="n">
        <v>685</v>
      </c>
      <c r="M5" s="14" t="n">
        <f aca="false">AVERAGE(B5:L5)</f>
        <v>613.137052341598</v>
      </c>
    </row>
    <row r="6" customFormat="false" ht="12.75" hidden="false" customHeight="false" outlineLevel="0" collapsed="false">
      <c r="A6" s="15" t="s">
        <v>4</v>
      </c>
      <c r="B6" s="16" t="n">
        <f aca="false">B5*B7</f>
        <v>169222.916666667</v>
      </c>
      <c r="C6" s="16" t="n">
        <f aca="false">C5*C7</f>
        <v>130148.333333333</v>
      </c>
      <c r="D6" s="16" t="n">
        <f aca="false">D5*D7</f>
        <v>105840</v>
      </c>
      <c r="E6" s="16" t="n">
        <f aca="false">E5*E7</f>
        <v>87747.0833333333</v>
      </c>
      <c r="F6" s="16" t="n">
        <f aca="false">F5*F7</f>
        <v>137414.545454545</v>
      </c>
      <c r="G6" s="16" t="n">
        <f aca="false">G5*G7</f>
        <v>191990</v>
      </c>
      <c r="H6" s="16" t="n">
        <f aca="false">H5*H7</f>
        <v>112122.083333333</v>
      </c>
      <c r="I6" s="16" t="n">
        <f aca="false">I5*I7</f>
        <v>149100</v>
      </c>
      <c r="J6" s="16" t="n">
        <f aca="false">J5*J7</f>
        <v>129956.25</v>
      </c>
      <c r="K6" s="16" t="n">
        <f aca="false">K5*K7</f>
        <v>145708.333333333</v>
      </c>
      <c r="L6" s="16" t="n">
        <f aca="false">L5*L7</f>
        <v>175360</v>
      </c>
      <c r="M6" s="17" t="n">
        <f aca="false">(SUM(B6:L6))/M7</f>
        <v>609.455736876309</v>
      </c>
    </row>
    <row r="7" customFormat="false" ht="12.75" hidden="false" customHeight="false" outlineLevel="0" collapsed="false">
      <c r="A7" s="15" t="s">
        <v>5</v>
      </c>
      <c r="B7" s="16" t="n">
        <v>215</v>
      </c>
      <c r="C7" s="16" t="n">
        <v>229</v>
      </c>
      <c r="D7" s="16" t="n">
        <v>192</v>
      </c>
      <c r="E7" s="16" t="n">
        <v>197</v>
      </c>
      <c r="F7" s="16" t="n">
        <v>248</v>
      </c>
      <c r="G7" s="16" t="n">
        <v>219</v>
      </c>
      <c r="H7" s="16" t="n">
        <v>187</v>
      </c>
      <c r="I7" s="16" t="n">
        <v>252</v>
      </c>
      <c r="J7" s="16" t="n">
        <v>239</v>
      </c>
      <c r="K7" s="16" t="n">
        <v>269</v>
      </c>
      <c r="L7" s="16" t="n">
        <v>256</v>
      </c>
      <c r="M7" s="17" t="n">
        <v>2518</v>
      </c>
    </row>
    <row r="8" customFormat="false" ht="12.75" hidden="false" customHeight="false" outlineLevel="0" collapsed="false">
      <c r="A8" s="5" t="s">
        <v>6</v>
      </c>
      <c r="B8" s="18" t="n">
        <v>720.59</v>
      </c>
      <c r="C8" s="18" t="n">
        <v>522.63</v>
      </c>
      <c r="D8" s="18" t="n">
        <v>511.41</v>
      </c>
      <c r="E8" s="18" t="n">
        <v>400.29</v>
      </c>
      <c r="F8" s="18" t="n">
        <v>560.59</v>
      </c>
      <c r="G8" s="18" t="n">
        <v>889.69</v>
      </c>
      <c r="H8" s="18" t="n">
        <v>549.22</v>
      </c>
      <c r="I8" s="18" t="n">
        <v>526.62</v>
      </c>
      <c r="J8" s="18" t="n">
        <v>466.68</v>
      </c>
      <c r="K8" s="18" t="n">
        <v>507.25</v>
      </c>
      <c r="L8" s="18" t="n">
        <v>675.62</v>
      </c>
      <c r="M8" s="17" t="n">
        <f aca="false">AVERAGE(B8:L8)</f>
        <v>575.508181818182</v>
      </c>
    </row>
    <row r="9" customFormat="false" ht="12.75" hidden="false" customHeight="false" outlineLevel="0" collapsed="false">
      <c r="A9" s="5" t="s">
        <v>7</v>
      </c>
      <c r="B9" s="18" t="n">
        <f aca="false">B8*B7</f>
        <v>154926.85</v>
      </c>
      <c r="C9" s="18" t="n">
        <f aca="false">C8*C7</f>
        <v>119682.27</v>
      </c>
      <c r="D9" s="18" t="n">
        <f aca="false">D8*D7</f>
        <v>98190.72</v>
      </c>
      <c r="E9" s="18" t="n">
        <f aca="false">E8*E7</f>
        <v>78857.13</v>
      </c>
      <c r="F9" s="18" t="n">
        <f aca="false">F8*F7</f>
        <v>139026.32</v>
      </c>
      <c r="G9" s="18" t="n">
        <f aca="false">G8*G7</f>
        <v>194842.11</v>
      </c>
      <c r="H9" s="18" t="n">
        <f aca="false">H8*H7</f>
        <v>102704.14</v>
      </c>
      <c r="I9" s="18" t="n">
        <f aca="false">I8*I7</f>
        <v>132708.24</v>
      </c>
      <c r="J9" s="18" t="n">
        <f aca="false">J8*J7</f>
        <v>111536.52</v>
      </c>
      <c r="K9" s="18" t="n">
        <f aca="false">K8*K7</f>
        <v>136450.25</v>
      </c>
      <c r="L9" s="18" t="n">
        <f aca="false">L8*L7</f>
        <v>172958.72</v>
      </c>
      <c r="M9" s="17" t="n">
        <f aca="false">(SUM(B9:L9))/M7</f>
        <v>572.630369340747</v>
      </c>
    </row>
    <row r="10" customFormat="false" ht="12.75" hidden="false" customHeight="false" outlineLevel="0" collapsed="false">
      <c r="A10" s="19" t="s">
        <v>8</v>
      </c>
      <c r="B10" s="20" t="n">
        <f aca="false">B6-B9</f>
        <v>14296.0666666667</v>
      </c>
      <c r="C10" s="20" t="n">
        <f aca="false">C6-C9</f>
        <v>10466.0633333333</v>
      </c>
      <c r="D10" s="20" t="n">
        <f aca="false">D6-D9</f>
        <v>7649.28</v>
      </c>
      <c r="E10" s="20" t="n">
        <f aca="false">E6-E9</f>
        <v>8889.95333333334</v>
      </c>
      <c r="F10" s="20" t="n">
        <f aca="false">F6-F9</f>
        <v>-1611.77454545454</v>
      </c>
      <c r="G10" s="20" t="n">
        <f aca="false">G6-G9</f>
        <v>-2852.11000000002</v>
      </c>
      <c r="H10" s="20" t="n">
        <f aca="false">H6-H9</f>
        <v>9417.94333333334</v>
      </c>
      <c r="I10" s="20" t="n">
        <f aca="false">I6-I9</f>
        <v>16391.76</v>
      </c>
      <c r="J10" s="20" t="n">
        <f aca="false">J6-J9</f>
        <v>18419.73</v>
      </c>
      <c r="K10" s="20" t="n">
        <f aca="false">K6-K9</f>
        <v>9258.08333333331</v>
      </c>
      <c r="L10" s="20" t="n">
        <f aca="false">L6-L9</f>
        <v>2401.28</v>
      </c>
      <c r="M10" s="21" t="n">
        <f aca="false">M6-M9</f>
        <v>36.8253675355621</v>
      </c>
    </row>
    <row r="11" customFormat="false" ht="12.75" hidden="false" customHeight="false" outlineLevel="0" collapsed="false">
      <c r="A11" s="19" t="s">
        <v>9</v>
      </c>
      <c r="B11" s="22" t="n">
        <f aca="false">B10/B6</f>
        <v>0.0844806776071996</v>
      </c>
      <c r="C11" s="22" t="n">
        <f aca="false">C10/C6</f>
        <v>0.0804164222873901</v>
      </c>
      <c r="D11" s="22" t="n">
        <f aca="false">D10/D6</f>
        <v>0.0722721088435374</v>
      </c>
      <c r="E11" s="22" t="n">
        <f aca="false">E10/E6</f>
        <v>0.101313376987839</v>
      </c>
      <c r="F11" s="22" t="n">
        <f aca="false">F10/F6</f>
        <v>-0.011729286300246</v>
      </c>
      <c r="G11" s="22" t="n">
        <f aca="false">G10/G6</f>
        <v>-0.0148555133079849</v>
      </c>
      <c r="H11" s="22" t="n">
        <f aca="false">H10/H6</f>
        <v>0.0839972202918694</v>
      </c>
      <c r="I11" s="22" t="n">
        <f aca="false">I10/I6</f>
        <v>0.109938028169014</v>
      </c>
      <c r="J11" s="22" t="n">
        <f aca="false">J10/J6</f>
        <v>0.141737931034483</v>
      </c>
      <c r="K11" s="22" t="n">
        <f aca="false">K10/K6</f>
        <v>0.0635384615384614</v>
      </c>
      <c r="L11" s="22" t="n">
        <f aca="false">L10/L6</f>
        <v>0.0136934306569343</v>
      </c>
      <c r="M11" s="23" t="n">
        <f aca="false">M10/M6</f>
        <v>0.0604233667965882</v>
      </c>
    </row>
    <row r="12" customFormat="false" ht="12.75" hidden="false" customHeight="false" outlineLevel="0" collapsed="false">
      <c r="A12" s="5"/>
      <c r="B12" s="24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</row>
    <row r="14" customFormat="false" ht="12.75" hidden="false" customHeight="false" outlineLevel="0" collapsed="false">
      <c r="A14" s="5" t="s">
        <v>10</v>
      </c>
      <c r="B14" s="18" t="n">
        <v>19.13</v>
      </c>
      <c r="C14" s="18" t="n">
        <v>19.76</v>
      </c>
      <c r="D14" s="18" t="n">
        <v>14.04</v>
      </c>
      <c r="E14" s="25" t="n">
        <v>13.53</v>
      </c>
      <c r="F14" s="25" t="n">
        <v>15.04</v>
      </c>
      <c r="G14" s="25" t="n">
        <v>22.61</v>
      </c>
      <c r="H14" s="25" t="n">
        <v>32.52</v>
      </c>
      <c r="I14" s="25" t="n">
        <v>20.87</v>
      </c>
      <c r="J14" s="25" t="n">
        <v>20.69</v>
      </c>
      <c r="K14" s="25" t="n">
        <v>18.13</v>
      </c>
      <c r="L14" s="25" t="n">
        <v>22.05</v>
      </c>
      <c r="M14" s="17" t="n">
        <f aca="false">AVERAGE(B14:L14)</f>
        <v>19.8518181818182</v>
      </c>
    </row>
    <row r="15" customFormat="false" ht="12.75" hidden="false" customHeight="false" outlineLevel="0" collapsed="false">
      <c r="A15" s="5"/>
      <c r="B15" s="18" t="n">
        <f aca="false">B14*B7</f>
        <v>4112.95</v>
      </c>
      <c r="C15" s="18" t="n">
        <f aca="false">C14*C7</f>
        <v>4525.04</v>
      </c>
      <c r="D15" s="18" t="n">
        <f aca="false">D14*D7</f>
        <v>2695.68</v>
      </c>
      <c r="E15" s="18" t="n">
        <f aca="false">E14*E7</f>
        <v>2665.41</v>
      </c>
      <c r="F15" s="18" t="n">
        <f aca="false">F14*F7</f>
        <v>3729.92</v>
      </c>
      <c r="G15" s="18" t="n">
        <f aca="false">G14*G7</f>
        <v>4951.59</v>
      </c>
      <c r="H15" s="18" t="n">
        <f aca="false">H14*H7</f>
        <v>6081.24</v>
      </c>
      <c r="I15" s="18" t="n">
        <f aca="false">I14*I7</f>
        <v>5259.24</v>
      </c>
      <c r="J15" s="18" t="n">
        <f aca="false">J14*J7</f>
        <v>4944.91</v>
      </c>
      <c r="K15" s="18" t="n">
        <f aca="false">K14*K7</f>
        <v>4876.97</v>
      </c>
      <c r="L15" s="18" t="n">
        <f aca="false">L14*L7</f>
        <v>5644.8</v>
      </c>
      <c r="M15" s="17" t="n">
        <f aca="false">(SUM(B15:L15))/M7</f>
        <v>19.6535941223193</v>
      </c>
    </row>
    <row r="16" customFormat="false" ht="12.75" hidden="false" customHeight="false" outlineLevel="0" collapsed="false">
      <c r="A16" s="5" t="s">
        <v>11</v>
      </c>
      <c r="B16" s="18" t="n">
        <f aca="false">B8-B14</f>
        <v>701.46</v>
      </c>
      <c r="C16" s="18" t="n">
        <f aca="false">C8-C14</f>
        <v>502.87</v>
      </c>
      <c r="D16" s="18" t="n">
        <f aca="false">D8-D14</f>
        <v>497.37</v>
      </c>
      <c r="E16" s="18" t="n">
        <f aca="false">E8-E14</f>
        <v>386.76</v>
      </c>
      <c r="F16" s="18" t="n">
        <f aca="false">F8-F14</f>
        <v>545.55</v>
      </c>
      <c r="G16" s="18" t="n">
        <f aca="false">G8-G14</f>
        <v>867.08</v>
      </c>
      <c r="H16" s="18" t="n">
        <f aca="false">H8-H14</f>
        <v>516.7</v>
      </c>
      <c r="I16" s="18" t="n">
        <f aca="false">I8-I14</f>
        <v>505.75</v>
      </c>
      <c r="J16" s="18" t="n">
        <f aca="false">J8-J14</f>
        <v>445.99</v>
      </c>
      <c r="K16" s="18" t="n">
        <f aca="false">K8-K14</f>
        <v>489.12</v>
      </c>
      <c r="L16" s="18" t="n">
        <f aca="false">L8-L14</f>
        <v>653.57</v>
      </c>
      <c r="M16" s="17" t="n">
        <v>561</v>
      </c>
    </row>
    <row r="17" customFormat="false" ht="12.75" hidden="false" customHeight="false" outlineLevel="0" collapsed="false">
      <c r="A17" s="26" t="s">
        <v>8</v>
      </c>
      <c r="B17" s="27" t="n">
        <f aca="false">B10+B15</f>
        <v>18409.0166666667</v>
      </c>
      <c r="C17" s="27" t="n">
        <f aca="false">C10+C15</f>
        <v>14991.1033333333</v>
      </c>
      <c r="D17" s="27" t="n">
        <f aca="false">D10+D15</f>
        <v>10344.96</v>
      </c>
      <c r="E17" s="27" t="n">
        <f aca="false">E10+E15</f>
        <v>11555.3633333333</v>
      </c>
      <c r="F17" s="27" t="n">
        <f aca="false">F10+F15</f>
        <v>2118.14545454546</v>
      </c>
      <c r="G17" s="27" t="n">
        <f aca="false">G10+G15</f>
        <v>2099.47999999999</v>
      </c>
      <c r="H17" s="27" t="n">
        <f aca="false">H10+H15</f>
        <v>15499.1833333333</v>
      </c>
      <c r="I17" s="27" t="n">
        <f aca="false">I10+I15</f>
        <v>21651</v>
      </c>
      <c r="J17" s="27" t="n">
        <f aca="false">J10+J15</f>
        <v>23364.64</v>
      </c>
      <c r="K17" s="27" t="n">
        <f aca="false">K10+K15</f>
        <v>14135.0533333333</v>
      </c>
      <c r="L17" s="27" t="n">
        <f aca="false">L10+L15</f>
        <v>8046.08</v>
      </c>
      <c r="M17" s="28" t="n">
        <f aca="false">M6-M16</f>
        <v>48.4557368763087</v>
      </c>
    </row>
    <row r="18" customFormat="false" ht="12.75" hidden="false" customHeight="false" outlineLevel="0" collapsed="false">
      <c r="A18" s="26" t="s">
        <v>9</v>
      </c>
      <c r="B18" s="29" t="n">
        <f aca="false">B17/B6</f>
        <v>0.108785600847009</v>
      </c>
      <c r="C18" s="29" t="n">
        <f aca="false">C17/C6</f>
        <v>0.115184750733138</v>
      </c>
      <c r="D18" s="29" t="n">
        <f aca="false">D17/D6</f>
        <v>0.0977414965986394</v>
      </c>
      <c r="E18" s="29" t="n">
        <f aca="false">E17/E6</f>
        <v>0.131689429373246</v>
      </c>
      <c r="F18" s="29" t="n">
        <f aca="false">F17/F6</f>
        <v>0.015414273995078</v>
      </c>
      <c r="G18" s="29" t="n">
        <f aca="false">G17/G6</f>
        <v>0.01093536121673</v>
      </c>
      <c r="H18" s="29" t="n">
        <f aca="false">H17/H6</f>
        <v>0.13823488533704</v>
      </c>
      <c r="I18" s="29" t="n">
        <f aca="false">I17/I6</f>
        <v>0.145211267605634</v>
      </c>
      <c r="J18" s="29" t="n">
        <f aca="false">J17/J6</f>
        <v>0.179788505747126</v>
      </c>
      <c r="K18" s="29" t="n">
        <f aca="false">K17/K6</f>
        <v>0.0970092307692306</v>
      </c>
      <c r="L18" s="29" t="n">
        <f aca="false">L17/L6</f>
        <v>0.0458832116788321</v>
      </c>
      <c r="M18" s="30" t="n">
        <f aca="false">M17/M6</f>
        <v>0.0795065727408896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1"/>
    </row>
    <row r="20" customFormat="false" ht="12.75" hidden="false" customHeight="false" outlineLevel="0" collapsed="false">
      <c r="A20" s="5" t="s">
        <v>12</v>
      </c>
      <c r="B20" s="18" t="n">
        <v>12.04</v>
      </c>
      <c r="C20" s="18" t="n">
        <v>8.71</v>
      </c>
      <c r="D20" s="18" t="n">
        <v>8.3</v>
      </c>
      <c r="E20" s="25" t="n">
        <v>6.37</v>
      </c>
      <c r="F20" s="25" t="n">
        <v>9.83</v>
      </c>
      <c r="G20" s="25" t="n">
        <v>15.88</v>
      </c>
      <c r="H20" s="25" t="n">
        <v>9.77</v>
      </c>
      <c r="I20" s="25" t="n">
        <v>8.6</v>
      </c>
      <c r="J20" s="25" t="n">
        <v>8.05</v>
      </c>
      <c r="K20" s="25" t="n">
        <v>8.74</v>
      </c>
      <c r="L20" s="25" t="n">
        <v>10.52</v>
      </c>
      <c r="M20" s="17" t="n">
        <f aca="false">AVERAGE(B20:L20)</f>
        <v>9.71</v>
      </c>
    </row>
    <row r="21" customFormat="false" ht="12.75" hidden="false" customHeight="false" outlineLevel="0" collapsed="false">
      <c r="A21" s="5"/>
      <c r="B21" s="18" t="n">
        <f aca="false">B20*B7</f>
        <v>2588.6</v>
      </c>
      <c r="C21" s="18" t="n">
        <f aca="false">C20*C7</f>
        <v>1994.59</v>
      </c>
      <c r="D21" s="18" t="n">
        <f aca="false">D20*D7</f>
        <v>1593.6</v>
      </c>
      <c r="E21" s="18" t="n">
        <f aca="false">E20*E7</f>
        <v>1254.89</v>
      </c>
      <c r="F21" s="18" t="n">
        <f aca="false">F20*F7</f>
        <v>2437.84</v>
      </c>
      <c r="G21" s="18" t="n">
        <f aca="false">G20*G7</f>
        <v>3477.72</v>
      </c>
      <c r="H21" s="18" t="n">
        <f aca="false">H20*H7</f>
        <v>1826.99</v>
      </c>
      <c r="I21" s="18" t="n">
        <f aca="false">I20*I7</f>
        <v>2167.2</v>
      </c>
      <c r="J21" s="18" t="n">
        <f aca="false">J20*J7</f>
        <v>1923.95</v>
      </c>
      <c r="K21" s="18" t="n">
        <f aca="false">K20*K7</f>
        <v>2351.06</v>
      </c>
      <c r="L21" s="18" t="n">
        <f aca="false">L20*L7</f>
        <v>2693.12</v>
      </c>
      <c r="M21" s="17" t="n">
        <f aca="false">(SUM(B21:L21))/M7</f>
        <v>9.65431294678316</v>
      </c>
    </row>
    <row r="22" customFormat="false" ht="12.75" hidden="false" customHeight="false" outlineLevel="0" collapsed="false">
      <c r="A22" s="5" t="s">
        <v>13</v>
      </c>
      <c r="B22" s="18" t="n">
        <f aca="false">B16-B20</f>
        <v>689.42</v>
      </c>
      <c r="C22" s="18" t="n">
        <f aca="false">C16-C20</f>
        <v>494.16</v>
      </c>
      <c r="D22" s="18" t="n">
        <f aca="false">D16-D20</f>
        <v>489.07</v>
      </c>
      <c r="E22" s="18" t="n">
        <f aca="false">E16-E20</f>
        <v>380.39</v>
      </c>
      <c r="F22" s="18" t="n">
        <f aca="false">F16-F20</f>
        <v>535.72</v>
      </c>
      <c r="G22" s="18" t="n">
        <f aca="false">G16-G20</f>
        <v>851.2</v>
      </c>
      <c r="H22" s="18" t="n">
        <f aca="false">H16-H20</f>
        <v>506.93</v>
      </c>
      <c r="I22" s="18" t="n">
        <f aca="false">I16-I20</f>
        <v>497.15</v>
      </c>
      <c r="J22" s="18" t="n">
        <f aca="false">J16-J20</f>
        <v>437.94</v>
      </c>
      <c r="K22" s="18" t="n">
        <f aca="false">K16-K20</f>
        <v>480.38</v>
      </c>
      <c r="L22" s="18" t="n">
        <f aca="false">L16-L20</f>
        <v>643.05</v>
      </c>
      <c r="M22" s="17" t="n">
        <f aca="false">M16-M21</f>
        <v>551.345687053217</v>
      </c>
    </row>
    <row r="23" customFormat="false" ht="12.75" hidden="false" customHeight="false" outlineLevel="0" collapsed="false">
      <c r="A23" s="32" t="s">
        <v>8</v>
      </c>
      <c r="B23" s="33" t="n">
        <f aca="false">B17+B21</f>
        <v>20997.6166666667</v>
      </c>
      <c r="C23" s="33" t="n">
        <f aca="false">C17+C21</f>
        <v>16985.6933333333</v>
      </c>
      <c r="D23" s="33" t="n">
        <f aca="false">D17+D21</f>
        <v>11938.56</v>
      </c>
      <c r="E23" s="33" t="n">
        <f aca="false">E17+E21</f>
        <v>12810.2533333333</v>
      </c>
      <c r="F23" s="33" t="n">
        <f aca="false">F17+F21</f>
        <v>4555.98545454546</v>
      </c>
      <c r="G23" s="33" t="n">
        <f aca="false">G17+G21</f>
        <v>5577.19999999999</v>
      </c>
      <c r="H23" s="33" t="n">
        <f aca="false">H17+H21</f>
        <v>17326.1733333333</v>
      </c>
      <c r="I23" s="33" t="n">
        <f aca="false">I17+I21</f>
        <v>23818.2</v>
      </c>
      <c r="J23" s="33" t="n">
        <f aca="false">J17+J21</f>
        <v>25288.59</v>
      </c>
      <c r="K23" s="33" t="n">
        <f aca="false">K17+K21</f>
        <v>16486.1133333333</v>
      </c>
      <c r="L23" s="33" t="n">
        <f aca="false">L17+L21</f>
        <v>10739.2</v>
      </c>
      <c r="M23" s="34" t="n">
        <f aca="false">M6-M22</f>
        <v>58.1100498230919</v>
      </c>
    </row>
    <row r="24" customFormat="false" ht="12.75" hidden="false" customHeight="false" outlineLevel="0" collapsed="false">
      <c r="A24" s="32" t="s">
        <v>9</v>
      </c>
      <c r="B24" s="35" t="n">
        <f aca="false">B23/B6</f>
        <v>0.124082583377448</v>
      </c>
      <c r="C24" s="35" t="n">
        <f aca="false">C23/C6</f>
        <v>0.130510263929619</v>
      </c>
      <c r="D24" s="35" t="n">
        <f aca="false">D23/D6</f>
        <v>0.112798185941043</v>
      </c>
      <c r="E24" s="35" t="n">
        <f aca="false">E23/E6</f>
        <v>0.14599064546305</v>
      </c>
      <c r="F24" s="35" t="n">
        <f aca="false">F23/F6</f>
        <v>0.03315504511895</v>
      </c>
      <c r="G24" s="35" t="n">
        <f aca="false">G23/G6</f>
        <v>0.0290494296577946</v>
      </c>
      <c r="H24" s="35" t="n">
        <f aca="false">H23/H6</f>
        <v>0.154529534398888</v>
      </c>
      <c r="I24" s="35" t="n">
        <f aca="false">I23/I6</f>
        <v>0.15974647887324</v>
      </c>
      <c r="J24" s="35" t="n">
        <f aca="false">J23/J6</f>
        <v>0.194593103448276</v>
      </c>
      <c r="K24" s="35" t="n">
        <f aca="false">K23/K6</f>
        <v>0.113144615384615</v>
      </c>
      <c r="L24" s="35" t="n">
        <f aca="false">L23/L6</f>
        <v>0.0612408759124088</v>
      </c>
      <c r="M24" s="36" t="n">
        <f aca="false">M23/M6</f>
        <v>0.095347449055001</v>
      </c>
    </row>
    <row r="25" customFormat="false" ht="13.5" hidden="false" customHeight="false" outlineLevel="0" collapsed="false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customFormat="false" ht="12.75" hidden="false" customHeight="false" outlineLevel="0" collapsed="false">
      <c r="A26" s="40" t="s">
        <v>14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3.5" hidden="false" customHeight="false" outlineLevel="0" collapsed="false"/>
    <row r="30" customFormat="false" ht="15" hidden="false" customHeight="false" outlineLevel="0" collapsed="false">
      <c r="A30" s="1"/>
      <c r="B30" s="2"/>
      <c r="C30" s="2"/>
      <c r="D30" s="3" t="s">
        <v>0</v>
      </c>
      <c r="E30" s="2"/>
      <c r="F30" s="2"/>
      <c r="G30" s="2"/>
      <c r="H30" s="2"/>
      <c r="I30" s="2"/>
      <c r="J30" s="2"/>
      <c r="K30" s="2"/>
      <c r="L30" s="2"/>
      <c r="M30" s="4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7" t="s">
        <v>1</v>
      </c>
      <c r="H31" s="6"/>
      <c r="I31" s="6"/>
      <c r="J31" s="6"/>
      <c r="K31" s="6"/>
      <c r="L31" s="6"/>
      <c r="M31" s="8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8"/>
    </row>
    <row r="33" customFormat="false" ht="12.75" hidden="false" customHeight="false" outlineLevel="0" collapsed="false">
      <c r="A33" s="5"/>
      <c r="B33" s="9" t="n">
        <v>1990</v>
      </c>
      <c r="C33" s="9" t="n">
        <v>1991</v>
      </c>
      <c r="D33" s="9" t="n">
        <v>1992</v>
      </c>
      <c r="E33" s="10" t="n">
        <v>1993</v>
      </c>
      <c r="F33" s="10" t="n">
        <v>1994</v>
      </c>
      <c r="G33" s="9" t="n">
        <v>1995</v>
      </c>
      <c r="H33" s="10" t="n">
        <v>1996</v>
      </c>
      <c r="I33" s="10" t="n">
        <v>1997</v>
      </c>
      <c r="J33" s="10" t="n">
        <v>1998</v>
      </c>
      <c r="K33" s="10" t="n">
        <v>1999</v>
      </c>
      <c r="L33" s="10" t="n">
        <v>2000</v>
      </c>
      <c r="M33" s="11" t="s">
        <v>2</v>
      </c>
    </row>
    <row r="34" customFormat="false" ht="13.5" hidden="false" customHeight="false" outlineLevel="0" collapsed="false">
      <c r="A34" s="12" t="s">
        <v>3</v>
      </c>
      <c r="B34" s="13" t="n">
        <v>787.083333333333</v>
      </c>
      <c r="C34" s="13" t="n">
        <v>568.333333333333</v>
      </c>
      <c r="D34" s="13" t="n">
        <v>551.25</v>
      </c>
      <c r="E34" s="13" t="n">
        <v>445.416666666667</v>
      </c>
      <c r="F34" s="13" t="n">
        <v>554.090909090909</v>
      </c>
      <c r="G34" s="13" t="n">
        <v>876.666666666667</v>
      </c>
      <c r="H34" s="13" t="n">
        <v>599.583333333333</v>
      </c>
      <c r="I34" s="13" t="n">
        <v>591.666666666667</v>
      </c>
      <c r="J34" s="13" t="n">
        <v>543.75</v>
      </c>
      <c r="K34" s="13" t="n">
        <v>541.666666666667</v>
      </c>
      <c r="L34" s="13" t="n">
        <v>685</v>
      </c>
      <c r="M34" s="14" t="n">
        <f aca="false">AVERAGE(B34:L34)</f>
        <v>613.137052341598</v>
      </c>
    </row>
    <row r="35" customFormat="false" ht="12.75" hidden="false" customHeight="false" outlineLevel="0" collapsed="false">
      <c r="A35" s="5" t="s">
        <v>6</v>
      </c>
      <c r="B35" s="18" t="n">
        <v>720.59</v>
      </c>
      <c r="C35" s="18" t="n">
        <v>522.63</v>
      </c>
      <c r="D35" s="18" t="n">
        <v>511.41</v>
      </c>
      <c r="E35" s="18" t="n">
        <v>400.29</v>
      </c>
      <c r="F35" s="18" t="n">
        <v>560.59</v>
      </c>
      <c r="G35" s="18" t="n">
        <v>889.69</v>
      </c>
      <c r="H35" s="18" t="n">
        <v>549.22</v>
      </c>
      <c r="I35" s="18" t="n">
        <v>526.62</v>
      </c>
      <c r="J35" s="18" t="n">
        <v>466.68</v>
      </c>
      <c r="K35" s="18" t="n">
        <v>507.25</v>
      </c>
      <c r="L35" s="18" t="n">
        <v>675.62</v>
      </c>
      <c r="M35" s="17" t="n">
        <f aca="false">AVERAGE(B35:L35)</f>
        <v>575.508181818182</v>
      </c>
    </row>
    <row r="36" customFormat="false" ht="12.75" hidden="false" customHeight="false" outlineLevel="0" collapsed="false">
      <c r="A36" s="19" t="s">
        <v>8</v>
      </c>
      <c r="B36" s="20" t="n">
        <f aca="false">B34-B35</f>
        <v>66.4933333333333</v>
      </c>
      <c r="C36" s="20" t="n">
        <f aca="false">C34-C35</f>
        <v>45.7033333333334</v>
      </c>
      <c r="D36" s="20" t="n">
        <f aca="false">D34-D35</f>
        <v>39.84</v>
      </c>
      <c r="E36" s="20" t="n">
        <f aca="false">E34-E35</f>
        <v>45.1266666666667</v>
      </c>
      <c r="F36" s="20" t="n">
        <f aca="false">F34-F35</f>
        <v>-6.49909090909091</v>
      </c>
      <c r="G36" s="20" t="n">
        <f aca="false">G34-G35</f>
        <v>-13.0233333333334</v>
      </c>
      <c r="H36" s="20" t="n">
        <f aca="false">H34-H35</f>
        <v>50.3633333333333</v>
      </c>
      <c r="I36" s="20" t="n">
        <f aca="false">I34-I35</f>
        <v>65.0466666666666</v>
      </c>
      <c r="J36" s="20" t="n">
        <f aca="false">J34-J35</f>
        <v>77.07</v>
      </c>
      <c r="K36" s="20" t="n">
        <f aca="false">K34-K35</f>
        <v>34.4166666666666</v>
      </c>
      <c r="L36" s="20" t="n">
        <f aca="false">L34-L35</f>
        <v>9.38</v>
      </c>
      <c r="M36" s="21" t="n">
        <f aca="false">AVERAGE(B36:L36)</f>
        <v>37.628870523416</v>
      </c>
    </row>
    <row r="37" customFormat="false" ht="12.75" hidden="false" customHeight="false" outlineLevel="0" collapsed="false">
      <c r="A37" s="19" t="s">
        <v>9</v>
      </c>
      <c r="B37" s="41" t="n">
        <f aca="false">B36/B34</f>
        <v>0.0844806776071996</v>
      </c>
      <c r="C37" s="41" t="n">
        <f aca="false">C36/C34</f>
        <v>0.0804164222873901</v>
      </c>
      <c r="D37" s="41" t="n">
        <f aca="false">D36/D34</f>
        <v>0.0722721088435374</v>
      </c>
      <c r="E37" s="41" t="n">
        <f aca="false">E36/E34</f>
        <v>0.101313376987839</v>
      </c>
      <c r="F37" s="41" t="n">
        <f aca="false">F36/F34</f>
        <v>-0.0117292863002461</v>
      </c>
      <c r="G37" s="41" t="n">
        <f aca="false">G36/G34</f>
        <v>-0.0148555133079849</v>
      </c>
      <c r="H37" s="41" t="n">
        <f aca="false">H36/H34</f>
        <v>0.0839972202918694</v>
      </c>
      <c r="I37" s="41" t="n">
        <f aca="false">I36/I34</f>
        <v>0.109938028169014</v>
      </c>
      <c r="J37" s="41" t="n">
        <f aca="false">J36/J34</f>
        <v>0.141737931034483</v>
      </c>
      <c r="K37" s="41" t="n">
        <f aca="false">K36/K34</f>
        <v>0.0635384615384615</v>
      </c>
      <c r="L37" s="41" t="n">
        <f aca="false">L36/L34</f>
        <v>0.0136934306569343</v>
      </c>
      <c r="M37" s="23" t="n">
        <f aca="false">AVERAGE(B37:L37)</f>
        <v>0.0658911688916816</v>
      </c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8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8"/>
    </row>
    <row r="40" customFormat="false" ht="12.75" hidden="false" customHeight="false" outlineLevel="0" collapsed="false">
      <c r="A40" s="5" t="s">
        <v>10</v>
      </c>
      <c r="B40" s="18" t="n">
        <v>19.13</v>
      </c>
      <c r="C40" s="18" t="n">
        <v>19.76</v>
      </c>
      <c r="D40" s="18" t="n">
        <v>14.04</v>
      </c>
      <c r="E40" s="25" t="n">
        <v>13.53</v>
      </c>
      <c r="F40" s="25" t="n">
        <v>15.04</v>
      </c>
      <c r="G40" s="25" t="n">
        <v>22.61</v>
      </c>
      <c r="H40" s="25" t="n">
        <v>32.52</v>
      </c>
      <c r="I40" s="25" t="n">
        <v>20.87</v>
      </c>
      <c r="J40" s="25" t="n">
        <v>20.69</v>
      </c>
      <c r="K40" s="25" t="n">
        <v>18.13</v>
      </c>
      <c r="L40" s="25" t="n">
        <v>22.05</v>
      </c>
      <c r="M40" s="17" t="n">
        <f aca="false">AVERAGE(B40:L40)</f>
        <v>19.8518181818182</v>
      </c>
    </row>
    <row r="41" customFormat="false" ht="12.75" hidden="false" customHeight="false" outlineLevel="0" collapsed="false">
      <c r="A41" s="5" t="s">
        <v>11</v>
      </c>
      <c r="B41" s="18" t="n">
        <f aca="false">B35-B40</f>
        <v>701.46</v>
      </c>
      <c r="C41" s="18" t="n">
        <f aca="false">C35-C40</f>
        <v>502.87</v>
      </c>
      <c r="D41" s="18" t="n">
        <f aca="false">D35-D40</f>
        <v>497.37</v>
      </c>
      <c r="E41" s="18" t="n">
        <f aca="false">E35-E40</f>
        <v>386.76</v>
      </c>
      <c r="F41" s="18" t="n">
        <f aca="false">F35-F40</f>
        <v>545.55</v>
      </c>
      <c r="G41" s="18" t="n">
        <f aca="false">G35-G40</f>
        <v>867.08</v>
      </c>
      <c r="H41" s="18" t="n">
        <f aca="false">H35-H40</f>
        <v>516.7</v>
      </c>
      <c r="I41" s="18" t="n">
        <f aca="false">I35-I40</f>
        <v>505.75</v>
      </c>
      <c r="J41" s="18" t="n">
        <f aca="false">J35-J40</f>
        <v>445.99</v>
      </c>
      <c r="K41" s="18" t="n">
        <f aca="false">K35-K40</f>
        <v>489.12</v>
      </c>
      <c r="L41" s="18" t="n">
        <f aca="false">L35-L40</f>
        <v>653.57</v>
      </c>
      <c r="M41" s="17" t="n">
        <f aca="false">AVERAGE(B41:L41)</f>
        <v>555.656363636364</v>
      </c>
    </row>
    <row r="42" customFormat="false" ht="12.75" hidden="false" customHeight="false" outlineLevel="0" collapsed="false">
      <c r="A42" s="26" t="s">
        <v>8</v>
      </c>
      <c r="B42" s="27" t="n">
        <f aca="false">B34-B41</f>
        <v>85.6233333333333</v>
      </c>
      <c r="C42" s="27" t="n">
        <f aca="false">C34-C41</f>
        <v>65.4633333333334</v>
      </c>
      <c r="D42" s="27" t="n">
        <f aca="false">D34-D41</f>
        <v>53.88</v>
      </c>
      <c r="E42" s="27" t="n">
        <f aca="false">E34-E41</f>
        <v>58.6566666666666</v>
      </c>
      <c r="F42" s="27" t="n">
        <f aca="false">F34-F41</f>
        <v>8.54090909090905</v>
      </c>
      <c r="G42" s="27" t="n">
        <f aca="false">G34-G41</f>
        <v>9.58666666666659</v>
      </c>
      <c r="H42" s="27" t="n">
        <f aca="false">H34-H41</f>
        <v>82.8833333333333</v>
      </c>
      <c r="I42" s="27" t="n">
        <f aca="false">I34-I41</f>
        <v>85.9166666666666</v>
      </c>
      <c r="J42" s="27" t="n">
        <f aca="false">J34-J41</f>
        <v>97.76</v>
      </c>
      <c r="K42" s="27" t="n">
        <f aca="false">K34-K41</f>
        <v>52.5466666666666</v>
      </c>
      <c r="L42" s="27" t="n">
        <f aca="false">L34-L41</f>
        <v>31.43</v>
      </c>
      <c r="M42" s="28" t="n">
        <f aca="false">AVERAGE(B42:L42)</f>
        <v>57.4806887052341</v>
      </c>
    </row>
    <row r="43" customFormat="false" ht="12.75" hidden="false" customHeight="false" outlineLevel="0" collapsed="false">
      <c r="A43" s="26" t="s">
        <v>9</v>
      </c>
      <c r="B43" s="29" t="n">
        <f aca="false">B42/B34</f>
        <v>0.108785600847009</v>
      </c>
      <c r="C43" s="29" t="n">
        <f aca="false">C42/C34</f>
        <v>0.115184750733138</v>
      </c>
      <c r="D43" s="29" t="n">
        <f aca="false">D42/D34</f>
        <v>0.0977414965986394</v>
      </c>
      <c r="E43" s="29" t="n">
        <f aca="false">E42/E34</f>
        <v>0.131689429373246</v>
      </c>
      <c r="F43" s="29" t="n">
        <f aca="false">F42/F34</f>
        <v>0.0154142739950779</v>
      </c>
      <c r="G43" s="29" t="n">
        <f aca="false">G42/G34</f>
        <v>0.01093536121673</v>
      </c>
      <c r="H43" s="29" t="n">
        <f aca="false">H42/H34</f>
        <v>0.13823488533704</v>
      </c>
      <c r="I43" s="29" t="n">
        <f aca="false">I42/I34</f>
        <v>0.145211267605634</v>
      </c>
      <c r="J43" s="29" t="n">
        <f aca="false">J42/J34</f>
        <v>0.179788505747126</v>
      </c>
      <c r="K43" s="29" t="n">
        <f aca="false">K42/K34</f>
        <v>0.0970092307692307</v>
      </c>
      <c r="L43" s="29" t="n">
        <f aca="false">L42/L34</f>
        <v>0.045883211678832</v>
      </c>
      <c r="M43" s="30" t="n">
        <f aca="false">AVERAGE(B43:L43)</f>
        <v>0.098716183081973</v>
      </c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1"/>
    </row>
    <row r="45" customFormat="false" ht="12.75" hidden="false" customHeight="false" outlineLevel="0" collapsed="false">
      <c r="A45" s="5" t="s">
        <v>12</v>
      </c>
      <c r="B45" s="18" t="n">
        <v>12.04</v>
      </c>
      <c r="C45" s="18" t="n">
        <v>8.71</v>
      </c>
      <c r="D45" s="18" t="n">
        <v>8.3</v>
      </c>
      <c r="E45" s="25" t="n">
        <v>6.37</v>
      </c>
      <c r="F45" s="25" t="n">
        <v>9.83</v>
      </c>
      <c r="G45" s="25" t="n">
        <v>15.88</v>
      </c>
      <c r="H45" s="25" t="n">
        <v>9.77</v>
      </c>
      <c r="I45" s="25" t="n">
        <v>8.6</v>
      </c>
      <c r="J45" s="25" t="n">
        <v>8.05</v>
      </c>
      <c r="K45" s="25" t="n">
        <v>8.74</v>
      </c>
      <c r="L45" s="25" t="n">
        <v>10.52</v>
      </c>
      <c r="M45" s="17" t="n">
        <f aca="false">AVERAGE(B45:L45)</f>
        <v>9.71</v>
      </c>
    </row>
    <row r="46" customFormat="false" ht="12.75" hidden="false" customHeight="false" outlineLevel="0" collapsed="false">
      <c r="A46" s="5" t="s">
        <v>13</v>
      </c>
      <c r="B46" s="18" t="n">
        <f aca="false">B41-B45</f>
        <v>689.42</v>
      </c>
      <c r="C46" s="18" t="n">
        <f aca="false">C41-C45</f>
        <v>494.16</v>
      </c>
      <c r="D46" s="18" t="n">
        <f aca="false">D41-D45</f>
        <v>489.07</v>
      </c>
      <c r="E46" s="18" t="n">
        <f aca="false">E41-E45</f>
        <v>380.39</v>
      </c>
      <c r="F46" s="18" t="n">
        <f aca="false">F41-F45</f>
        <v>535.72</v>
      </c>
      <c r="G46" s="18" t="n">
        <f aca="false">G41-G45</f>
        <v>851.2</v>
      </c>
      <c r="H46" s="18" t="n">
        <f aca="false">H41-H45</f>
        <v>506.93</v>
      </c>
      <c r="I46" s="18" t="n">
        <f aca="false">I41-I45</f>
        <v>497.15</v>
      </c>
      <c r="J46" s="18" t="n">
        <f aca="false">J41-J45</f>
        <v>437.94</v>
      </c>
      <c r="K46" s="18" t="n">
        <f aca="false">K41-K45</f>
        <v>480.38</v>
      </c>
      <c r="L46" s="18" t="n">
        <f aca="false">L41-L45</f>
        <v>643.05</v>
      </c>
      <c r="M46" s="17" t="n">
        <f aca="false">AVERAGE(B46:L46)</f>
        <v>545.946363636364</v>
      </c>
    </row>
    <row r="47" customFormat="false" ht="12.75" hidden="false" customHeight="false" outlineLevel="0" collapsed="false">
      <c r="A47" s="32" t="s">
        <v>8</v>
      </c>
      <c r="B47" s="33" t="n">
        <f aca="false">B34-B46</f>
        <v>97.6633333333333</v>
      </c>
      <c r="C47" s="33" t="n">
        <f aca="false">C34-C46</f>
        <v>74.1733333333334</v>
      </c>
      <c r="D47" s="33" t="n">
        <f aca="false">D34-D46</f>
        <v>62.18</v>
      </c>
      <c r="E47" s="33" t="n">
        <f aca="false">E34-E46</f>
        <v>65.0266666666666</v>
      </c>
      <c r="F47" s="33" t="n">
        <f aca="false">F34-F46</f>
        <v>18.3709090909091</v>
      </c>
      <c r="G47" s="33" t="n">
        <f aca="false">G34-G46</f>
        <v>25.4666666666666</v>
      </c>
      <c r="H47" s="33" t="n">
        <f aca="false">H34-H46</f>
        <v>92.6533333333333</v>
      </c>
      <c r="I47" s="33" t="n">
        <f aca="false">I34-I46</f>
        <v>94.5166666666667</v>
      </c>
      <c r="J47" s="33" t="n">
        <f aca="false">J34-J46</f>
        <v>105.81</v>
      </c>
      <c r="K47" s="33" t="n">
        <f aca="false">K34-K46</f>
        <v>61.2866666666666</v>
      </c>
      <c r="L47" s="33" t="n">
        <f aca="false">L34-L46</f>
        <v>41.9499999999999</v>
      </c>
      <c r="M47" s="34" t="n">
        <f aca="false">AVERAGE(B47:L47)</f>
        <v>67.1906887052341</v>
      </c>
    </row>
    <row r="48" customFormat="false" ht="12.75" hidden="false" customHeight="false" outlineLevel="0" collapsed="false">
      <c r="A48" s="32" t="s">
        <v>9</v>
      </c>
      <c r="B48" s="35" t="n">
        <f aca="false">B47/B34</f>
        <v>0.124082583377448</v>
      </c>
      <c r="C48" s="35" t="n">
        <f aca="false">C47/C34</f>
        <v>0.130510263929619</v>
      </c>
      <c r="D48" s="35" t="n">
        <f aca="false">D47/D34</f>
        <v>0.112798185941043</v>
      </c>
      <c r="E48" s="35" t="n">
        <f aca="false">E47/E34</f>
        <v>0.14599064546305</v>
      </c>
      <c r="F48" s="35" t="n">
        <f aca="false">F47/F34</f>
        <v>0.03315504511895</v>
      </c>
      <c r="G48" s="35" t="n">
        <f aca="false">G47/G34</f>
        <v>0.0290494296577946</v>
      </c>
      <c r="H48" s="35" t="n">
        <f aca="false">H47/H34</f>
        <v>0.154529534398888</v>
      </c>
      <c r="I48" s="35" t="n">
        <f aca="false">I47/I34</f>
        <v>0.159746478873239</v>
      </c>
      <c r="J48" s="35" t="n">
        <f aca="false">J47/J34</f>
        <v>0.194593103448276</v>
      </c>
      <c r="K48" s="35" t="n">
        <f aca="false">K47/K34</f>
        <v>0.113144615384615</v>
      </c>
      <c r="L48" s="35" t="n">
        <f aca="false">L47/L34</f>
        <v>0.0612408759124087</v>
      </c>
      <c r="M48" s="42" t="n">
        <f aca="false">AVERAGE(B48:L48)</f>
        <v>0.114440069227757</v>
      </c>
    </row>
    <row r="49" customFormat="false" ht="13.5" hidden="false" customHeight="false" outlineLevel="0" collapsed="false">
      <c r="A49" s="3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39"/>
    </row>
    <row r="50" customFormat="false" ht="12.75" hidden="false" customHeight="false" outlineLevel="0" collapsed="false">
      <c r="A50" s="4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2001-07-23T14:23:21Z</dcterms:created>
  <dc:creator>mcaushol</dc:creator>
  <dc:description/>
  <dc:language>en-US</dc:language>
  <cp:lastModifiedBy>mcaushol</cp:lastModifiedBy>
  <dcterms:modified xsi:type="dcterms:W3CDTF">2001-07-23T14:24:57Z</dcterms:modified>
  <cp:revision>0</cp:revision>
  <dc:subject/>
  <dc:title/>
</cp:coreProperties>
</file>