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West Power Position" sheetId="2" state="visible" r:id="rId4"/>
    <sheet name="West position" sheetId="3" state="visible" r:id="rId5"/>
  </sheets>
  <definedNames>
    <definedName function="false" hidden="false" name="CurveDate" vbProcedure="false">#REF!</definedName>
    <definedName function="false" hidden="false" name="DateToday" vbProcedure="false">#REF!</definedName>
    <definedName function="false" hidden="false" name="IRFirstMonth" vbProcedure="false">#REF!</definedName>
    <definedName function="false" hidden="false" name="nr_west_pow_pos" vbProcedure="false">'West Power Position'!$A$5:$S$45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<sst xmlns="http://schemas.openxmlformats.org/spreadsheetml/2006/main" count="511" uniqueCount="69">
  <si>
    <t xml:space="preserve">Instructions:</t>
  </si>
  <si>
    <t xml:space="preserve">1)  Run ADHOC report from today through Dec 31,2014. </t>
  </si>
  <si>
    <t xml:space="preserve">Portolio=West</t>
  </si>
  <si>
    <t xml:space="preserve">Click position type MTM to go to Hedge Management Screen</t>
  </si>
  <si>
    <t xml:space="preserve">Columns to display needs to be Region</t>
  </si>
  <si>
    <t xml:space="preserve">Period structure =Peak </t>
  </si>
  <si>
    <t xml:space="preserve">First get peak positions, then save as text to m:\power2\curve\new_sys\data\wstrepton.txt</t>
  </si>
  <si>
    <t xml:space="preserve">2)  Rerun Adhoc as off-peak and save as text (same path as above - file wstreptoff.txt)</t>
  </si>
  <si>
    <t xml:space="preserve">3)  Go into excel and open file (on peak).  Delimit and use semi-colon</t>
  </si>
  <si>
    <t xml:space="preserve">Add a new column A and put following numbers in 1,3,7,5,2,6,4.  Adhoc does not pull delivery points in the correct order.  </t>
  </si>
  <si>
    <t xml:space="preserve"> Select rows 3 through 9 and sort by column A and the delivery points will be in following order.</t>
  </si>
  <si>
    <t xml:space="preserve">MIDC</t>
  </si>
  <si>
    <t xml:space="preserve">COB</t>
  </si>
  <si>
    <t xml:space="preserve">NP</t>
  </si>
  <si>
    <t xml:space="preserve">ZP</t>
  </si>
  <si>
    <t xml:space="preserve">SP</t>
  </si>
  <si>
    <t xml:space="preserve">Palo Verde</t>
  </si>
  <si>
    <t xml:space="preserve">Rockies</t>
  </si>
  <si>
    <t xml:space="preserve">Don't sort the grand total line or it will mess things up.</t>
  </si>
  <si>
    <t xml:space="preserve">Save as .xls</t>
  </si>
  <si>
    <t xml:space="preserve">4)  Do the same for wstrept off.</t>
  </si>
  <si>
    <t xml:space="preserve">Off peak has no ZP position so you will have to add a row before the grand total.</t>
  </si>
  <si>
    <t xml:space="preserve">Sort in the same order (this will give you a blank row labled ZP26 in the 4th row down).  </t>
  </si>
  <si>
    <t xml:space="preserve">Save as .xls file.</t>
  </si>
  <si>
    <t xml:space="preserve">5)  When both files are saved, open the west position sheet of this file and copy and paste the positions from wstrepton and wstreptoff into </t>
  </si>
  <si>
    <t xml:space="preserve">   into the appropriate place on the West position page (page 2) of the West position file.  </t>
  </si>
  <si>
    <t xml:space="preserve">The first page has links that pull the data the way Tim wants to see it.  </t>
  </si>
  <si>
    <t xml:space="preserve">Save and hit the "Publish West Power Position" macro button and then save as west position (date) in the daily position and price folder.</t>
  </si>
  <si>
    <t xml:space="preserve">The daily position by date is emailed to Kimberly Hillis.</t>
  </si>
  <si>
    <t xml:space="preserve">WEST POSITION</t>
  </si>
  <si>
    <t xml:space="preserve">All positions are PV'd</t>
  </si>
  <si>
    <t xml:space="preserve">All Years </t>
  </si>
  <si>
    <t xml:space="preserve">2004-2015</t>
  </si>
  <si>
    <t xml:space="preserve">total</t>
  </si>
  <si>
    <t xml:space="preserve">Q4-00</t>
  </si>
  <si>
    <t xml:space="preserve">Total-00</t>
  </si>
  <si>
    <t xml:space="preserve">Q1-01</t>
  </si>
  <si>
    <t xml:space="preserve">Q2-01</t>
  </si>
  <si>
    <t xml:space="preserve">Q3-01</t>
  </si>
  <si>
    <t xml:space="preserve">Q4-01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</si>
  <si>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</si>
  <si>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</si>
  <si>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</si>
  <si>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</si>
  <si>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</si>
  <si>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</si>
  <si>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</si>
  <si>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</si>
  <si>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Peak</t>
  </si>
  <si>
    <t xml:space="preserve">MID-COLUMBIA</t>
  </si>
  <si>
    <t xml:space="preserve">NP15</t>
  </si>
  <si>
    <t xml:space="preserve">ZP26</t>
  </si>
  <si>
    <t xml:space="preserve">SP15</t>
  </si>
  <si>
    <t xml:space="preserve">ROCKIES</t>
  </si>
  <si>
    <t xml:space="preserve">Off-peak</t>
  </si>
  <si>
    <t xml:space="preserve">Grand Total</t>
  </si>
  <si>
    <t xml:space="preserve">2002-2015</t>
  </si>
  <si>
    <t xml:space="preserve">Gas position contracts</t>
  </si>
  <si>
    <t xml:space="preserve">Sumas (Daily)</t>
  </si>
  <si>
    <t xml:space="preserve">Gas position MMBTU's</t>
  </si>
  <si>
    <t xml:space="preserve">Region</t>
  </si>
  <si>
    <t xml:space="preserve">Peak Delta</t>
  </si>
  <si>
    <t xml:space="preserve">WSCC-N</t>
  </si>
  <si>
    <t xml:space="preserve">WSCC-S</t>
  </si>
  <si>
    <t xml:space="preserve">Grand Total: </t>
  </si>
  <si>
    <t xml:space="preserve">`</t>
  </si>
  <si>
    <t xml:space="preserve">Off peak</t>
  </si>
  <si>
    <t xml:space="preserve">Off-Peak Delta</t>
  </si>
  <si>
    <t xml:space="preserve">ZP-26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</si>
</sst>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[$-409]mmm\-yy"/>
    <numFmt numFmtId="168" formatCode="#,##0"/>
    <numFmt numFmtId="169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422640</xdr:colOff>
          <xdr:row>1</xdr:row>
          <xdr:rowOff>133200</xdr:rowOff>
        </xdr:from>
        <xdr:to>
          <xdr:col>4</xdr:col>
          <xdr:colOff>181440</xdr:colOff>
          <xdr:row>4</xdr:row>
          <xdr:rowOff>86040</xdr:rowOff>
        </xdr:to>
        <xdr:sp>
          <xdr:nvSpPr>
            <xdr:cNvPr id="1001" name="Button 3" descr="Publish West Power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Power Position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n">
        <v>36665</v>
      </c>
    </row>
    <row r="3" customFormat="false" ht="12.75" hidden="false" customHeight="false" outlineLevel="0" collapsed="false">
      <c r="B3" s="1" t="s">
        <v>1</v>
      </c>
    </row>
    <row r="4" customFormat="false" ht="12.75" hidden="false" customHeight="false" outlineLevel="0" collapsed="false">
      <c r="B4" s="1" t="s">
        <v>2</v>
      </c>
    </row>
    <row r="5" customFormat="false" ht="12.75" hidden="false" customHeight="false" outlineLevel="0" collapsed="false">
      <c r="B5" s="1" t="s">
        <v>3</v>
      </c>
    </row>
    <row r="6" customFormat="false" ht="12.75" hidden="false" customHeight="false" outlineLevel="0" collapsed="false">
      <c r="B6" s="1" t="s">
        <v>4</v>
      </c>
    </row>
    <row r="7" customFormat="false" ht="12.75" hidden="false" customHeight="false" outlineLevel="0" collapsed="false">
      <c r="B7" s="1" t="s">
        <v>5</v>
      </c>
    </row>
    <row r="8" customFormat="false" ht="12.75" hidden="false" customHeight="false" outlineLevel="0" collapsed="false">
      <c r="B8" s="1" t="s">
        <v>6</v>
      </c>
    </row>
    <row r="10" customFormat="false" ht="12.75" hidden="false" customHeight="false" outlineLevel="0" collapsed="false">
      <c r="B10" s="1" t="s">
        <v>7</v>
      </c>
    </row>
    <row r="12" customFormat="false" ht="12.75" hidden="false" customHeight="false" outlineLevel="0" collapsed="false">
      <c r="B12" s="1" t="s">
        <v>8</v>
      </c>
    </row>
    <row r="13" customFormat="false" ht="12.75" hidden="false" customHeight="false" outlineLevel="0" collapsed="false">
      <c r="B13" s="3" t="s">
        <v>9</v>
      </c>
      <c r="C13" s="4"/>
      <c r="D13" s="4"/>
      <c r="E13" s="4"/>
    </row>
    <row r="14" customFormat="false" ht="12.75" hidden="false" customHeight="false" outlineLevel="0" collapsed="false">
      <c r="B14" s="1" t="s">
        <v>10</v>
      </c>
    </row>
    <row r="15" customFormat="false" ht="12.75" hidden="false" customHeight="false" outlineLevel="0" collapsed="false">
      <c r="B15" s="1" t="s">
        <v>11</v>
      </c>
    </row>
    <row r="16" customFormat="false" ht="12.75" hidden="false" customHeight="false" outlineLevel="0" collapsed="false">
      <c r="B16" s="1" t="s">
        <v>12</v>
      </c>
    </row>
    <row r="17" customFormat="false" ht="12.75" hidden="false" customHeight="false" outlineLevel="0" collapsed="false">
      <c r="B17" s="1" t="s">
        <v>13</v>
      </c>
    </row>
    <row r="18" customFormat="false" ht="12.75" hidden="false" customHeight="false" outlineLevel="0" collapsed="false">
      <c r="B18" s="1" t="s">
        <v>14</v>
      </c>
    </row>
    <row r="19" customFormat="false" ht="12.75" hidden="false" customHeight="false" outlineLevel="0" collapsed="false">
      <c r="B19" s="1" t="s">
        <v>15</v>
      </c>
    </row>
    <row r="20" customFormat="false" ht="12.75" hidden="false" customHeight="false" outlineLevel="0" collapsed="false">
      <c r="B20" s="1" t="s">
        <v>16</v>
      </c>
    </row>
    <row r="21" customFormat="false" ht="12.75" hidden="false" customHeight="false" outlineLevel="0" collapsed="false">
      <c r="B21" s="1" t="s">
        <v>17</v>
      </c>
    </row>
    <row r="22" customFormat="false" ht="12.75" hidden="false" customHeight="false" outlineLevel="0" collapsed="false">
      <c r="B22" s="1" t="s">
        <v>18</v>
      </c>
    </row>
    <row r="23" customFormat="false" ht="12.75" hidden="false" customHeight="false" outlineLevel="0" collapsed="false">
      <c r="B23" s="1" t="s">
        <v>19</v>
      </c>
    </row>
    <row r="25" customFormat="false" ht="12.75" hidden="false" customHeight="false" outlineLevel="0" collapsed="false">
      <c r="B25" s="1" t="s">
        <v>20</v>
      </c>
    </row>
    <row r="26" customFormat="false" ht="12.75" hidden="false" customHeight="false" outlineLevel="0" collapsed="false">
      <c r="B26" s="1" t="s">
        <v>21</v>
      </c>
    </row>
    <row r="27" customFormat="false" ht="12.75" hidden="false" customHeight="false" outlineLevel="0" collapsed="false">
      <c r="B27" s="1" t="s">
        <v>22</v>
      </c>
    </row>
    <row r="28" customFormat="false" ht="12.75" hidden="false" customHeight="false" outlineLevel="0" collapsed="false">
      <c r="B28" s="1" t="s">
        <v>23</v>
      </c>
    </row>
    <row r="30" customFormat="false" ht="12.75" hidden="false" customHeight="false" outlineLevel="0" collapsed="false">
      <c r="B30" s="1" t="s">
        <v>24</v>
      </c>
    </row>
    <row r="31" customFormat="false" ht="12.75" hidden="false" customHeight="false" outlineLevel="0" collapsed="false">
      <c r="B31" s="1" t="s">
        <v>25</v>
      </c>
    </row>
    <row r="32" customFormat="false" ht="12.75" hidden="false" customHeight="false" outlineLevel="0" collapsed="false">
      <c r="B32" s="1" t="s">
        <v>26</v>
      </c>
    </row>
    <row r="33" customFormat="false" ht="12.75" hidden="false" customHeight="false" outlineLevel="0" collapsed="false">
      <c r="B33" s="1" t="s">
        <v>27</v>
      </c>
    </row>
    <row r="34" customFormat="false" ht="12.75" hidden="false" customHeight="false" outlineLevel="0" collapsed="false">
      <c r="B34" s="1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4" min="2" style="1" width="13.7"/>
    <col collapsed="false" customWidth="true" hidden="false" outlineLevel="0" max="5" min="5" style="1" width="12.28"/>
    <col collapsed="false" customWidth="true" hidden="true" outlineLevel="0" max="6" min="6" style="1" width="11.13"/>
    <col collapsed="false" customWidth="true" hidden="false" outlineLevel="0" max="7" min="7" style="1" width="13.41"/>
    <col collapsed="false" customWidth="true" hidden="false" outlineLevel="0" max="8" min="8" style="1" width="11.28"/>
    <col collapsed="false" customWidth="true" hidden="false" outlineLevel="0" max="10" min="9" style="1" width="10.71"/>
    <col collapsed="false" customWidth="true" hidden="false" outlineLevel="0" max="11" min="11" style="1" width="10.28"/>
    <col collapsed="false" customWidth="true" hidden="false" outlineLevel="0" max="12" min="12" style="1" width="11.28"/>
    <col collapsed="false" customWidth="true" hidden="false" outlineLevel="0" max="13" min="13" style="1" width="10.99"/>
    <col collapsed="false" customWidth="true" hidden="false" outlineLevel="0" max="14" min="14" style="1" width="10.56"/>
    <col collapsed="false" customWidth="true" hidden="false" outlineLevel="0" max="15" min="15" style="1" width="10.13"/>
    <col collapsed="false" customWidth="true" hidden="false" outlineLevel="0" max="16" min="16" style="1" width="11.85"/>
    <col collapsed="false" customWidth="true" hidden="false" outlineLevel="0" max="17" min="17" style="1" width="13.14"/>
    <col collapsed="false" customWidth="true" hidden="false" outlineLevel="0" max="18" min="18" style="1" width="10.28"/>
    <col collapsed="false" customWidth="true" hidden="false" outlineLevel="0" max="19" min="19" style="1" width="12.28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Format="false" ht="12" hidden="false" customHeight="false" outlineLevel="0" collapsed="false">
      <c r="A2" s="6"/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customFormat="false" ht="12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customFormat="false" ht="12" hidden="false" customHeight="false" outlineLevel="0" collapsed="false">
      <c r="A4" s="8" t="s">
        <v>29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customFormat="false" ht="12.75" hidden="false" customHeight="false" outlineLevel="0" collapsed="false">
      <c r="A5" s="9" t="s">
        <v>30</v>
      </c>
      <c r="B5" s="8" t="s">
        <v>31</v>
      </c>
      <c r="C5" s="8"/>
      <c r="D5" s="8"/>
      <c r="E5" s="8" t="n">
        <v>2000</v>
      </c>
      <c r="F5" s="8"/>
      <c r="G5" s="8"/>
      <c r="H5" s="8"/>
      <c r="I5" s="8" t="n">
        <v>2001</v>
      </c>
      <c r="J5" s="8"/>
      <c r="K5" s="8"/>
      <c r="L5" s="8"/>
      <c r="M5" s="8" t="n">
        <v>2002</v>
      </c>
      <c r="N5" s="8" t="n">
        <v>2003</v>
      </c>
      <c r="O5" s="8"/>
      <c r="P5" s="8"/>
      <c r="Q5" s="8" t="s">
        <v>32</v>
      </c>
      <c r="R5" s="8"/>
      <c r="S5" s="8"/>
    </row>
    <row r="6" customFormat="false" ht="12.75" hidden="false" customHeight="false" outlineLevel="0" collapsed="false">
      <c r="A6" s="10" t="n">
        <f aca="true">TODAY()</f>
        <v>45926</v>
      </c>
      <c r="B6" s="11" t="s">
        <v>33</v>
      </c>
      <c r="C6" s="12" t="n">
        <v>36800</v>
      </c>
      <c r="D6" s="12" t="n">
        <v>36831</v>
      </c>
      <c r="E6" s="12" t="n">
        <v>36861</v>
      </c>
      <c r="F6" s="13" t="s">
        <v>34</v>
      </c>
      <c r="G6" s="14" t="s">
        <v>35</v>
      </c>
      <c r="H6" s="15" t="s">
        <v>36</v>
      </c>
      <c r="I6" s="16" t="s">
        <v>37</v>
      </c>
      <c r="J6" s="16" t="s">
        <v>38</v>
      </c>
      <c r="K6" s="16" t="s">
        <v>39</v>
      </c>
      <c r="L6" s="17" t="s">
        <v>40</v>
      </c>
      <c r="M6" s="18" t="s">
        <v>41</v>
      </c>
      <c r="N6" s="11" t="s">
        <v>42</v>
      </c>
      <c r="O6" s="15" t="s">
        <v>43</v>
      </c>
      <c r="P6" s="16" t="s">
        <v>44</v>
      </c>
      <c r="Q6" s="16" t="s">
        <v>45</v>
      </c>
      <c r="R6" s="16" t="s">
        <v>46</v>
      </c>
      <c r="S6" s="17" t="s">
        <v>47</v>
      </c>
    </row>
    <row r="7" customFormat="false" ht="12" hidden="false" customHeight="false" outlineLevel="0" collapsed="false">
      <c r="A7" s="8" t="s">
        <v>48</v>
      </c>
      <c r="B7" s="19"/>
      <c r="C7" s="20"/>
      <c r="D7" s="20"/>
      <c r="E7" s="20"/>
      <c r="F7" s="20"/>
      <c r="G7" s="21"/>
      <c r="H7" s="22"/>
      <c r="I7" s="20"/>
      <c r="J7" s="20"/>
      <c r="K7" s="20"/>
      <c r="L7" s="23"/>
      <c r="M7" s="24"/>
      <c r="N7" s="25"/>
      <c r="O7" s="22"/>
      <c r="P7" s="20"/>
      <c r="Q7" s="20"/>
      <c r="R7" s="20"/>
      <c r="S7" s="23"/>
    </row>
    <row r="8" customFormat="false" ht="12" hidden="false" customHeight="false" outlineLevel="0" collapsed="false">
      <c r="A8" s="8" t="s">
        <v>49</v>
      </c>
      <c r="B8" s="26" t="n">
        <f aca="false">SUM(S8,L8,G8,M8,N8)</f>
        <v>4146509.57</v>
      </c>
      <c r="C8" s="20" t="n">
        <f aca="false">'West position'!H3</f>
        <v>-47417.18</v>
      </c>
      <c r="D8" s="20" t="n">
        <f aca="false">'West position'!I3</f>
        <v>20510.68</v>
      </c>
      <c r="E8" s="20" t="n">
        <f aca="false">'West position'!J3</f>
        <v>30362</v>
      </c>
      <c r="F8" s="20" t="n">
        <f aca="false">SUM('West position'!H3:J3)</f>
        <v>3455.5</v>
      </c>
      <c r="G8" s="27" t="n">
        <f aca="false">F8</f>
        <v>3455.5</v>
      </c>
      <c r="H8" s="22" t="n">
        <f aca="false">SUM('West position'!K3:M3)</f>
        <v>-580456.03</v>
      </c>
      <c r="I8" s="20" t="n">
        <f aca="false">SUM('West position'!N3:P3)</f>
        <v>-244877.1</v>
      </c>
      <c r="J8" s="20" t="n">
        <f aca="false">SUM('West position'!Q3:S3)</f>
        <v>62922.29</v>
      </c>
      <c r="K8" s="20" t="n">
        <f aca="false">SUM('West position'!T3:V3)</f>
        <v>-355028.79</v>
      </c>
      <c r="L8" s="28" t="n">
        <f aca="false">SUM(H8:K8)</f>
        <v>-1117439.63</v>
      </c>
      <c r="M8" s="29" t="n">
        <f aca="false">SUM('West position'!W3:AH3)</f>
        <v>185541.82</v>
      </c>
      <c r="N8" s="26" t="n">
        <f aca="false">SUM('West position'!AI3:AT3)</f>
        <v>1090714.16</v>
      </c>
      <c r="O8" s="22" t="n">
        <f aca="false">SUM('West position'!AU3:AW3,'West position'!BG3:BI3,'West position'!BS3:BU3,'West position'!CE3:CG3,'West position'!CQ3:CS3,'West position'!DC3:DE3,'West position'!DO3:DQ3,'West position'!EA3:EC3,'West position'!EM3:EO3,'West position'!EY3:FA3,'West position'!FK3:FM3)</f>
        <v>797803.86</v>
      </c>
      <c r="P8" s="20" t="n">
        <f aca="false">SUM('West position'!AX3:AZ3,'West position'!BJ3:BL3,'West position'!BV3:BX3,'West position'!CH3:CJ3,'West position'!CT3:CV3,'West position'!DF3:DH3,'West position'!DR3:DT3,'West position'!ED3:EF3,'West position'!EP3:ER3,'West position'!FB3:FD3,'West position'!FN3:FP3)</f>
        <v>1509039.66</v>
      </c>
      <c r="Q8" s="20" t="n">
        <f aca="false">SUM('West position'!BA3:BC3,'West position'!BM3:BO3,'West position'!BY3:CA3,'West position'!CK3:CM3,'West position'!CW3:CY3,'West position'!DI3:DK3,'West position'!DU3:DW3,'West position'!EG3:EI3,'West position'!ES3:EU3,'West position'!FE3:FG3,'West position'!FQ3:FS3)</f>
        <v>729025.69</v>
      </c>
      <c r="R8" s="20" t="n">
        <f aca="false">SUM('West position'!BD3:BF3,'West position'!BP3:BR3,'West position'!CB3:CC3,'West position'!CD3,'West position'!CN3:CP3,'West position'!CZ3:DB3,'West position'!DL3,'West position'!DM3,'West position'!DN3,'West position'!DX3:DZ3,'West position'!EJ3:EL3,'West position'!EV3:EX3,'West position'!FH3:FJ3,'West position'!FT3:FV3)</f>
        <v>948368.51</v>
      </c>
      <c r="S8" s="23" t="n">
        <f aca="false">SUM(O8:R8)</f>
        <v>3984237.72</v>
      </c>
    </row>
    <row r="9" customFormat="false" ht="12" hidden="false" customHeight="false" outlineLevel="0" collapsed="false">
      <c r="A9" s="8" t="s">
        <v>12</v>
      </c>
      <c r="B9" s="26" t="n">
        <f aca="false">SUM(S9,L9,G9,M9,N9)</f>
        <v>-3309721.49</v>
      </c>
      <c r="C9" s="20" t="n">
        <f aca="false">'West position'!H4</f>
        <v>-89478.15</v>
      </c>
      <c r="D9" s="20" t="n">
        <f aca="false">'West position'!I4</f>
        <v>135256.46</v>
      </c>
      <c r="E9" s="20" t="n">
        <f aca="false">'West position'!J4</f>
        <v>-22507.94</v>
      </c>
      <c r="F9" s="20" t="n">
        <f aca="false">SUM('West position'!H4:J4)</f>
        <v>23270.37</v>
      </c>
      <c r="G9" s="27" t="n">
        <f aca="false">F9</f>
        <v>23270.37</v>
      </c>
      <c r="H9" s="22" t="n">
        <f aca="false">SUM('West position'!K4:M4)</f>
        <v>-226814.96</v>
      </c>
      <c r="I9" s="20" t="n">
        <f aca="false">SUM('West position'!N4:P4)</f>
        <v>-175956.4</v>
      </c>
      <c r="J9" s="20" t="n">
        <f aca="false">SUM('West position'!Q4:S4)</f>
        <v>-231645.13</v>
      </c>
      <c r="K9" s="20" t="n">
        <f aca="false">SUM('West position'!T4:V4)</f>
        <v>-70275.87</v>
      </c>
      <c r="L9" s="28" t="n">
        <f aca="false">SUM(H9:K9)</f>
        <v>-704692.36</v>
      </c>
      <c r="M9" s="29" t="n">
        <f aca="false">SUM('West position'!W4:AH4)</f>
        <v>251809.35</v>
      </c>
      <c r="N9" s="26" t="n">
        <f aca="false">SUM('West position'!AI4:AT4)</f>
        <v>325583.92</v>
      </c>
      <c r="O9" s="22" t="n">
        <f aca="false">SUM('West position'!AU4:AW4,'West position'!BG4:BI4,'West position'!BS4:BU4,'West position'!CE4:CG4,'West position'!CQ4:CS4,'West position'!DC4:DE4,'West position'!DO4:DQ4,'West position'!EA4:EC4,'West position'!EM4:EO4,'West position'!EY4:FA4,'West position'!FK4:FM4)</f>
        <v>-820429.77</v>
      </c>
      <c r="P9" s="20" t="n">
        <f aca="false">SUM('West position'!AX4:AZ4,'West position'!BJ4:BL4,'West position'!BV4:BX4,'West position'!CH4:CJ4,'West position'!CT4:CV4,'West position'!DF4:DH4,'West position'!DR4:DT4,'West position'!ED4:EF4,'West position'!EP4:ER4,'West position'!FB4:FD4,'West position'!FN4:FP4)</f>
        <v>-810085.88</v>
      </c>
      <c r="Q9" s="20" t="n">
        <f aca="false">SUM('West position'!BA4:BC4,'West position'!BM4:BO4,'West position'!BY4:CA4,'West position'!CK4:CM4,'West position'!CW4:CY4,'West position'!DI4:DK4,'West position'!DU4:DW4,'West position'!EG4:EI4,'West position'!ES4:EU4,'West position'!FE4:FG4,'West position'!FQ4:FS4)</f>
        <v>-789686.79</v>
      </c>
      <c r="R9" s="20" t="n">
        <f aca="false">SUM('West position'!BD4:BF4,'West position'!BP4:BR4,'West position'!CB4:CC4,'West position'!CD4,'West position'!CN4:CP4,'West position'!CZ4:DB4,'West position'!DL4,'West position'!DM4,'West position'!DN4,'West position'!DX4:DZ4,'West position'!EJ4:EL4,'West position'!EV4:EX4,'West position'!FH4:FJ4,'West position'!FT4:FV4)</f>
        <v>-785490.33</v>
      </c>
      <c r="S9" s="23" t="n">
        <f aca="false">SUM(O9:R9)</f>
        <v>-3205692.77</v>
      </c>
    </row>
    <row r="10" customFormat="false" ht="12" hidden="false" customHeight="false" outlineLevel="0" collapsed="false">
      <c r="A10" s="8" t="s">
        <v>50</v>
      </c>
      <c r="B10" s="26" t="n">
        <f aca="false">SUM(S10,L10,G10,M10,N10)</f>
        <v>3399435.79</v>
      </c>
      <c r="C10" s="20" t="n">
        <f aca="false">'West position'!H5</f>
        <v>30518</v>
      </c>
      <c r="D10" s="20" t="n">
        <f aca="false">'West position'!I5</f>
        <v>251293.64</v>
      </c>
      <c r="E10" s="20" t="n">
        <f aca="false">'West position'!J5</f>
        <v>213732.92</v>
      </c>
      <c r="F10" s="20" t="n">
        <f aca="false">SUM('West position'!H5:J5)</f>
        <v>495544.56</v>
      </c>
      <c r="G10" s="27" t="n">
        <f aca="false">F10</f>
        <v>495544.56</v>
      </c>
      <c r="H10" s="22" t="n">
        <f aca="false">SUM('West position'!K5:M5)</f>
        <v>521933.82</v>
      </c>
      <c r="I10" s="20" t="n">
        <f aca="false">SUM('West position'!N5:P5)</f>
        <v>610008.23</v>
      </c>
      <c r="J10" s="20" t="n">
        <f aca="false">SUM('West position'!Q5:S5)</f>
        <v>327161.95</v>
      </c>
      <c r="K10" s="20" t="n">
        <f aca="false">SUM('West position'!T5:V5)</f>
        <v>247738.1</v>
      </c>
      <c r="L10" s="28" t="n">
        <f aca="false">SUM(H10:K10)</f>
        <v>1706842.1</v>
      </c>
      <c r="M10" s="29" t="n">
        <f aca="false">SUM('West position'!W5:AH5)</f>
        <v>-30262.41</v>
      </c>
      <c r="N10" s="26" t="n">
        <f aca="false">SUM('West position'!AI5:AT5)</f>
        <v>15867.09</v>
      </c>
      <c r="O10" s="22" t="n">
        <f aca="false">SUM('West position'!AU5:AW5,'West position'!BG5:BI5,'West position'!BS5:BU5,'West position'!CE5:CG5,'West position'!CQ5:CS5,'West position'!DC5:DE5,'West position'!DO5:DQ5,'West position'!EA5:EC5,'West position'!EM5:EO5,'West position'!EY5:FA5,'West position'!FK5:FM5)</f>
        <v>287494.94</v>
      </c>
      <c r="P10" s="20" t="n">
        <f aca="false">SUM('West position'!AX5:AZ5,'West position'!BJ5:BL5,'West position'!BV5:BX5,'West position'!CH5:CJ5,'West position'!CT5:CV5,'West position'!DF5:DH5,'West position'!DR5:DT5,'West position'!ED5:EF5,'West position'!EP5:ER5,'West position'!FB5:FD5,'West position'!FN5:FP5)</f>
        <v>307578.98</v>
      </c>
      <c r="Q10" s="20" t="n">
        <f aca="false">SUM('West position'!BA5:BC5,'West position'!BM5:BO5,'West position'!BY5:CA5,'West position'!CK5:CM5,'West position'!CW5:CY5,'West position'!DI5:DK5,'West position'!DU5:DW5,'West position'!EG5:EI5,'West position'!ES5:EU5,'West position'!FE5:FG5,'West position'!FQ5:FS5)</f>
        <v>310403.16</v>
      </c>
      <c r="R10" s="20" t="n">
        <f aca="false">SUM('West position'!BD5:BF5,'West position'!BP5:BR5,'West position'!CB5:CC5,'West position'!CD5,'West position'!CN5:CP5,'West position'!CZ5:DB5,'West position'!DL5,'West position'!DM5,'West position'!DN5,'West position'!DX5:DZ5,'West position'!EJ5:EL5,'West position'!EV5:EX5,'West position'!FH5:FJ5,'West position'!FT5:FV5)</f>
        <v>305967.37</v>
      </c>
      <c r="S10" s="23" t="n">
        <f aca="false">SUM(O10:R10)</f>
        <v>1211444.45</v>
      </c>
    </row>
    <row r="11" customFormat="false" ht="12" hidden="false" customHeight="false" outlineLevel="0" collapsed="false">
      <c r="A11" s="8" t="s">
        <v>51</v>
      </c>
      <c r="B11" s="26" t="n">
        <f aca="false">SUM(S11,L11,G11,M11,N11)</f>
        <v>0</v>
      </c>
      <c r="C11" s="20" t="n">
        <f aca="false">'West position'!H6</f>
        <v>0</v>
      </c>
      <c r="D11" s="20" t="n">
        <f aca="false">'West position'!I6</f>
        <v>0</v>
      </c>
      <c r="E11" s="20" t="n">
        <f aca="false">'West position'!J6</f>
        <v>0</v>
      </c>
      <c r="F11" s="20" t="n">
        <f aca="false">SUM('West position'!H6:J6)</f>
        <v>0</v>
      </c>
      <c r="G11" s="27" t="n">
        <f aca="false">F11</f>
        <v>0</v>
      </c>
      <c r="H11" s="22" t="n">
        <f aca="false">SUM('West position'!K6:M6)</f>
        <v>0</v>
      </c>
      <c r="I11" s="20" t="n">
        <f aca="false">SUM('West position'!N6:P6)</f>
        <v>0</v>
      </c>
      <c r="J11" s="20" t="n">
        <f aca="false">SUM('West position'!Q6:S6)</f>
        <v>0</v>
      </c>
      <c r="K11" s="20" t="n">
        <f aca="false">SUM('West position'!T6:V6)</f>
        <v>0</v>
      </c>
      <c r="L11" s="28" t="n">
        <f aca="false">SUM(H11:K11)</f>
        <v>0</v>
      </c>
      <c r="M11" s="29" t="n">
        <f aca="false">SUM('West position'!W6:AH6)</f>
        <v>0</v>
      </c>
      <c r="N11" s="26" t="n">
        <f aca="false">SUM('West position'!AI6:AT6)</f>
        <v>0</v>
      </c>
      <c r="O11" s="22" t="n">
        <f aca="false">SUM('West position'!AU6:AW6,'West position'!BG6:BI6,'West position'!BS6:BU6,'West position'!CE6:CG6,'West position'!CQ6:CS6,'West position'!DC6:DE6,'West position'!DO6:DQ6,'West position'!EA6:EC6,'West position'!EM6:EO6,'West position'!EY6:FA6,'West position'!FK6:FM6)</f>
        <v>0</v>
      </c>
      <c r="P11" s="20" t="n">
        <f aca="false">SUM('West position'!AX6:AZ6,'West position'!BJ6:BL6,'West position'!BV6:BX6,'West position'!CH6:CJ6,'West position'!CT6:CV6,'West position'!DF6:DH6,'West position'!DR6:DT6,'West position'!ED6:EF6,'West position'!EP6:ER6,'West position'!FB6:FD6,'West position'!FN6:FP6)</f>
        <v>0</v>
      </c>
      <c r="Q11" s="20" t="n">
        <f aca="false">SUM('West position'!BA6:BC6,'West position'!BM6:BO6,'West position'!BY6:CA6,'West position'!CK6:CM6,'West position'!CW6:CY6,'West position'!DI6:DK6,'West position'!DU6:DW6,'West position'!EG6:EI6,'West position'!ES6:EU6,'West position'!FE6:FG6,'West position'!FQ6:FS6)</f>
        <v>0</v>
      </c>
      <c r="R11" s="20" t="n">
        <f aca="false">SUM('West position'!BD6:BF6,'West position'!BP6:BR6,'West position'!CB6:CC6,'West position'!CD6,'West position'!CN6:CP6,'West position'!CZ6:DB6,'West position'!DL6,'West position'!DM6,'West position'!DN6,'West position'!DX6:DZ6,'West position'!EJ6:EL6,'West position'!EV6:EX6,'West position'!FH6:FJ6,'West position'!FT6:FV6)</f>
        <v>0</v>
      </c>
      <c r="S11" s="23" t="n">
        <f aca="false">SUM(O11:R11)</f>
        <v>0</v>
      </c>
    </row>
    <row r="12" customFormat="false" ht="12" hidden="false" customHeight="false" outlineLevel="0" collapsed="false">
      <c r="A12" s="8" t="s">
        <v>52</v>
      </c>
      <c r="B12" s="26" t="n">
        <f aca="false">SUM(S12,L12,G12,M12,N12)</f>
        <v>5036223.95</v>
      </c>
      <c r="C12" s="20" t="n">
        <f aca="false">'West position'!H7</f>
        <v>231275.18</v>
      </c>
      <c r="D12" s="20" t="n">
        <f aca="false">'West position'!I7</f>
        <v>158889.75</v>
      </c>
      <c r="E12" s="20" t="n">
        <f aca="false">'West position'!J7</f>
        <v>109159.14</v>
      </c>
      <c r="F12" s="20" t="n">
        <f aca="false">SUM('West position'!H7:J7)</f>
        <v>499324.07</v>
      </c>
      <c r="G12" s="27" t="n">
        <f aca="false">F12</f>
        <v>499324.07</v>
      </c>
      <c r="H12" s="22" t="n">
        <f aca="false">SUM('West position'!K7:M7)</f>
        <v>1290259.52</v>
      </c>
      <c r="I12" s="20" t="n">
        <f aca="false">SUM('West position'!N7:P7)</f>
        <v>382187.69</v>
      </c>
      <c r="J12" s="20" t="n">
        <f aca="false">SUM('West position'!Q7:S7)</f>
        <v>1356313.7</v>
      </c>
      <c r="K12" s="20" t="n">
        <f aca="false">SUM('West position'!T7:V7)</f>
        <v>199417.26</v>
      </c>
      <c r="L12" s="28" t="n">
        <f aca="false">SUM(H12:K12)</f>
        <v>3228178.17</v>
      </c>
      <c r="M12" s="29" t="n">
        <f aca="false">SUM('West position'!W7:AH7)</f>
        <v>266943.48</v>
      </c>
      <c r="N12" s="26" t="n">
        <f aca="false">SUM('West position'!AI7:AT7)</f>
        <v>142349.31</v>
      </c>
      <c r="O12" s="22" t="n">
        <f aca="false">SUM('West position'!AU7:AW7,'West position'!BG7:BI7,'West position'!BS7:BU7,'West position'!CE7:CG7,'West position'!CQ7:CS7,'West position'!DC7:DE7,'West position'!DO7:DQ7,'West position'!EA7:EC7,'West position'!EM7:EO7,'West position'!EY7:FA7,'West position'!FK7:FM7)</f>
        <v>206841.45</v>
      </c>
      <c r="P12" s="20" t="n">
        <f aca="false">SUM('West position'!AX7:AZ7,'West position'!BJ7:BL7,'West position'!BV7:BX7,'West position'!CH7:CJ7,'West position'!CT7:CV7,'West position'!DF7:DH7,'West position'!DR7:DT7,'West position'!ED7:EF7,'West position'!EP7:ER7,'West position'!FB7:FD7,'West position'!FN7:FP7)</f>
        <v>229066.93</v>
      </c>
      <c r="Q12" s="20" t="n">
        <f aca="false">SUM('West position'!BA7:BC7,'West position'!BM7:BO7,'West position'!BY7:CA7,'West position'!CK7:CM7,'West position'!CW7:CY7,'West position'!DI7:DK7,'West position'!DU7:DW7,'West position'!EG7:EI7,'West position'!ES7:EU7,'West position'!FE7:FG7,'West position'!FQ7:FS7)</f>
        <v>233611.92</v>
      </c>
      <c r="R12" s="20" t="n">
        <f aca="false">SUM('West position'!BD7:BF7,'West position'!BP7:BR7,'West position'!CB7:CC7,'West position'!CD7,'West position'!CN7:CP7,'West position'!CZ7:DB7,'West position'!DL7,'West position'!DM7,'West position'!DN7,'West position'!DX7:DZ7,'West position'!EJ7:EL7,'West position'!EV7:EX7,'West position'!FH7:FJ7,'West position'!FT7:FV7)</f>
        <v>229908.62</v>
      </c>
      <c r="S12" s="23" t="n">
        <f aca="false">SUM(O12:R12)</f>
        <v>899428.92</v>
      </c>
    </row>
    <row r="13" customFormat="false" ht="12" hidden="false" customHeight="false" outlineLevel="0" collapsed="false">
      <c r="A13" s="8" t="s">
        <v>16</v>
      </c>
      <c r="B13" s="26" t="n">
        <f aca="false">SUM(S13,L13,G13,M13,N13)</f>
        <v>5120890.51</v>
      </c>
      <c r="C13" s="20" t="n">
        <f aca="false">'West position'!H8</f>
        <v>-19888.47</v>
      </c>
      <c r="D13" s="20" t="n">
        <f aca="false">'West position'!I8</f>
        <v>-199092.9</v>
      </c>
      <c r="E13" s="20" t="n">
        <f aca="false">'West position'!J8</f>
        <v>-236674.94</v>
      </c>
      <c r="F13" s="20" t="n">
        <f aca="false">SUM('West position'!H8:J8)</f>
        <v>-455656.31</v>
      </c>
      <c r="G13" s="27" t="n">
        <f aca="false">F13</f>
        <v>-455656.31</v>
      </c>
      <c r="H13" s="22" t="n">
        <f aca="false">SUM('West position'!K8:M8)</f>
        <v>-277271.19</v>
      </c>
      <c r="I13" s="20" t="n">
        <f aca="false">SUM('West position'!N8:P8)</f>
        <v>1245615</v>
      </c>
      <c r="J13" s="20" t="n">
        <f aca="false">SUM('West position'!Q8:S8)</f>
        <v>-120366.39</v>
      </c>
      <c r="K13" s="20" t="n">
        <f aca="false">SUM('West position'!T8:V8)</f>
        <v>1239920.77</v>
      </c>
      <c r="L13" s="28" t="n">
        <f aca="false">SUM(H13:K13)</f>
        <v>2087898.19</v>
      </c>
      <c r="M13" s="29" t="n">
        <f aca="false">SUM('West position'!W8:AH8)</f>
        <v>101381.33</v>
      </c>
      <c r="N13" s="26" t="n">
        <f aca="false">SUM('West position'!AI8:AT8)</f>
        <v>1442771.63</v>
      </c>
      <c r="O13" s="22" t="n">
        <f aca="false">SUM('West position'!AU8:AW8,'West position'!BG8:BI8,'West position'!BS8:BU8,'West position'!CE8:CG8,'West position'!CQ8:CS8,'West position'!DC8:DE8,'West position'!DO8:DQ8,'West position'!EA8:EC8,'West position'!EM8:EO8,'West position'!EY8:FA8,'West position'!FK8:FM8)</f>
        <v>554888.31</v>
      </c>
      <c r="P13" s="20" t="n">
        <f aca="false">SUM('West position'!AX8:AZ8,'West position'!BJ8:BL8,'West position'!BV8:BX8,'West position'!CH8:CJ8,'West position'!CT8:CV8,'West position'!DF8:DH8,'West position'!DR8:DT8,'West position'!ED8:EF8,'West position'!EP8:ER8,'West position'!FB8:FD8,'West position'!FN8:FP8)</f>
        <v>547378.45</v>
      </c>
      <c r="Q13" s="20" t="n">
        <f aca="false">SUM('West position'!BA8:BC8,'West position'!BM8:BO8,'West position'!BY8:CA8,'West position'!CK8:CM8,'West position'!CW8:CY8,'West position'!DI8:DK8,'West position'!DU8:DW8,'West position'!EG8:EI8,'West position'!ES8:EU8,'West position'!FE8:FG8,'West position'!FQ8:FS8)</f>
        <v>429326.03</v>
      </c>
      <c r="R13" s="20" t="n">
        <f aca="false">SUM('West position'!BD8:BF8,'West position'!BP8:BR8,'West position'!CB8:CC8,'West position'!CD8,'West position'!CN8:CP8,'West position'!CZ8:DB8,'West position'!DL8,'West position'!DM8,'West position'!DN8,'West position'!DX8:DZ8,'West position'!EJ8:EL8,'West position'!EV8:EX8,'West position'!FH8:FJ8,'West position'!FT8:FV8)</f>
        <v>412902.88</v>
      </c>
      <c r="S13" s="23" t="n">
        <f aca="false">SUM(O13:R13)</f>
        <v>1944495.67</v>
      </c>
    </row>
    <row r="14" customFormat="false" ht="12" hidden="false" customHeight="false" outlineLevel="0" collapsed="false">
      <c r="A14" s="8" t="s">
        <v>53</v>
      </c>
      <c r="B14" s="26" t="n">
        <f aca="false">SUM(S14,L14,G14,M14,N14)</f>
        <v>-394109.74</v>
      </c>
      <c r="C14" s="20" t="n">
        <f aca="false">'West position'!H9</f>
        <v>-8362.23</v>
      </c>
      <c r="D14" s="20" t="n">
        <f aca="false">'West position'!I9</f>
        <v>-9932.11</v>
      </c>
      <c r="E14" s="20" t="n">
        <f aca="false">'West position'!J9</f>
        <v>-9876.11</v>
      </c>
      <c r="F14" s="20" t="n">
        <f aca="false">SUM('West position'!H9:J9)</f>
        <v>-28170.45</v>
      </c>
      <c r="G14" s="27" t="n">
        <f aca="false">F14</f>
        <v>-28170.45</v>
      </c>
      <c r="H14" s="22" t="n">
        <f aca="false">SUM('West position'!K9:M9)</f>
        <v>-185.85</v>
      </c>
      <c r="I14" s="20" t="n">
        <f aca="false">SUM('West position'!N9:P9)</f>
        <v>-32052.22</v>
      </c>
      <c r="J14" s="20" t="n">
        <f aca="false">SUM('West position'!Q9:S9)</f>
        <v>-33640.82</v>
      </c>
      <c r="K14" s="20" t="n">
        <f aca="false">SUM('West position'!T9:V9)</f>
        <v>-35632.23</v>
      </c>
      <c r="L14" s="28" t="n">
        <f aca="false">SUM(H14:K14)</f>
        <v>-101511.12</v>
      </c>
      <c r="M14" s="29" t="n">
        <f aca="false">SUM('West position'!W9:AH9)</f>
        <v>-146892.99</v>
      </c>
      <c r="N14" s="26" t="n">
        <f aca="false">SUM('West position'!AI9:AT9)</f>
        <v>-117535.18</v>
      </c>
      <c r="O14" s="22" t="n">
        <f aca="false">SUM('West position'!AU9:AW9,'West position'!BG9:BI9,'West position'!BS9:BU9,'West position'!CE9:CG9,'West position'!CQ9:CS9,'West position'!DC9:DE9,'West position'!DO9:DQ9,'West position'!EA9:EC9,'West position'!EM9:EO9,'West position'!EY9:FA9,'West position'!FK9:FM9)</f>
        <v>0</v>
      </c>
      <c r="P14" s="20" t="n">
        <f aca="false">SUM('West position'!AX9:AZ9,'West position'!BJ9:BL9,'West position'!BV9:BX9,'West position'!CH9:CJ9,'West position'!CT9:CV9,'West position'!DF9:DH9,'West position'!DR9:DT9,'West position'!ED9:EF9,'West position'!EP9:ER9,'West position'!FB9:FD9,'West position'!FN9:FP9)</f>
        <v>0</v>
      </c>
      <c r="Q14" s="20" t="n">
        <f aca="false">SUM('West position'!BA9:BC9,'West position'!BM9:BO9,'West position'!BY9:CA9,'West position'!CK9:CM9,'West position'!CW9:CY9,'West position'!DI9:DK9,'West position'!DU9:DW9,'West position'!EG9:EI9,'West position'!ES9:EU9,'West position'!FE9:FG9,'West position'!FQ9:FS9)</f>
        <v>0</v>
      </c>
      <c r="R14" s="20" t="n">
        <f aca="false">SUM('West position'!BD9:BF9,'West position'!BP9:BR9,'West position'!CB9:CC9,'West position'!CD9,'West position'!CN9:CP9,'West position'!CZ9:DB9,'West position'!DL9,'West position'!DM9,'West position'!DN9,'West position'!DX9:DZ9,'West position'!EJ9:EL9,'West position'!EV9:EX9,'West position'!FH9:FJ9,'West position'!FT9:FV9)</f>
        <v>0</v>
      </c>
      <c r="S14" s="23" t="n">
        <f aca="false">SUM(O14:R14)</f>
        <v>0</v>
      </c>
    </row>
    <row r="15" customFormat="false" ht="12.75" hidden="false" customHeight="false" outlineLevel="0" collapsed="false">
      <c r="A15" s="8" t="s">
        <v>47</v>
      </c>
      <c r="B15" s="30" t="n">
        <f aca="false">SUM(S15,L15,G15,M15,N15)</f>
        <v>13999228.59</v>
      </c>
      <c r="C15" s="31" t="n">
        <f aca="false">SUM(C8:C14)</f>
        <v>96647.15</v>
      </c>
      <c r="D15" s="31" t="n">
        <f aca="false">SUM(D8:D14)</f>
        <v>356925.52</v>
      </c>
      <c r="E15" s="31" t="n">
        <f aca="false">SUM(E8:E14)</f>
        <v>84195.07</v>
      </c>
      <c r="F15" s="31" t="n">
        <f aca="false">SUM(F8:F14)</f>
        <v>537767.74</v>
      </c>
      <c r="G15" s="32" t="n">
        <f aca="false">SUM(G8:G14)</f>
        <v>537767.74</v>
      </c>
      <c r="H15" s="33" t="n">
        <f aca="false">SUM(H8:H14)</f>
        <v>727465.31</v>
      </c>
      <c r="I15" s="31" t="n">
        <f aca="false">SUM(I8:I14)</f>
        <v>1784925.2</v>
      </c>
      <c r="J15" s="31" t="n">
        <f aca="false">SUM(J8:J14)</f>
        <v>1360745.6</v>
      </c>
      <c r="K15" s="31" t="n">
        <f aca="false">SUM(K8:K14)</f>
        <v>1226139.24</v>
      </c>
      <c r="L15" s="34" t="n">
        <f aca="false">SUM(L8:L14)</f>
        <v>5099275.35</v>
      </c>
      <c r="M15" s="35" t="n">
        <f aca="false">SUM(M8:M14)</f>
        <v>628520.58</v>
      </c>
      <c r="N15" s="36" t="n">
        <f aca="false">SUM(N8:N14)</f>
        <v>2899750.93</v>
      </c>
      <c r="O15" s="33" t="n">
        <f aca="false">SUM(O8:O14)</f>
        <v>1026598.79</v>
      </c>
      <c r="P15" s="31" t="n">
        <f aca="false">SUM(P8:P14)</f>
        <v>1782978.14</v>
      </c>
      <c r="Q15" s="31" t="n">
        <f aca="false">SUM(Q8:Q14)</f>
        <v>912680.01</v>
      </c>
      <c r="R15" s="31" t="n">
        <f aca="false">SUM(R8:R14)</f>
        <v>1111657.05</v>
      </c>
      <c r="S15" s="37" t="n">
        <f aca="false">SUM(S8:S14)</f>
        <v>4833913.99</v>
      </c>
    </row>
    <row r="16" customFormat="false" ht="12" hidden="false" customHeight="false" outlineLevel="0" collapsed="false">
      <c r="A16" s="9"/>
      <c r="B16" s="9"/>
      <c r="C16" s="38"/>
      <c r="D16" s="3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customFormat="false" ht="12.75" hidden="false" customHeight="false" outlineLevel="0" collapsed="false">
      <c r="A17" s="39"/>
      <c r="B17" s="8" t="s">
        <v>31</v>
      </c>
      <c r="C17" s="40"/>
      <c r="D17" s="40"/>
      <c r="E17" s="9" t="n">
        <v>2000</v>
      </c>
      <c r="F17" s="9"/>
      <c r="G17" s="9"/>
      <c r="H17" s="9"/>
      <c r="I17" s="9" t="n">
        <v>2001</v>
      </c>
      <c r="J17" s="9"/>
      <c r="K17" s="9"/>
      <c r="L17" s="9"/>
      <c r="M17" s="9" t="n">
        <v>2002</v>
      </c>
      <c r="N17" s="9" t="n">
        <v>2003</v>
      </c>
      <c r="O17" s="9"/>
      <c r="P17" s="9"/>
      <c r="Q17" s="9" t="s">
        <v>32</v>
      </c>
      <c r="R17" s="9"/>
      <c r="S17" s="9"/>
    </row>
    <row r="18" customFormat="false" ht="12.75" hidden="false" customHeight="false" outlineLevel="0" collapsed="false">
      <c r="A18" s="9"/>
      <c r="B18" s="41" t="s">
        <v>33</v>
      </c>
      <c r="C18" s="12" t="n">
        <v>36800</v>
      </c>
      <c r="D18" s="12" t="n">
        <v>36831</v>
      </c>
      <c r="E18" s="12" t="n">
        <v>36861</v>
      </c>
      <c r="F18" s="42" t="s">
        <v>34</v>
      </c>
      <c r="G18" s="43" t="s">
        <v>35</v>
      </c>
      <c r="H18" s="44" t="s">
        <v>36</v>
      </c>
      <c r="I18" s="45" t="s">
        <v>37</v>
      </c>
      <c r="J18" s="45" t="s">
        <v>38</v>
      </c>
      <c r="K18" s="45" t="s">
        <v>39</v>
      </c>
      <c r="L18" s="46" t="s">
        <v>40</v>
      </c>
      <c r="M18" s="18" t="s">
        <v>41</v>
      </c>
      <c r="N18" s="47" t="s">
        <v>42</v>
      </c>
      <c r="O18" s="44" t="s">
        <v>43</v>
      </c>
      <c r="P18" s="45" t="s">
        <v>44</v>
      </c>
      <c r="Q18" s="45" t="s">
        <v>45</v>
      </c>
      <c r="R18" s="45" t="s">
        <v>46</v>
      </c>
      <c r="S18" s="46" t="s">
        <v>47</v>
      </c>
    </row>
    <row r="19" customFormat="false" ht="12" hidden="false" customHeight="false" outlineLevel="0" collapsed="false">
      <c r="A19" s="8" t="s">
        <v>54</v>
      </c>
      <c r="B19" s="19"/>
      <c r="C19" s="20"/>
      <c r="D19" s="20"/>
      <c r="E19" s="20"/>
      <c r="F19" s="20"/>
      <c r="G19" s="48"/>
      <c r="H19" s="22"/>
      <c r="I19" s="20"/>
      <c r="J19" s="20"/>
      <c r="K19" s="20"/>
      <c r="L19" s="23"/>
      <c r="M19" s="24"/>
      <c r="N19" s="25"/>
      <c r="O19" s="22"/>
      <c r="P19" s="20"/>
      <c r="Q19" s="20"/>
      <c r="R19" s="20"/>
      <c r="S19" s="23"/>
    </row>
    <row r="20" customFormat="false" ht="12" hidden="false" customHeight="false" outlineLevel="0" collapsed="false">
      <c r="A20" s="8" t="s">
        <v>49</v>
      </c>
      <c r="B20" s="26" t="n">
        <f aca="false">SUM(S20,L20,G20,M20,N20)</f>
        <v>3410143.29</v>
      </c>
      <c r="C20" s="20" t="n">
        <f aca="false">'West position'!H15</f>
        <v>3277</v>
      </c>
      <c r="D20" s="20" t="n">
        <f aca="false">'West position'!I15</f>
        <v>90903.54</v>
      </c>
      <c r="E20" s="20" t="n">
        <f aca="false">'West position'!J15</f>
        <v>107274.49</v>
      </c>
      <c r="F20" s="20" t="n">
        <f aca="false">SUM('West position'!H15:J15)</f>
        <v>201455.03</v>
      </c>
      <c r="G20" s="49" t="n">
        <f aca="false">F20</f>
        <v>201455.03</v>
      </c>
      <c r="H20" s="22" t="n">
        <f aca="false">SUM('West position'!K15:M15)</f>
        <v>-258633.56</v>
      </c>
      <c r="I20" s="20" t="n">
        <f aca="false">SUM('West position'!N15:P15)</f>
        <v>-406842.46</v>
      </c>
      <c r="J20" s="20" t="n">
        <f aca="false">SUM('West position'!Q15:S15)</f>
        <v>-124034.48</v>
      </c>
      <c r="K20" s="20" t="n">
        <f aca="false">SUM('West position'!T15:V15)</f>
        <v>-202482.68</v>
      </c>
      <c r="L20" s="28" t="n">
        <f aca="false">SUM(H20:K20)</f>
        <v>-991993.18</v>
      </c>
      <c r="M20" s="29" t="n">
        <f aca="false">SUM('West position'!W15:AH15)</f>
        <v>300387.94</v>
      </c>
      <c r="N20" s="26" t="n">
        <f aca="false">SUM('West position'!AI15:AT15)</f>
        <v>829286.14</v>
      </c>
      <c r="O20" s="22" t="n">
        <f aca="false">SUM('West position'!AU15:AW15,'West position'!BG15:BI15,'West position'!BS15:BU15,'West position'!CE15:CG15,'West position'!CQ15:CS15,'West position'!DC15:DE15,'West position'!DO15:DQ15,'West position'!EA15:EC15,'West position'!EM15:EO15,'West position'!EY15:FA15,'West position'!FK15:FM15)</f>
        <v>592662.28</v>
      </c>
      <c r="P20" s="20" t="n">
        <f aca="false">SUM('West position'!AX15:AZ15,'West position'!BJ15:BL15,'West position'!BV15:BX15,'West position'!CH15:CJ15,'West position'!CT15:CV15,'West position'!DF15:DH15,'West position'!DR15:DT15,'West position'!ED15:EF15,'West position'!EP15:ER15,'West position'!FB15:FD15,'West position'!FN15:FP15)</f>
        <v>1132494.6</v>
      </c>
      <c r="Q20" s="20" t="n">
        <f aca="false">SUM('West position'!BA15:BC15,'West position'!BM15:BO15,'West position'!BY15:CA15,'West position'!CK15:CM15,'West position'!CW15:CY15,'West position'!DI15:DK15,'West position'!DU15:DW15,'West position'!EG15:EI15,'West position'!ES15:EU15,'West position'!FE15:FG15,'West position'!FQ15:FS15)</f>
        <v>590552.22</v>
      </c>
      <c r="R20" s="20" t="n">
        <f aca="false">SUM('West position'!BD15:BF15,'West position'!BP15:BR15,'West position'!CB15:CC15,'West position'!CD15,'West position'!CN15:CP15,'West position'!CZ15:DB15,'West position'!DL15,'West position'!DM15,'West position'!DN15,'West position'!DX15:DZ15,'West position'!EJ15:EL15,'West position'!EV15:EX15,'West position'!FH15:FJ15,'West position'!FT15:FV15)</f>
        <v>755298.26</v>
      </c>
      <c r="S20" s="23" t="n">
        <f aca="false">SUM(O20:R20)</f>
        <v>3071007.36</v>
      </c>
    </row>
    <row r="21" customFormat="false" ht="12" hidden="false" customHeight="false" outlineLevel="0" collapsed="false">
      <c r="A21" s="8" t="s">
        <v>12</v>
      </c>
      <c r="B21" s="26" t="n">
        <f aca="false">SUM(S21,L21,G21,M21,N21)</f>
        <v>-1633856.34</v>
      </c>
      <c r="C21" s="20" t="n">
        <f aca="false">'West position'!H16</f>
        <v>-19020.41</v>
      </c>
      <c r="D21" s="20" t="n">
        <f aca="false">'West position'!I16</f>
        <v>-11643.23</v>
      </c>
      <c r="E21" s="20" t="n">
        <f aca="false">'West position'!J16</f>
        <v>-12448.89</v>
      </c>
      <c r="F21" s="20" t="n">
        <f aca="false">SUM('West position'!H16:J16)</f>
        <v>-43112.53</v>
      </c>
      <c r="G21" s="49" t="n">
        <f aca="false">F21</f>
        <v>-43112.53</v>
      </c>
      <c r="H21" s="22" t="n">
        <f aca="false">SUM('West position'!K16:M16)</f>
        <v>-10692.4</v>
      </c>
      <c r="I21" s="20" t="n">
        <f aca="false">SUM('West position'!N16:P16)</f>
        <v>-33454.37</v>
      </c>
      <c r="J21" s="20" t="n">
        <f aca="false">SUM('West position'!Q16:S16)</f>
        <v>-37839.1</v>
      </c>
      <c r="K21" s="20" t="n">
        <f aca="false">SUM('West position'!T16:V16)</f>
        <v>-33092.16</v>
      </c>
      <c r="L21" s="28" t="n">
        <f aca="false">SUM(H21:K21)</f>
        <v>-115078.03</v>
      </c>
      <c r="M21" s="29" t="n">
        <f aca="false">SUM('West position'!W16:AH16)</f>
        <v>570608.04</v>
      </c>
      <c r="N21" s="26" t="n">
        <f aca="false">SUM('West position'!AI16:AT16)</f>
        <v>354542.65</v>
      </c>
      <c r="O21" s="22" t="n">
        <f aca="false">SUM('West position'!AU16:AW16,'West position'!BG16:BI16,'West position'!BS16:BU16,'West position'!CE16:CG16,'West position'!CQ16:CS16,'West position'!DC16:DE16,'West position'!DO16:DQ16,'West position'!EA16:EC16,'West position'!EM16:EO16,'West position'!EY16:FA16,'West position'!FK16:FM16)</f>
        <v>-597062.56</v>
      </c>
      <c r="P21" s="20" t="n">
        <f aca="false">SUM('West position'!AX16:AZ16,'West position'!BJ16:BL16,'West position'!BV16:BX16,'West position'!CH16:CJ16,'West position'!CT16:CV16,'West position'!DF16:DH16,'West position'!DR16:DT16,'West position'!ED16:EF16,'West position'!EP16:ER16,'West position'!FB16:FD16,'West position'!FN16:FP16)</f>
        <v>-576279.64</v>
      </c>
      <c r="Q21" s="20" t="n">
        <f aca="false">SUM('West position'!BA16:BC16,'West position'!BM16:BO16,'West position'!BY16:CA16,'West position'!CK16:CM16,'West position'!CW16:CY16,'West position'!DI16:DK16,'West position'!DU16:DW16,'West position'!EG16:EI16,'West position'!ES16:EU16,'West position'!FE16:FG16,'West position'!FQ16:FS16)</f>
        <v>-617761.24</v>
      </c>
      <c r="R21" s="20" t="n">
        <f aca="false">SUM('West position'!BD16:BF16,'West position'!BP16:BR16,'West position'!CB16:CC16,'West position'!CD16,'West position'!CN16:CP16,'West position'!CZ16:DB16,'West position'!DL16,'West position'!DM16,'West position'!DN16,'West position'!DX16:DZ16,'West position'!EJ16:EL16,'West position'!EV16:EX16,'West position'!FH16:FJ16,'West position'!FT16:FV16)</f>
        <v>-609713.03</v>
      </c>
      <c r="S21" s="23" t="n">
        <f aca="false">SUM(O21:R21)</f>
        <v>-2400816.47</v>
      </c>
    </row>
    <row r="22" customFormat="false" ht="12" hidden="false" customHeight="false" outlineLevel="0" collapsed="false">
      <c r="A22" s="8" t="s">
        <v>50</v>
      </c>
      <c r="B22" s="26" t="n">
        <f aca="false">SUM(S22,L22,G22,M22,N22)</f>
        <v>118978.58</v>
      </c>
      <c r="C22" s="20" t="n">
        <f aca="false">'West position'!H17</f>
        <v>71121.56</v>
      </c>
      <c r="D22" s="20" t="n">
        <f aca="false">'West position'!I17</f>
        <v>154163.82</v>
      </c>
      <c r="E22" s="20" t="n">
        <f aca="false">'West position'!J17</f>
        <v>162363.18</v>
      </c>
      <c r="F22" s="20" t="n">
        <f aca="false">SUM('West position'!H17:J17)</f>
        <v>387648.56</v>
      </c>
      <c r="G22" s="49" t="n">
        <f aca="false">F22</f>
        <v>387648.56</v>
      </c>
      <c r="H22" s="22" t="n">
        <f aca="false">SUM('West position'!K17:M17)</f>
        <v>76923.02</v>
      </c>
      <c r="I22" s="20" t="n">
        <f aca="false">SUM('West position'!N17:P17)</f>
        <v>77841.46</v>
      </c>
      <c r="J22" s="20" t="n">
        <f aca="false">SUM('West position'!Q17:S17)</f>
        <v>204690.82</v>
      </c>
      <c r="K22" s="20" t="n">
        <f aca="false">SUM('West position'!T17:V17)</f>
        <v>47337.03</v>
      </c>
      <c r="L22" s="28" t="n">
        <f aca="false">SUM(H22:K22)</f>
        <v>406792.33</v>
      </c>
      <c r="M22" s="29" t="n">
        <f aca="false">SUM('West position'!W17:AH17)</f>
        <v>-596157.58</v>
      </c>
      <c r="N22" s="26" t="n">
        <f aca="false">SUM('West position'!AI17:AT17)</f>
        <v>-386088.16</v>
      </c>
      <c r="O22" s="22" t="n">
        <f aca="false">SUM('West position'!AU17:AW17,'West position'!BG17:BI17,'West position'!BS17:BU17,'West position'!CE17:CG17,'West position'!CQ17:CS17,'West position'!DC17:DE17,'West position'!DO17:DQ17,'West position'!EA17:EC17,'West position'!EM17:EO17,'West position'!EY17:FA17,'West position'!FK17:FM17)</f>
        <v>59529.56</v>
      </c>
      <c r="P22" s="20" t="n">
        <f aca="false">SUM('West position'!AX17:AZ17,'West position'!BJ17:BL17,'West position'!BV17:BX17,'West position'!CH17:CJ17,'West position'!CT17:CV17,'West position'!DF17:DH17,'West position'!DR17:DT17,'West position'!ED17:EF17,'West position'!EP17:ER17,'West position'!FB17:FD17,'West position'!FN17:FP17)</f>
        <v>77329.16</v>
      </c>
      <c r="Q22" s="20" t="n">
        <f aca="false">SUM('West position'!BA17:BC17,'West position'!BM17:BO17,'West position'!BY17:CA17,'West position'!CK17:CM17,'West position'!CW17:CY17,'West position'!DI17:DK17,'West position'!DU17:DW17,'West position'!EG17:EI17,'West position'!ES17:EU17,'West position'!FE17:FG17,'West position'!FQ17:FS17)</f>
        <v>85306.47</v>
      </c>
      <c r="R22" s="20" t="n">
        <f aca="false">SUM('West position'!BD17:BF17,'West position'!BP17:BR17,'West position'!CB17:CC17,'West position'!CD17,'West position'!CN17:CP17,'West position'!CZ17:DB17,'West position'!DL17,'West position'!DM17,'West position'!DN17,'West position'!DX17:DZ17,'West position'!EJ17:EL17,'West position'!EV17:EX17,'West position'!FH17:FJ17,'West position'!FT17:FV17)</f>
        <v>84618.24</v>
      </c>
      <c r="S22" s="23" t="n">
        <f aca="false">SUM(O22:R22)</f>
        <v>306783.43</v>
      </c>
    </row>
    <row r="23" customFormat="false" ht="12" hidden="false" customHeight="false" outlineLevel="0" collapsed="false">
      <c r="A23" s="8" t="s">
        <v>51</v>
      </c>
      <c r="B23" s="26" t="n">
        <f aca="false">SUM(S23,L23,G23,M23,N23)</f>
        <v>0</v>
      </c>
      <c r="C23" s="20" t="n">
        <f aca="false">'West position'!H18</f>
        <v>0</v>
      </c>
      <c r="D23" s="20" t="n">
        <f aca="false">'West position'!I18</f>
        <v>0</v>
      </c>
      <c r="E23" s="20" t="n">
        <f aca="false">'West position'!J18</f>
        <v>0</v>
      </c>
      <c r="F23" s="20" t="n">
        <f aca="false">SUM('West position'!H18:J18)</f>
        <v>0</v>
      </c>
      <c r="G23" s="49" t="n">
        <f aca="false">F23</f>
        <v>0</v>
      </c>
      <c r="H23" s="22" t="n">
        <f aca="false">SUM('West position'!K18:M18)</f>
        <v>0</v>
      </c>
      <c r="I23" s="20" t="n">
        <f aca="false">SUM('West position'!N18:P18)</f>
        <v>0</v>
      </c>
      <c r="J23" s="20" t="n">
        <f aca="false">SUM('West position'!Q18:S18)</f>
        <v>0</v>
      </c>
      <c r="K23" s="20" t="n">
        <f aca="false">SUM('West position'!T18:V18)</f>
        <v>0</v>
      </c>
      <c r="L23" s="28" t="n">
        <f aca="false">SUM(H23:K23)</f>
        <v>0</v>
      </c>
      <c r="M23" s="29" t="n">
        <f aca="false">SUM('West position'!W18:AH18)</f>
        <v>0</v>
      </c>
      <c r="N23" s="26" t="n">
        <f aca="false">SUM('West position'!AI18:AT18)</f>
        <v>0</v>
      </c>
      <c r="O23" s="22" t="n">
        <f aca="false">SUM('West position'!AU18:AW18,'West position'!BG18:BI18,'West position'!BS18:BU18,'West position'!CE18:CG18,'West position'!CQ18:CS18,'West position'!DC18:DE18,'West position'!DO18:DQ18,'West position'!EA18:EC18,'West position'!EM18:EO18,'West position'!EY18:FA18,'West position'!FK18:FM18)</f>
        <v>0</v>
      </c>
      <c r="P23" s="20" t="n">
        <f aca="false">SUM('West position'!AX18:AZ18,'West position'!BJ18:BL18,'West position'!BV18:BX18,'West position'!CH18:CJ18,'West position'!CT18:CV18,'West position'!DF18:DH18,'West position'!DR18:DT18,'West position'!ED18:EF18,'West position'!EP18:ER18,'West position'!FB18:FD18,'West position'!FN18:FP18)</f>
        <v>0</v>
      </c>
      <c r="Q23" s="20" t="n">
        <f aca="false">SUM('West position'!BA18:BC18,'West position'!BM18:BO18,'West position'!BY18:CA18,'West position'!CK18:CM18,'West position'!CW18:CY18,'West position'!DI18:DK18,'West position'!DU18:DW18,'West position'!EG18:EI18,'West position'!ES18:EU18,'West position'!FE18:FG18,'West position'!FQ18:FS18)</f>
        <v>0</v>
      </c>
      <c r="R23" s="20" t="n">
        <f aca="false">SUM('West position'!BD18:BF18,'West position'!BP18:BR18,'West position'!CB18:CC18,'West position'!CD18,'West position'!CN18:CP18,'West position'!CZ18:DB18,'West position'!DL18,'West position'!DM18,'West position'!DN18,'West position'!DX18:DZ18,'West position'!EJ18:EL18,'West position'!EV18:EX18,'West position'!FH18:FJ18,'West position'!FT18:FV18)</f>
        <v>0</v>
      </c>
      <c r="S23" s="23" t="n">
        <f aca="false">SUM(O23:R23)</f>
        <v>0</v>
      </c>
    </row>
    <row r="24" customFormat="false" ht="12" hidden="false" customHeight="false" outlineLevel="0" collapsed="false">
      <c r="A24" s="8" t="s">
        <v>52</v>
      </c>
      <c r="B24" s="26" t="n">
        <f aca="false">SUM(S24,L24,G24,M24,N24)</f>
        <v>1117158.14</v>
      </c>
      <c r="C24" s="20" t="n">
        <f aca="false">'West position'!H19</f>
        <v>3308.79</v>
      </c>
      <c r="D24" s="20" t="n">
        <f aca="false">'West position'!I19</f>
        <v>299.74</v>
      </c>
      <c r="E24" s="20" t="n">
        <f aca="false">'West position'!J19</f>
        <v>-1134.93</v>
      </c>
      <c r="F24" s="20" t="n">
        <f aca="false">SUM('West position'!H19:J19)</f>
        <v>2473.6</v>
      </c>
      <c r="G24" s="49" t="n">
        <f aca="false">F24</f>
        <v>2473.6</v>
      </c>
      <c r="H24" s="22" t="n">
        <f aca="false">SUM('West position'!K19:M19)</f>
        <v>218440.59</v>
      </c>
      <c r="I24" s="20" t="n">
        <f aca="false">SUM('West position'!N19:P19)</f>
        <v>321029.52</v>
      </c>
      <c r="J24" s="20" t="n">
        <f aca="false">SUM('West position'!Q19:S19)</f>
        <v>348234.89</v>
      </c>
      <c r="K24" s="20" t="n">
        <f aca="false">SUM('West position'!T19:V19)</f>
        <v>348219.55</v>
      </c>
      <c r="L24" s="28" t="n">
        <f aca="false">SUM(H24:K24)</f>
        <v>1235924.55</v>
      </c>
      <c r="M24" s="29" t="n">
        <f aca="false">SUM('West position'!W19:AH19)</f>
        <v>-50499.92</v>
      </c>
      <c r="N24" s="26" t="n">
        <f aca="false">SUM('West position'!AI19:AT19)</f>
        <v>-68867.44</v>
      </c>
      <c r="O24" s="22" t="n">
        <f aca="false">SUM('West position'!AU19:AW19,'West position'!BG19:BI19,'West position'!BS19:BU19,'West position'!CE19:CG19,'West position'!CQ19:CS19,'West position'!DC19:DE19,'West position'!DO19:DQ19,'West position'!EA19:EC19,'West position'!EM19:EO19,'West position'!EY19:FA19,'West position'!FK19:FM19)</f>
        <v>-17486.59</v>
      </c>
      <c r="P24" s="20" t="n">
        <f aca="false">SUM('West position'!AX19:AZ19,'West position'!BJ19:BL19,'West position'!BV19:BX19,'West position'!CH19:CJ19,'West position'!CT19:CV19,'West position'!DF19:DH19,'West position'!DR19:DT19,'West position'!ED19:EF19,'West position'!EP19:ER19,'West position'!FB19:FD19,'West position'!FN19:FP19)</f>
        <v>1019.73</v>
      </c>
      <c r="Q24" s="20" t="n">
        <f aca="false">SUM('West position'!BA19:BC19,'West position'!BM19:BO19,'West position'!BY19:CA19,'West position'!CK19:CM19,'West position'!CW19:CY19,'West position'!DI19:DK19,'West position'!DU19:DW19,'West position'!EG19:EI19,'West position'!ES19:EU19,'West position'!FE19:FG19,'West position'!FQ19:FS19)</f>
        <v>6754.19</v>
      </c>
      <c r="R24" s="20" t="n">
        <f aca="false">SUM('West position'!BD19:BF19,'West position'!BP19:BR19,'West position'!CB19:CC19,'West position'!CD19,'West position'!CN19:CP19,'West position'!CZ19:DB19,'West position'!DL19,'West position'!DM19,'West position'!DN19,'West position'!DX19:DZ19,'West position'!EJ19:EL19,'West position'!EV19:EX19,'West position'!FH19:FJ19,'West position'!FT19:FV19)</f>
        <v>7840.02</v>
      </c>
      <c r="S24" s="23" t="n">
        <f aca="false">SUM(O24:R24)</f>
        <v>-1872.65</v>
      </c>
    </row>
    <row r="25" customFormat="false" ht="12" hidden="false" customHeight="false" outlineLevel="0" collapsed="false">
      <c r="A25" s="8" t="s">
        <v>16</v>
      </c>
      <c r="B25" s="26" t="n">
        <f aca="false">SUM(S25,L25,G25,M25,N25)</f>
        <v>-527033.9</v>
      </c>
      <c r="C25" s="20" t="n">
        <f aca="false">'West position'!H20</f>
        <v>32674.5</v>
      </c>
      <c r="D25" s="20" t="n">
        <f aca="false">'West position'!I20</f>
        <v>36735.87</v>
      </c>
      <c r="E25" s="20" t="n">
        <f aca="false">'West position'!J20</f>
        <v>29136.19</v>
      </c>
      <c r="F25" s="20" t="n">
        <f aca="false">SUM('West position'!H20:J20)</f>
        <v>98546.56</v>
      </c>
      <c r="G25" s="49" t="n">
        <f aca="false">F25</f>
        <v>98546.56</v>
      </c>
      <c r="H25" s="22" t="n">
        <f aca="false">SUM('West position'!K20:M20)</f>
        <v>-82054.66</v>
      </c>
      <c r="I25" s="20" t="n">
        <f aca="false">SUM('West position'!N20:P20)</f>
        <v>-79948.95</v>
      </c>
      <c r="J25" s="20" t="n">
        <f aca="false">SUM('West position'!Q20:S20)</f>
        <v>-67799.43</v>
      </c>
      <c r="K25" s="20" t="n">
        <f aca="false">SUM('West position'!T20:V20)</f>
        <v>-56024.65</v>
      </c>
      <c r="L25" s="28" t="n">
        <f aca="false">SUM(H25:K25)</f>
        <v>-285827.69</v>
      </c>
      <c r="M25" s="29" t="n">
        <f aca="false">SUM('West position'!W20:AH20)</f>
        <v>-150488.23</v>
      </c>
      <c r="N25" s="26" t="n">
        <f aca="false">SUM('West position'!AI20:AT20)</f>
        <v>72092.31</v>
      </c>
      <c r="O25" s="22" t="n">
        <f aca="false">SUM('West position'!AU20:AW20,'West position'!BG20:BI20,'West position'!BS20:BU20,'West position'!CE20:CG20,'West position'!CQ20:CS20,'West position'!DC20:DE20,'West position'!DO20:DQ20,'West position'!EA20:EC20,'West position'!EM20:EO20,'West position'!EY20:FA20,'West position'!FK20:FM20)</f>
        <v>-65250.33</v>
      </c>
      <c r="P25" s="20" t="n">
        <f aca="false">SUM('West position'!AX20:AZ20,'West position'!BJ20:BL20,'West position'!BV20:BX20,'West position'!CH20:CJ20,'West position'!CT20:CV20,'West position'!DF20:DH20,'West position'!DR20:DT20,'West position'!ED20:EF20,'West position'!EP20:ER20,'West position'!FB20:FD20,'West position'!FN20:FP20)</f>
        <v>-65115.71</v>
      </c>
      <c r="Q25" s="20" t="n">
        <f aca="false">SUM('West position'!BA20:BC20,'West position'!BM20:BO20,'West position'!BY20:CA20,'West position'!CK20:CM20,'West position'!CW20:CY20,'West position'!DI20:DK20,'West position'!DU20:DW20,'West position'!EG20:EI20,'West position'!ES20:EU20,'West position'!FE20:FG20,'West position'!FQ20:FS20)</f>
        <v>-66132.74</v>
      </c>
      <c r="R25" s="20" t="n">
        <f aca="false">SUM('West position'!BD20:BF20,'West position'!BP20:BR20,'West position'!CB20:CC20,'West position'!CD20,'West position'!CN20:CP20,'West position'!CZ20:DB20,'West position'!DL20,'West position'!DM20,'West position'!DN20,'West position'!DX20:DZ20,'West position'!EJ20:EL20,'West position'!EV20:EX20,'West position'!FH20:FJ20,'West position'!FT20:FV20)</f>
        <v>-64858.07</v>
      </c>
      <c r="S25" s="23" t="n">
        <f aca="false">SUM(O25:R25)</f>
        <v>-261356.85</v>
      </c>
    </row>
    <row r="26" customFormat="false" ht="12" hidden="false" customHeight="false" outlineLevel="0" collapsed="false">
      <c r="A26" s="8" t="s">
        <v>53</v>
      </c>
      <c r="B26" s="26" t="n">
        <f aca="false">SUM(S26,L26,G26,M26,N26)</f>
        <v>22536.08</v>
      </c>
      <c r="C26" s="20" t="n">
        <f aca="false">'West position'!H21</f>
        <v>24.81</v>
      </c>
      <c r="D26" s="20" t="n">
        <f aca="false">'West position'!I21</f>
        <v>0</v>
      </c>
      <c r="E26" s="20" t="n">
        <f aca="false">'West position'!J21</f>
        <v>0</v>
      </c>
      <c r="F26" s="20" t="n">
        <f aca="false">SUM('West position'!H21:J21)</f>
        <v>24.81</v>
      </c>
      <c r="G26" s="49" t="n">
        <f aca="false">F26</f>
        <v>24.81</v>
      </c>
      <c r="H26" s="22" t="n">
        <f aca="false">SUM('West position'!K21:M21)</f>
        <v>22511.27</v>
      </c>
      <c r="I26" s="20" t="n">
        <f aca="false">SUM('West position'!N21:P21)</f>
        <v>0</v>
      </c>
      <c r="J26" s="20" t="n">
        <f aca="false">SUM('West position'!Q21:S21)</f>
        <v>0</v>
      </c>
      <c r="K26" s="20" t="n">
        <f aca="false">SUM('West position'!T21:V21)</f>
        <v>0</v>
      </c>
      <c r="L26" s="28" t="n">
        <f aca="false">SUM(H26:K26)</f>
        <v>22511.27</v>
      </c>
      <c r="M26" s="29" t="n">
        <f aca="false">SUM('West position'!W21:AH21)</f>
        <v>0</v>
      </c>
      <c r="N26" s="26" t="n">
        <f aca="false">SUM('West position'!AI21:AT21)</f>
        <v>0</v>
      </c>
      <c r="O26" s="22" t="n">
        <f aca="false">SUM('West position'!AU21:AW21,'West position'!BG21:BI21,'West position'!BS21:BU21,'West position'!CE21:CG21,'West position'!CQ21:CS21,'West position'!DC21:DE21,'West position'!DO21:DQ21,'West position'!EA21:EC21,'West position'!EM21:EO21,'West position'!EY21:FA21,'West position'!FK21:FM21)</f>
        <v>0</v>
      </c>
      <c r="P26" s="20" t="n">
        <f aca="false">SUM('West position'!AX21:AZ21,'West position'!BJ21:BL21,'West position'!BV21:BX21,'West position'!CH21:CJ21,'West position'!CT21:CV21,'West position'!DF21:DH21,'West position'!DR21:DT21,'West position'!ED21:EF21,'West position'!EP21:ER21,'West position'!FB21:FD21,'West position'!FN21:FP21)</f>
        <v>0</v>
      </c>
      <c r="Q26" s="20" t="n">
        <f aca="false">SUM('West position'!BA21:BC21,'West position'!BM21:BO21,'West position'!BY21:CA21,'West position'!CK21:CM21,'West position'!CW21:CY21,'West position'!DI21:DK21,'West position'!DU21:DW21,'West position'!EG21:EI21,'West position'!ES21:EU21,'West position'!FE21:FG21,'West position'!FQ21:FS21)</f>
        <v>0</v>
      </c>
      <c r="R26" s="20" t="n">
        <f aca="false">SUM('West position'!BD21:BF21,'West position'!BP21:BR21,'West position'!CB21:CC21,'West position'!CD21,'West position'!CN21:CP21,'West position'!CZ21:DB21,'West position'!DL21,'West position'!DM21,'West position'!DN21,'West position'!DX21:DZ21,'West position'!EJ21:EL21,'West position'!EV21:EX21,'West position'!FH21:FJ21,'West position'!FT21:FV21)</f>
        <v>0</v>
      </c>
      <c r="S26" s="23" t="n">
        <f aca="false">SUM(O26:R26)</f>
        <v>0</v>
      </c>
    </row>
    <row r="27" customFormat="false" ht="12.75" hidden="false" customHeight="false" outlineLevel="0" collapsed="false">
      <c r="A27" s="8" t="s">
        <v>47</v>
      </c>
      <c r="B27" s="30" t="n">
        <f aca="false">SUM(S27,L27,G27,M27,N27)</f>
        <v>2507925.85</v>
      </c>
      <c r="C27" s="31" t="n">
        <f aca="false">SUM(C20:C26)</f>
        <v>91386.25</v>
      </c>
      <c r="D27" s="31" t="n">
        <f aca="false">SUM(D20:D26)</f>
        <v>270459.74</v>
      </c>
      <c r="E27" s="31" t="n">
        <f aca="false">SUM(E20:E26)</f>
        <v>285190.04</v>
      </c>
      <c r="F27" s="31" t="n">
        <f aca="false">SUM(F20:F26)</f>
        <v>647036.03</v>
      </c>
      <c r="G27" s="50" t="n">
        <f aca="false">SUM(G20:G26)</f>
        <v>647036.03</v>
      </c>
      <c r="H27" s="33" t="n">
        <f aca="false">SUM(H20:H26)</f>
        <v>-33505.74</v>
      </c>
      <c r="I27" s="31" t="n">
        <f aca="false">SUM(I20:I26)</f>
        <v>-121374.8</v>
      </c>
      <c r="J27" s="31" t="n">
        <f aca="false">SUM(J20:J26)</f>
        <v>323252.7</v>
      </c>
      <c r="K27" s="31" t="n">
        <f aca="false">SUM(K20:K26)</f>
        <v>103957.09</v>
      </c>
      <c r="L27" s="34" t="n">
        <f aca="false">SUM(L20:L26)</f>
        <v>272329.25</v>
      </c>
      <c r="M27" s="35" t="n">
        <f aca="false">SUM(M20:M26)</f>
        <v>73850.2499999999</v>
      </c>
      <c r="N27" s="36" t="n">
        <f aca="false">SUM(N20:N26)</f>
        <v>800965.5</v>
      </c>
      <c r="O27" s="33" t="n">
        <f aca="false">SUM(O20:O26)</f>
        <v>-27607.64</v>
      </c>
      <c r="P27" s="31" t="n">
        <f aca="false">SUM(P20:P26)</f>
        <v>569448.14</v>
      </c>
      <c r="Q27" s="31" t="n">
        <f aca="false">SUM(Q20:Q26)</f>
        <v>-1281.10000000002</v>
      </c>
      <c r="R27" s="31" t="n">
        <f aca="false">SUM(R20:R26)</f>
        <v>173185.42</v>
      </c>
      <c r="S27" s="37" t="n">
        <f aca="false">SUM(S20:S26)</f>
        <v>713744.82</v>
      </c>
    </row>
    <row r="28" customFormat="false" ht="12.75" hidden="false" customHeight="false" outlineLevel="0" collapsed="false">
      <c r="A28" s="9"/>
      <c r="B28" s="8" t="s">
        <v>31</v>
      </c>
      <c r="C28" s="40"/>
      <c r="D28" s="40"/>
      <c r="E28" s="9" t="n">
        <v>2000</v>
      </c>
      <c r="F28" s="9"/>
      <c r="G28" s="9"/>
      <c r="H28" s="9"/>
      <c r="I28" s="9" t="n">
        <v>2001</v>
      </c>
      <c r="J28" s="9"/>
      <c r="K28" s="9"/>
      <c r="L28" s="9"/>
      <c r="M28" s="9" t="n">
        <v>2002</v>
      </c>
      <c r="N28" s="9" t="n">
        <v>2003</v>
      </c>
      <c r="O28" s="9"/>
      <c r="P28" s="9"/>
      <c r="Q28" s="9" t="s">
        <v>32</v>
      </c>
      <c r="R28" s="9"/>
      <c r="S28" s="9"/>
    </row>
    <row r="29" customFormat="false" ht="12.75" hidden="false" customHeight="false" outlineLevel="0" collapsed="false">
      <c r="A29" s="8" t="s">
        <v>55</v>
      </c>
      <c r="B29" s="11" t="s">
        <v>33</v>
      </c>
      <c r="C29" s="12" t="n">
        <v>36800</v>
      </c>
      <c r="D29" s="12" t="n">
        <v>36831</v>
      </c>
      <c r="E29" s="12" t="n">
        <v>36861</v>
      </c>
      <c r="F29" s="51" t="s">
        <v>34</v>
      </c>
      <c r="G29" s="52" t="s">
        <v>35</v>
      </c>
      <c r="H29" s="15" t="s">
        <v>36</v>
      </c>
      <c r="I29" s="16" t="s">
        <v>37</v>
      </c>
      <c r="J29" s="16" t="s">
        <v>38</v>
      </c>
      <c r="K29" s="16" t="s">
        <v>39</v>
      </c>
      <c r="L29" s="17" t="s">
        <v>40</v>
      </c>
      <c r="M29" s="18" t="s">
        <v>41</v>
      </c>
      <c r="N29" s="11" t="s">
        <v>42</v>
      </c>
      <c r="O29" s="16" t="s">
        <v>43</v>
      </c>
      <c r="P29" s="16" t="s">
        <v>44</v>
      </c>
      <c r="Q29" s="16" t="s">
        <v>45</v>
      </c>
      <c r="R29" s="16" t="s">
        <v>46</v>
      </c>
      <c r="S29" s="17" t="s">
        <v>47</v>
      </c>
    </row>
    <row r="30" customFormat="false" ht="12" hidden="false" customHeight="false" outlineLevel="0" collapsed="false">
      <c r="A30" s="8" t="s">
        <v>49</v>
      </c>
      <c r="B30" s="26" t="n">
        <f aca="false">B20+B8</f>
        <v>7556652.86</v>
      </c>
      <c r="C30" s="20" t="n">
        <f aca="false">C20+C8</f>
        <v>-44140.18</v>
      </c>
      <c r="D30" s="20" t="n">
        <f aca="false">D20+D8</f>
        <v>111414.22</v>
      </c>
      <c r="E30" s="20" t="n">
        <f aca="false">E20+E8</f>
        <v>137636.49</v>
      </c>
      <c r="F30" s="20" t="n">
        <f aca="false">F20+F8</f>
        <v>204910.53</v>
      </c>
      <c r="G30" s="49" t="n">
        <f aca="false">G20+G8</f>
        <v>204910.53</v>
      </c>
      <c r="H30" s="22" t="n">
        <f aca="false">H20+H8</f>
        <v>-839089.59</v>
      </c>
      <c r="I30" s="20" t="n">
        <f aca="false">I20+I8</f>
        <v>-651719.56</v>
      </c>
      <c r="J30" s="20" t="n">
        <f aca="false">J20+J8</f>
        <v>-61112.19</v>
      </c>
      <c r="K30" s="20" t="n">
        <f aca="false">K20+K8</f>
        <v>-557511.47</v>
      </c>
      <c r="L30" s="28" t="n">
        <f aca="false">L20+L8</f>
        <v>-2109432.81</v>
      </c>
      <c r="M30" s="53" t="n">
        <f aca="false">M20+M8</f>
        <v>485929.76</v>
      </c>
      <c r="N30" s="54" t="n">
        <f aca="false">N20+N8</f>
        <v>1920000.3</v>
      </c>
      <c r="O30" s="20" t="n">
        <f aca="false">O20+O8</f>
        <v>1390466.14</v>
      </c>
      <c r="P30" s="20" t="n">
        <f aca="false">P20+P8</f>
        <v>2641534.26</v>
      </c>
      <c r="Q30" s="20" t="n">
        <f aca="false">Q20+Q8</f>
        <v>1319577.91</v>
      </c>
      <c r="R30" s="20" t="n">
        <f aca="false">R20+R8</f>
        <v>1703666.77</v>
      </c>
      <c r="S30" s="23" t="n">
        <f aca="false">S20+S8</f>
        <v>7055245.08</v>
      </c>
    </row>
    <row r="31" customFormat="false" ht="12" hidden="false" customHeight="false" outlineLevel="0" collapsed="false">
      <c r="A31" s="8" t="s">
        <v>12</v>
      </c>
      <c r="B31" s="26" t="n">
        <f aca="false">B21+B9</f>
        <v>-4943577.83</v>
      </c>
      <c r="C31" s="20" t="n">
        <f aca="false">C21+C9</f>
        <v>-108498.56</v>
      </c>
      <c r="D31" s="20" t="n">
        <f aca="false">D21+D9</f>
        <v>123613.23</v>
      </c>
      <c r="E31" s="20" t="n">
        <f aca="false">E21+E9</f>
        <v>-34956.83</v>
      </c>
      <c r="F31" s="20" t="n">
        <f aca="false">F21+F9</f>
        <v>-19842.16</v>
      </c>
      <c r="G31" s="49" t="n">
        <f aca="false">G21+G9</f>
        <v>-19842.16</v>
      </c>
      <c r="H31" s="22" t="n">
        <f aca="false">H21+H9</f>
        <v>-237507.36</v>
      </c>
      <c r="I31" s="20" t="n">
        <f aca="false">I21+I9</f>
        <v>-209410.77</v>
      </c>
      <c r="J31" s="20" t="n">
        <f aca="false">J21+J9</f>
        <v>-269484.23</v>
      </c>
      <c r="K31" s="20" t="n">
        <f aca="false">K21+K9</f>
        <v>-103368.03</v>
      </c>
      <c r="L31" s="28" t="n">
        <f aca="false">L21+L9</f>
        <v>-819770.39</v>
      </c>
      <c r="M31" s="53" t="n">
        <f aca="false">M21+M9</f>
        <v>822417.39</v>
      </c>
      <c r="N31" s="54" t="n">
        <f aca="false">N21+N9</f>
        <v>680126.57</v>
      </c>
      <c r="O31" s="20" t="n">
        <f aca="false">O21+O9</f>
        <v>-1417492.33</v>
      </c>
      <c r="P31" s="20" t="n">
        <f aca="false">P21+P9</f>
        <v>-1386365.52</v>
      </c>
      <c r="Q31" s="20" t="n">
        <f aca="false">Q21+Q9</f>
        <v>-1407448.03</v>
      </c>
      <c r="R31" s="20" t="n">
        <f aca="false">R21+R9</f>
        <v>-1395203.36</v>
      </c>
      <c r="S31" s="23" t="n">
        <f aca="false">S21+S9</f>
        <v>-5606509.24</v>
      </c>
    </row>
    <row r="32" customFormat="false" ht="12" hidden="false" customHeight="false" outlineLevel="0" collapsed="false">
      <c r="A32" s="8" t="s">
        <v>50</v>
      </c>
      <c r="B32" s="26" t="n">
        <f aca="false">B22+B10</f>
        <v>3518414.37</v>
      </c>
      <c r="C32" s="20" t="n">
        <f aca="false">C22+C10</f>
        <v>101639.56</v>
      </c>
      <c r="D32" s="20" t="n">
        <f aca="false">D22+D10</f>
        <v>405457.46</v>
      </c>
      <c r="E32" s="20" t="n">
        <f aca="false">E22+E10</f>
        <v>376096.1</v>
      </c>
      <c r="F32" s="20" t="n">
        <f aca="false">F22+F10</f>
        <v>883193.12</v>
      </c>
      <c r="G32" s="49" t="n">
        <f aca="false">G22+G10</f>
        <v>883193.12</v>
      </c>
      <c r="H32" s="22" t="n">
        <f aca="false">H22+H10</f>
        <v>598856.84</v>
      </c>
      <c r="I32" s="20" t="n">
        <f aca="false">I22+I10</f>
        <v>687849.69</v>
      </c>
      <c r="J32" s="20" t="n">
        <f aca="false">J22+J10</f>
        <v>531852.77</v>
      </c>
      <c r="K32" s="20" t="n">
        <f aca="false">K22+K10</f>
        <v>295075.13</v>
      </c>
      <c r="L32" s="28" t="n">
        <f aca="false">L22+L10</f>
        <v>2113634.43</v>
      </c>
      <c r="M32" s="53" t="n">
        <f aca="false">M22+M10</f>
        <v>-626419.99</v>
      </c>
      <c r="N32" s="54" t="n">
        <f aca="false">N22+N10</f>
        <v>-370221.07</v>
      </c>
      <c r="O32" s="20" t="n">
        <f aca="false">O22+O10</f>
        <v>347024.5</v>
      </c>
      <c r="P32" s="20" t="n">
        <f aca="false">P22+P10</f>
        <v>384908.14</v>
      </c>
      <c r="Q32" s="20" t="n">
        <f aca="false">Q22+Q10</f>
        <v>395709.63</v>
      </c>
      <c r="R32" s="20" t="n">
        <f aca="false">R22+R10</f>
        <v>390585.61</v>
      </c>
      <c r="S32" s="23" t="n">
        <f aca="false">S22+S10</f>
        <v>1518227.88</v>
      </c>
    </row>
    <row r="33" customFormat="false" ht="12" hidden="false" customHeight="false" outlineLevel="0" collapsed="false">
      <c r="A33" s="8" t="s">
        <v>51</v>
      </c>
      <c r="B33" s="26" t="n">
        <f aca="false">B23+B11</f>
        <v>0</v>
      </c>
      <c r="C33" s="20" t="n">
        <f aca="false">C23+C11</f>
        <v>0</v>
      </c>
      <c r="D33" s="20" t="n">
        <f aca="false">D23+D11</f>
        <v>0</v>
      </c>
      <c r="E33" s="20" t="n">
        <f aca="false">E23+E11</f>
        <v>0</v>
      </c>
      <c r="F33" s="20" t="n">
        <f aca="false">F23+F11</f>
        <v>0</v>
      </c>
      <c r="G33" s="49" t="n">
        <f aca="false">G23+G11</f>
        <v>0</v>
      </c>
      <c r="H33" s="22" t="n">
        <f aca="false">H23+H11</f>
        <v>0</v>
      </c>
      <c r="I33" s="20" t="n">
        <f aca="false">I23+I11</f>
        <v>0</v>
      </c>
      <c r="J33" s="20" t="n">
        <f aca="false">J23+J11</f>
        <v>0</v>
      </c>
      <c r="K33" s="20" t="n">
        <f aca="false">K23+K11</f>
        <v>0</v>
      </c>
      <c r="L33" s="28" t="n">
        <f aca="false">L23+L11</f>
        <v>0</v>
      </c>
      <c r="M33" s="53" t="n">
        <f aca="false">M23+M11</f>
        <v>0</v>
      </c>
      <c r="N33" s="54" t="n">
        <f aca="false">N23+N11</f>
        <v>0</v>
      </c>
      <c r="O33" s="20" t="n">
        <f aca="false">O23+O11</f>
        <v>0</v>
      </c>
      <c r="P33" s="20" t="n">
        <f aca="false">P23+P11</f>
        <v>0</v>
      </c>
      <c r="Q33" s="20" t="n">
        <f aca="false">Q23+Q11</f>
        <v>0</v>
      </c>
      <c r="R33" s="20" t="n">
        <f aca="false">R23+R11</f>
        <v>0</v>
      </c>
      <c r="S33" s="23" t="n">
        <f aca="false">S23+S11</f>
        <v>0</v>
      </c>
    </row>
    <row r="34" customFormat="false" ht="12" hidden="false" customHeight="false" outlineLevel="0" collapsed="false">
      <c r="A34" s="8" t="s">
        <v>52</v>
      </c>
      <c r="B34" s="26" t="n">
        <f aca="false">B24+B12</f>
        <v>6153382.09</v>
      </c>
      <c r="C34" s="20" t="n">
        <f aca="false">C24+C12</f>
        <v>234583.97</v>
      </c>
      <c r="D34" s="20" t="n">
        <f aca="false">D24+D12</f>
        <v>159189.49</v>
      </c>
      <c r="E34" s="20" t="n">
        <f aca="false">E24+E12</f>
        <v>108024.21</v>
      </c>
      <c r="F34" s="20" t="n">
        <f aca="false">F24+F12</f>
        <v>501797.67</v>
      </c>
      <c r="G34" s="49" t="n">
        <f aca="false">G24+G12</f>
        <v>501797.67</v>
      </c>
      <c r="H34" s="22" t="n">
        <f aca="false">H24+H12</f>
        <v>1508700.11</v>
      </c>
      <c r="I34" s="20" t="n">
        <f aca="false">I24+I12</f>
        <v>703217.21</v>
      </c>
      <c r="J34" s="20" t="n">
        <f aca="false">J24+J12</f>
        <v>1704548.59</v>
      </c>
      <c r="K34" s="20" t="n">
        <f aca="false">K24+K12</f>
        <v>547636.81</v>
      </c>
      <c r="L34" s="28" t="n">
        <f aca="false">L24+L12</f>
        <v>4464102.72</v>
      </c>
      <c r="M34" s="53" t="n">
        <f aca="false">M24+M12</f>
        <v>216443.56</v>
      </c>
      <c r="N34" s="54" t="n">
        <f aca="false">N24+N12</f>
        <v>73481.87</v>
      </c>
      <c r="O34" s="20" t="n">
        <f aca="false">O24+O12</f>
        <v>189354.86</v>
      </c>
      <c r="P34" s="20" t="n">
        <f aca="false">P24+P12</f>
        <v>230086.66</v>
      </c>
      <c r="Q34" s="20" t="n">
        <f aca="false">Q24+Q12</f>
        <v>240366.11</v>
      </c>
      <c r="R34" s="20" t="n">
        <f aca="false">R24+R12</f>
        <v>237748.64</v>
      </c>
      <c r="S34" s="23" t="n">
        <f aca="false">S24+S12</f>
        <v>897556.27</v>
      </c>
    </row>
    <row r="35" customFormat="false" ht="12" hidden="false" customHeight="false" outlineLevel="0" collapsed="false">
      <c r="A35" s="8" t="s">
        <v>16</v>
      </c>
      <c r="B35" s="26" t="n">
        <f aca="false">B25+B13</f>
        <v>4593856.61</v>
      </c>
      <c r="C35" s="20" t="n">
        <f aca="false">C25+C13</f>
        <v>12786.03</v>
      </c>
      <c r="D35" s="20" t="n">
        <f aca="false">D25+D13</f>
        <v>-162357.03</v>
      </c>
      <c r="E35" s="20" t="n">
        <f aca="false">E25+E13</f>
        <v>-207538.75</v>
      </c>
      <c r="F35" s="20" t="n">
        <f aca="false">F25+F13</f>
        <v>-357109.75</v>
      </c>
      <c r="G35" s="49" t="n">
        <f aca="false">G25+G13</f>
        <v>-357109.75</v>
      </c>
      <c r="H35" s="22" t="n">
        <f aca="false">H25+H13</f>
        <v>-359325.85</v>
      </c>
      <c r="I35" s="20" t="n">
        <f aca="false">I25+I13</f>
        <v>1165666.05</v>
      </c>
      <c r="J35" s="20" t="n">
        <f aca="false">J25+J13</f>
        <v>-188165.82</v>
      </c>
      <c r="K35" s="20" t="n">
        <f aca="false">K25+K13</f>
        <v>1183896.12</v>
      </c>
      <c r="L35" s="28" t="n">
        <f aca="false">L25+L13</f>
        <v>1802070.5</v>
      </c>
      <c r="M35" s="53" t="n">
        <f aca="false">M25+M13</f>
        <v>-49106.9</v>
      </c>
      <c r="N35" s="54" t="n">
        <f aca="false">N25+N13</f>
        <v>1514863.94</v>
      </c>
      <c r="O35" s="20" t="n">
        <f aca="false">O25+O13</f>
        <v>489637.98</v>
      </c>
      <c r="P35" s="20" t="n">
        <f aca="false">P25+P13</f>
        <v>482262.74</v>
      </c>
      <c r="Q35" s="20" t="n">
        <f aca="false">Q25+Q13</f>
        <v>363193.29</v>
      </c>
      <c r="R35" s="20" t="n">
        <f aca="false">R25+R13</f>
        <v>348044.81</v>
      </c>
      <c r="S35" s="23" t="n">
        <f aca="false">S25+S13</f>
        <v>1683138.82</v>
      </c>
    </row>
    <row r="36" customFormat="false" ht="12" hidden="false" customHeight="false" outlineLevel="0" collapsed="false">
      <c r="A36" s="8" t="s">
        <v>53</v>
      </c>
      <c r="B36" s="26" t="n">
        <f aca="false">B26+B14</f>
        <v>-371573.66</v>
      </c>
      <c r="C36" s="20" t="n">
        <f aca="false">C26+C14</f>
        <v>-8337.42</v>
      </c>
      <c r="D36" s="20" t="n">
        <f aca="false">D26+D14</f>
        <v>-9932.11</v>
      </c>
      <c r="E36" s="20" t="n">
        <f aca="false">E26+E14</f>
        <v>-9876.11</v>
      </c>
      <c r="F36" s="20" t="n">
        <f aca="false">F26+F14</f>
        <v>-28145.64</v>
      </c>
      <c r="G36" s="49" t="n">
        <f aca="false">G26+G14</f>
        <v>-28145.64</v>
      </c>
      <c r="H36" s="22" t="n">
        <f aca="false">H26+H14</f>
        <v>22325.42</v>
      </c>
      <c r="I36" s="20" t="n">
        <f aca="false">I26+I14</f>
        <v>-32052.22</v>
      </c>
      <c r="J36" s="20" t="n">
        <f aca="false">J26+J14</f>
        <v>-33640.82</v>
      </c>
      <c r="K36" s="20" t="n">
        <f aca="false">K26+K14</f>
        <v>-35632.23</v>
      </c>
      <c r="L36" s="28" t="n">
        <f aca="false">L26+L14</f>
        <v>-78999.85</v>
      </c>
      <c r="M36" s="53" t="n">
        <f aca="false">M26+M14</f>
        <v>-146892.99</v>
      </c>
      <c r="N36" s="54" t="n">
        <f aca="false">N26+N14</f>
        <v>-117535.18</v>
      </c>
      <c r="O36" s="20" t="n">
        <f aca="false">O26+O14</f>
        <v>0</v>
      </c>
      <c r="P36" s="20" t="n">
        <f aca="false">P26+P14</f>
        <v>0</v>
      </c>
      <c r="Q36" s="20" t="n">
        <f aca="false">Q26+Q14</f>
        <v>0</v>
      </c>
      <c r="R36" s="20" t="n">
        <f aca="false">R26+R14</f>
        <v>0</v>
      </c>
      <c r="S36" s="23" t="n">
        <f aca="false">S26+S14</f>
        <v>0</v>
      </c>
    </row>
    <row r="37" customFormat="false" ht="12.75" hidden="false" customHeight="false" outlineLevel="0" collapsed="false">
      <c r="A37" s="8" t="s">
        <v>55</v>
      </c>
      <c r="B37" s="30" t="n">
        <f aca="false">SUM(B30:B36)</f>
        <v>16507154.44</v>
      </c>
      <c r="C37" s="31" t="n">
        <f aca="false">SUM(C30:C36)</f>
        <v>188033.4</v>
      </c>
      <c r="D37" s="31" t="n">
        <f aca="false">SUM(D30:D36)</f>
        <v>627385.26</v>
      </c>
      <c r="E37" s="31" t="n">
        <f aca="false">SUM(E30:E36)</f>
        <v>369385.11</v>
      </c>
      <c r="F37" s="31" t="n">
        <f aca="false">SUM(F30:F36)</f>
        <v>1184803.77</v>
      </c>
      <c r="G37" s="50" t="n">
        <f aca="false">SUM(G30:G36)</f>
        <v>1184803.77</v>
      </c>
      <c r="H37" s="33" t="n">
        <f aca="false">SUM(H30:H36)</f>
        <v>693959.57</v>
      </c>
      <c r="I37" s="31" t="n">
        <f aca="false">SUM(I30:I36)</f>
        <v>1663550.4</v>
      </c>
      <c r="J37" s="31" t="n">
        <f aca="false">SUM(J30:J36)</f>
        <v>1683998.3</v>
      </c>
      <c r="K37" s="31" t="n">
        <f aca="false">SUM(K30:K36)</f>
        <v>1330096.33</v>
      </c>
      <c r="L37" s="34" t="n">
        <f aca="false">SUM(L30:L36)</f>
        <v>5371604.6</v>
      </c>
      <c r="M37" s="35" t="n">
        <f aca="false">SUM(M30:M36)</f>
        <v>702370.83</v>
      </c>
      <c r="N37" s="36" t="n">
        <f aca="false">SUM(N30:N36)</f>
        <v>3700716.43</v>
      </c>
      <c r="O37" s="31" t="n">
        <f aca="false">SUM(O30:O36)</f>
        <v>998991.15</v>
      </c>
      <c r="P37" s="31" t="n">
        <f aca="false">SUM(P30:P36)</f>
        <v>2352426.28</v>
      </c>
      <c r="Q37" s="31" t="n">
        <f aca="false">SUM(Q30:Q36)</f>
        <v>911398.91</v>
      </c>
      <c r="R37" s="31" t="n">
        <f aca="false">SUM(R30:R36)</f>
        <v>1284842.47</v>
      </c>
      <c r="S37" s="37" t="n">
        <f aca="false">SUM(S30:S36)</f>
        <v>5547658.81</v>
      </c>
    </row>
    <row r="38" customFormat="false" ht="12" hidden="false" customHeight="false" outlineLevel="0" collapsed="false">
      <c r="A38" s="9"/>
      <c r="B38" s="9"/>
      <c r="C38" s="38"/>
      <c r="D38" s="3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customFormat="false" ht="12.75" hidden="false" customHeight="false" outlineLevel="0" collapsed="false">
      <c r="A39" s="6"/>
      <c r="B39" s="55" t="s">
        <v>31</v>
      </c>
      <c r="C39" s="56"/>
      <c r="D39" s="56"/>
      <c r="E39" s="55" t="n">
        <v>2000</v>
      </c>
      <c r="F39" s="6"/>
      <c r="G39" s="6"/>
      <c r="H39" s="6"/>
      <c r="I39" s="55" t="n">
        <v>2001</v>
      </c>
      <c r="J39" s="6"/>
      <c r="K39" s="6"/>
      <c r="L39" s="6"/>
      <c r="M39" s="6"/>
      <c r="N39" s="6"/>
      <c r="O39" s="6"/>
      <c r="P39" s="6"/>
      <c r="Q39" s="55" t="s">
        <v>56</v>
      </c>
      <c r="R39" s="6"/>
      <c r="S39" s="6"/>
    </row>
    <row r="40" customFormat="false" ht="12.75" hidden="false" customHeight="false" outlineLevel="0" collapsed="false">
      <c r="A40" s="55" t="s">
        <v>57</v>
      </c>
      <c r="B40" s="57" t="s">
        <v>33</v>
      </c>
      <c r="C40" s="12" t="n">
        <v>36800</v>
      </c>
      <c r="D40" s="12" t="n">
        <v>36831</v>
      </c>
      <c r="E40" s="12" t="n">
        <v>36861</v>
      </c>
      <c r="F40" s="58" t="s">
        <v>34</v>
      </c>
      <c r="G40" s="59" t="s">
        <v>35</v>
      </c>
      <c r="H40" s="60" t="s">
        <v>36</v>
      </c>
      <c r="I40" s="61" t="s">
        <v>37</v>
      </c>
      <c r="J40" s="61" t="s">
        <v>38</v>
      </c>
      <c r="K40" s="61" t="s">
        <v>39</v>
      </c>
      <c r="L40" s="62" t="s">
        <v>40</v>
      </c>
      <c r="M40" s="63" t="s">
        <v>41</v>
      </c>
      <c r="N40" s="57" t="s">
        <v>42</v>
      </c>
      <c r="O40" s="60" t="s">
        <v>43</v>
      </c>
      <c r="P40" s="61" t="s">
        <v>44</v>
      </c>
      <c r="Q40" s="61" t="s">
        <v>45</v>
      </c>
      <c r="R40" s="61" t="s">
        <v>46</v>
      </c>
      <c r="S40" s="62" t="s">
        <v>47</v>
      </c>
    </row>
    <row r="41" customFormat="false" ht="12.75" hidden="false" customHeight="false" outlineLevel="0" collapsed="false">
      <c r="A41" s="6" t="s">
        <v>58</v>
      </c>
      <c r="B41" s="64" t="n">
        <f aca="false">SUM(S41,L41,G41)</f>
        <v>0</v>
      </c>
      <c r="C41" s="65"/>
      <c r="D41" s="65"/>
      <c r="E41" s="66" t="n">
        <v>0</v>
      </c>
      <c r="F41" s="31" t="n">
        <v>0</v>
      </c>
      <c r="G41" s="67" t="n">
        <f aca="false">SUM(E41:F41)</f>
        <v>0</v>
      </c>
      <c r="H41" s="33" t="n">
        <v>0</v>
      </c>
      <c r="I41" s="31" t="n">
        <v>0</v>
      </c>
      <c r="J41" s="31" t="n">
        <v>0</v>
      </c>
      <c r="K41" s="31" t="n">
        <v>0</v>
      </c>
      <c r="L41" s="37" t="n">
        <v>0</v>
      </c>
      <c r="M41" s="68"/>
      <c r="N41" s="69"/>
      <c r="O41" s="33" t="n">
        <v>0</v>
      </c>
      <c r="P41" s="31" t="n">
        <v>0</v>
      </c>
      <c r="Q41" s="31" t="n">
        <v>0</v>
      </c>
      <c r="R41" s="31" t="n">
        <v>0</v>
      </c>
      <c r="S41" s="37" t="n">
        <f aca="false">SUM(O41:R41)</f>
        <v>0</v>
      </c>
    </row>
    <row r="42" customFormat="false" ht="12.75" hidden="false" customHeight="false" outlineLevel="0" collapsed="false">
      <c r="A42" s="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customFormat="false" ht="12.75" hidden="false" customHeight="false" outlineLevel="0" collapsed="false">
      <c r="A43" s="55" t="s">
        <v>59</v>
      </c>
      <c r="B43" s="57" t="s">
        <v>33</v>
      </c>
      <c r="C43" s="12" t="n">
        <v>36800</v>
      </c>
      <c r="D43" s="12" t="n">
        <v>36831</v>
      </c>
      <c r="E43" s="12" t="n">
        <v>36861</v>
      </c>
      <c r="F43" s="58" t="s">
        <v>34</v>
      </c>
      <c r="G43" s="59" t="s">
        <v>35</v>
      </c>
      <c r="H43" s="60" t="s">
        <v>36</v>
      </c>
      <c r="I43" s="61" t="s">
        <v>37</v>
      </c>
      <c r="J43" s="61" t="s">
        <v>38</v>
      </c>
      <c r="K43" s="61" t="s">
        <v>39</v>
      </c>
      <c r="L43" s="62" t="s">
        <v>40</v>
      </c>
      <c r="M43" s="63" t="s">
        <v>41</v>
      </c>
      <c r="N43" s="57" t="s">
        <v>42</v>
      </c>
      <c r="O43" s="60" t="s">
        <v>43</v>
      </c>
      <c r="P43" s="61" t="s">
        <v>44</v>
      </c>
      <c r="Q43" s="61" t="s">
        <v>45</v>
      </c>
      <c r="R43" s="61" t="s">
        <v>46</v>
      </c>
      <c r="S43" s="62" t="s">
        <v>47</v>
      </c>
    </row>
    <row r="44" customFormat="false" ht="12.75" hidden="false" customHeight="false" outlineLevel="0" collapsed="false">
      <c r="A44" s="6" t="s">
        <v>58</v>
      </c>
      <c r="B44" s="64" t="n">
        <f aca="false">SUM(S44,L44,G44)</f>
        <v>0</v>
      </c>
      <c r="C44" s="65"/>
      <c r="D44" s="65"/>
      <c r="E44" s="66" t="n">
        <f aca="false">(E41*10000)*31</f>
        <v>0</v>
      </c>
      <c r="F44" s="31" t="n">
        <f aca="false">(F41*10000)*31</f>
        <v>0</v>
      </c>
      <c r="G44" s="67" t="n">
        <f aca="false">SUM(E44:F44)</f>
        <v>0</v>
      </c>
      <c r="H44" s="33" t="n">
        <f aca="false">(H41*10000)*31</f>
        <v>0</v>
      </c>
      <c r="I44" s="31" t="n">
        <f aca="false">(I41*10000)*31</f>
        <v>0</v>
      </c>
      <c r="J44" s="31" t="n">
        <f aca="false">(J41*10000)*31</f>
        <v>0</v>
      </c>
      <c r="K44" s="31" t="n">
        <f aca="false">(K41*10000)*31</f>
        <v>0</v>
      </c>
      <c r="L44" s="37" t="n">
        <f aca="false">SUM(H44:K44)</f>
        <v>0</v>
      </c>
      <c r="M44" s="68"/>
      <c r="N44" s="69"/>
      <c r="O44" s="33" t="n">
        <f aca="false">(O41*10000)*31</f>
        <v>0</v>
      </c>
      <c r="P44" s="31" t="n">
        <f aca="false">(P41*10000)*31</f>
        <v>0</v>
      </c>
      <c r="Q44" s="31" t="n">
        <f aca="false">(Q41*10000)*31</f>
        <v>0</v>
      </c>
      <c r="R44" s="31" t="n">
        <f aca="false">(R41*10000)*31</f>
        <v>0</v>
      </c>
      <c r="S44" s="37" t="n">
        <f aca="false">(S41*10000)*31</f>
        <v>0</v>
      </c>
    </row>
    <row r="45" customFormat="false" ht="12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12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12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12.75" hidden="false" customHeight="false" outlineLevel="0" collapsed="false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  <row r="49" customFormat="false" ht="12.75" hidden="false" customHeight="false" outlineLevel="0" collapsed="false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</row>
    <row r="50" customFormat="false" ht="12.75" hidden="false" customHeight="false" outlineLevel="0" collapsed="false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</row>
    <row r="51" customFormat="false" ht="12.75" hidden="false" customHeight="false" outlineLevel="0" collapsed="false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</row>
    <row r="52" customFormat="false" ht="12.75" hidden="false" customHeight="false" outlineLevel="0" collapsed="false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</row>
  </sheetData>
  <printOptions headings="false" gridLines="false" gridLinesSet="true" horizontalCentered="false" verticalCentered="false"/>
  <pageMargins left="0.340277777777778" right="0.390277777777778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&amp;CWest positions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1</xdr:col>
                    <xdr:colOff>422640</xdr:colOff>
                    <xdr:row>1</xdr:row>
                    <xdr:rowOff>133200</xdr:rowOff>
                  </from>
                  <to>
                    <xdr:col>4</xdr:col>
                    <xdr:colOff>181440</xdr:colOff>
                    <xdr:row>4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H15" activeCellId="0" sqref="H15:FW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false" outlineLevel="0" max="4" min="3" style="1" width="10.71"/>
    <col collapsed="false" customWidth="true" hidden="false" outlineLevel="0" max="6" min="5" style="1" width="12.99"/>
    <col collapsed="false" customWidth="true" hidden="false" outlineLevel="0" max="8" min="7" style="1" width="10.71"/>
    <col collapsed="false" customWidth="true" hidden="false" outlineLevel="0" max="9" min="9" style="1" width="11.7"/>
    <col collapsed="false" customWidth="true" hidden="false" outlineLevel="0" max="10" min="10" style="1" width="10.71"/>
    <col collapsed="false" customWidth="true" hidden="false" outlineLevel="0" max="13" min="11" style="1" width="12.99"/>
    <col collapsed="false" customWidth="true" hidden="false" outlineLevel="0" max="14" min="14" style="1" width="11.56"/>
    <col collapsed="false" customWidth="true" hidden="false" outlineLevel="0" max="15" min="15" style="1" width="12.14"/>
    <col collapsed="false" customWidth="true" hidden="false" outlineLevel="0" max="16" min="16" style="1" width="12.28"/>
    <col collapsed="false" customWidth="true" hidden="false" outlineLevel="0" max="20" min="17" style="1" width="12.99"/>
    <col collapsed="false" customWidth="true" hidden="false" outlineLevel="0" max="21" min="21" style="1" width="11.85"/>
    <col collapsed="false" customWidth="true" hidden="false" outlineLevel="0" max="28" min="22" style="1" width="10.13"/>
    <col collapsed="false" customWidth="true" hidden="false" outlineLevel="0" max="30" min="29" style="1" width="12.99"/>
    <col collapsed="false" customWidth="true" hidden="false" outlineLevel="0" max="177" min="3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</row>
    <row r="2" customFormat="false" ht="12.75" hidden="false" customHeight="false" outlineLevel="0" collapsed="false">
      <c r="B2" s="1" t="s">
        <v>60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61</v>
      </c>
      <c r="T2" s="1" t="s">
        <v>61</v>
      </c>
      <c r="U2" s="1" t="s">
        <v>61</v>
      </c>
      <c r="V2" s="1" t="s">
        <v>61</v>
      </c>
      <c r="W2" s="1" t="s">
        <v>61</v>
      </c>
      <c r="X2" s="1" t="s">
        <v>61</v>
      </c>
      <c r="Y2" s="1" t="s">
        <v>61</v>
      </c>
      <c r="Z2" s="1" t="s">
        <v>61</v>
      </c>
      <c r="AA2" s="1" t="s">
        <v>61</v>
      </c>
      <c r="AB2" s="1" t="s">
        <v>61</v>
      </c>
      <c r="AC2" s="1" t="s">
        <v>61</v>
      </c>
      <c r="AD2" s="1" t="s">
        <v>61</v>
      </c>
      <c r="AE2" s="1" t="s">
        <v>61</v>
      </c>
      <c r="AF2" s="1" t="s">
        <v>61</v>
      </c>
      <c r="AG2" s="1" t="s">
        <v>61</v>
      </c>
      <c r="AH2" s="1" t="s">
        <v>61</v>
      </c>
      <c r="AI2" s="1" t="s">
        <v>61</v>
      </c>
      <c r="AJ2" s="1" t="s">
        <v>61</v>
      </c>
      <c r="AK2" s="1" t="s">
        <v>61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1" t="s">
        <v>61</v>
      </c>
      <c r="AR2" s="1" t="s">
        <v>61</v>
      </c>
      <c r="AS2" s="1" t="s">
        <v>61</v>
      </c>
      <c r="AT2" s="1" t="s">
        <v>61</v>
      </c>
      <c r="AU2" s="1" t="s">
        <v>61</v>
      </c>
      <c r="AV2" s="1" t="s">
        <v>61</v>
      </c>
      <c r="AW2" s="1" t="s">
        <v>61</v>
      </c>
      <c r="AX2" s="1" t="s">
        <v>61</v>
      </c>
      <c r="AY2" s="1" t="s">
        <v>61</v>
      </c>
      <c r="AZ2" s="1" t="s">
        <v>61</v>
      </c>
      <c r="BA2" s="1" t="s">
        <v>61</v>
      </c>
      <c r="BB2" s="1" t="s">
        <v>61</v>
      </c>
      <c r="BC2" s="1" t="s">
        <v>61</v>
      </c>
      <c r="BD2" s="1" t="s">
        <v>61</v>
      </c>
      <c r="BE2" s="1" t="s">
        <v>61</v>
      </c>
      <c r="BF2" s="1" t="s">
        <v>61</v>
      </c>
      <c r="BG2" s="1" t="s">
        <v>61</v>
      </c>
      <c r="BH2" s="1" t="s">
        <v>61</v>
      </c>
      <c r="BI2" s="1" t="s">
        <v>61</v>
      </c>
      <c r="BJ2" s="1" t="s">
        <v>61</v>
      </c>
      <c r="BK2" s="1" t="s">
        <v>61</v>
      </c>
      <c r="BL2" s="1" t="s">
        <v>61</v>
      </c>
      <c r="BM2" s="1" t="s">
        <v>61</v>
      </c>
      <c r="BN2" s="1" t="s">
        <v>61</v>
      </c>
      <c r="BO2" s="1" t="s">
        <v>61</v>
      </c>
      <c r="BP2" s="1" t="s">
        <v>61</v>
      </c>
      <c r="BQ2" s="1" t="s">
        <v>61</v>
      </c>
      <c r="BR2" s="1" t="s">
        <v>61</v>
      </c>
      <c r="BS2" s="1" t="s">
        <v>61</v>
      </c>
      <c r="BT2" s="1" t="s">
        <v>61</v>
      </c>
      <c r="BU2" s="1" t="s">
        <v>61</v>
      </c>
      <c r="BV2" s="1" t="s">
        <v>61</v>
      </c>
      <c r="BW2" s="1" t="s">
        <v>61</v>
      </c>
      <c r="BX2" s="1" t="s">
        <v>61</v>
      </c>
      <c r="BY2" s="1" t="s">
        <v>61</v>
      </c>
      <c r="BZ2" s="1" t="s">
        <v>61</v>
      </c>
      <c r="CA2" s="1" t="s">
        <v>61</v>
      </c>
      <c r="CB2" s="1" t="s">
        <v>61</v>
      </c>
      <c r="CC2" s="1" t="s">
        <v>61</v>
      </c>
      <c r="CD2" s="1" t="s">
        <v>61</v>
      </c>
      <c r="CE2" s="1" t="s">
        <v>61</v>
      </c>
      <c r="CF2" s="1" t="s">
        <v>61</v>
      </c>
      <c r="CG2" s="1" t="s">
        <v>61</v>
      </c>
      <c r="CH2" s="1" t="s">
        <v>61</v>
      </c>
      <c r="CI2" s="1" t="s">
        <v>61</v>
      </c>
      <c r="CJ2" s="1" t="s">
        <v>61</v>
      </c>
      <c r="CK2" s="1" t="s">
        <v>61</v>
      </c>
      <c r="CL2" s="1" t="s">
        <v>61</v>
      </c>
      <c r="CM2" s="1" t="s">
        <v>61</v>
      </c>
      <c r="CN2" s="1" t="s">
        <v>61</v>
      </c>
      <c r="CO2" s="1" t="s">
        <v>61</v>
      </c>
      <c r="CP2" s="1" t="s">
        <v>61</v>
      </c>
      <c r="CQ2" s="1" t="s">
        <v>61</v>
      </c>
      <c r="CR2" s="1" t="s">
        <v>61</v>
      </c>
      <c r="CS2" s="1" t="s">
        <v>61</v>
      </c>
      <c r="CT2" s="1" t="s">
        <v>61</v>
      </c>
      <c r="CU2" s="1" t="s">
        <v>61</v>
      </c>
      <c r="CV2" s="1" t="s">
        <v>61</v>
      </c>
      <c r="CW2" s="1" t="s">
        <v>61</v>
      </c>
      <c r="CX2" s="1" t="s">
        <v>61</v>
      </c>
      <c r="CY2" s="1" t="s">
        <v>61</v>
      </c>
      <c r="CZ2" s="1" t="s">
        <v>61</v>
      </c>
      <c r="DA2" s="1" t="s">
        <v>61</v>
      </c>
      <c r="DB2" s="1" t="s">
        <v>61</v>
      </c>
      <c r="DC2" s="1" t="s">
        <v>61</v>
      </c>
      <c r="DD2" s="1" t="s">
        <v>61</v>
      </c>
      <c r="DE2" s="1" t="s">
        <v>61</v>
      </c>
      <c r="DF2" s="1" t="s">
        <v>61</v>
      </c>
      <c r="DG2" s="1" t="s">
        <v>61</v>
      </c>
      <c r="DH2" s="1" t="s">
        <v>61</v>
      </c>
      <c r="DI2" s="1" t="s">
        <v>61</v>
      </c>
      <c r="DJ2" s="1" t="s">
        <v>61</v>
      </c>
      <c r="DK2" s="1" t="s">
        <v>61</v>
      </c>
      <c r="DL2" s="1" t="s">
        <v>61</v>
      </c>
      <c r="DM2" s="1" t="s">
        <v>61</v>
      </c>
      <c r="DN2" s="1" t="s">
        <v>61</v>
      </c>
      <c r="DO2" s="1" t="s">
        <v>61</v>
      </c>
      <c r="DP2" s="1" t="s">
        <v>61</v>
      </c>
      <c r="DQ2" s="1" t="s">
        <v>61</v>
      </c>
      <c r="DR2" s="1" t="s">
        <v>61</v>
      </c>
      <c r="DS2" s="1" t="s">
        <v>61</v>
      </c>
      <c r="DT2" s="1" t="s">
        <v>61</v>
      </c>
      <c r="DU2" s="1" t="s">
        <v>61</v>
      </c>
      <c r="DV2" s="1" t="s">
        <v>61</v>
      </c>
      <c r="DW2" s="1" t="s">
        <v>61</v>
      </c>
      <c r="DX2" s="1" t="s">
        <v>61</v>
      </c>
      <c r="DY2" s="1" t="s">
        <v>61</v>
      </c>
      <c r="DZ2" s="1" t="s">
        <v>61</v>
      </c>
      <c r="EA2" s="1" t="s">
        <v>61</v>
      </c>
      <c r="EB2" s="1" t="s">
        <v>61</v>
      </c>
      <c r="EC2" s="1" t="s">
        <v>61</v>
      </c>
      <c r="ED2" s="1" t="s">
        <v>61</v>
      </c>
      <c r="EE2" s="1" t="s">
        <v>61</v>
      </c>
      <c r="EF2" s="1" t="s">
        <v>61</v>
      </c>
      <c r="EG2" s="1" t="s">
        <v>61</v>
      </c>
      <c r="EH2" s="1" t="s">
        <v>61</v>
      </c>
      <c r="EI2" s="1" t="s">
        <v>61</v>
      </c>
      <c r="EJ2" s="1" t="s">
        <v>61</v>
      </c>
      <c r="EK2" s="1" t="s">
        <v>61</v>
      </c>
      <c r="EL2" s="1" t="s">
        <v>61</v>
      </c>
      <c r="EM2" s="1" t="s">
        <v>61</v>
      </c>
      <c r="EN2" s="1" t="s">
        <v>61</v>
      </c>
      <c r="EO2" s="1" t="s">
        <v>61</v>
      </c>
      <c r="EP2" s="1" t="s">
        <v>61</v>
      </c>
      <c r="EQ2" s="1" t="s">
        <v>61</v>
      </c>
      <c r="ER2" s="1" t="s">
        <v>61</v>
      </c>
      <c r="ES2" s="1" t="s">
        <v>61</v>
      </c>
      <c r="ET2" s="1" t="s">
        <v>61</v>
      </c>
      <c r="EU2" s="1" t="s">
        <v>61</v>
      </c>
      <c r="EV2" s="1" t="s">
        <v>61</v>
      </c>
      <c r="EW2" s="1" t="s">
        <v>61</v>
      </c>
      <c r="EX2" s="1" t="s">
        <v>61</v>
      </c>
      <c r="EY2" s="1" t="s">
        <v>61</v>
      </c>
      <c r="EZ2" s="1" t="s">
        <v>61</v>
      </c>
      <c r="FA2" s="1" t="s">
        <v>61</v>
      </c>
      <c r="FB2" s="1" t="s">
        <v>61</v>
      </c>
      <c r="FC2" s="1" t="s">
        <v>61</v>
      </c>
      <c r="FD2" s="1" t="s">
        <v>61</v>
      </c>
      <c r="FE2" s="1" t="s">
        <v>61</v>
      </c>
      <c r="FF2" s="1" t="s">
        <v>61</v>
      </c>
      <c r="FG2" s="1" t="s">
        <v>61</v>
      </c>
      <c r="FH2" s="1" t="s">
        <v>61</v>
      </c>
      <c r="FI2" s="1" t="s">
        <v>61</v>
      </c>
      <c r="FJ2" s="1" t="s">
        <v>61</v>
      </c>
      <c r="FK2" s="1" t="s">
        <v>61</v>
      </c>
      <c r="FL2" s="1" t="s">
        <v>61</v>
      </c>
      <c r="FM2" s="1" t="s">
        <v>61</v>
      </c>
      <c r="FN2" s="1" t="s">
        <v>61</v>
      </c>
      <c r="FO2" s="1" t="s">
        <v>61</v>
      </c>
      <c r="FP2" s="1" t="s">
        <v>61</v>
      </c>
      <c r="FQ2" s="1" t="s">
        <v>61</v>
      </c>
      <c r="FR2" s="1" t="s">
        <v>61</v>
      </c>
      <c r="FS2" s="1" t="s">
        <v>61</v>
      </c>
      <c r="FT2" s="1" t="s">
        <v>61</v>
      </c>
      <c r="FU2" s="1" t="s">
        <v>61</v>
      </c>
      <c r="FV2" s="1" t="s">
        <v>61</v>
      </c>
      <c r="FW2" s="1" t="s">
        <v>47</v>
      </c>
    </row>
    <row r="3" customFormat="false" ht="12.75" hidden="false" customHeight="false" outlineLevel="0" collapsed="false">
      <c r="A3" s="1" t="n">
        <v>1</v>
      </c>
      <c r="B3" s="1" t="s">
        <v>49</v>
      </c>
      <c r="G3" s="71"/>
      <c r="H3" s="72" t="n">
        <v>-47417.18</v>
      </c>
      <c r="I3" s="72" t="n">
        <v>20510.68</v>
      </c>
      <c r="J3" s="71" t="n">
        <v>30362</v>
      </c>
      <c r="K3" s="72" t="n">
        <v>-166621.18</v>
      </c>
      <c r="L3" s="72" t="n">
        <v>-153544.21</v>
      </c>
      <c r="M3" s="72" t="n">
        <v>-260290.64</v>
      </c>
      <c r="N3" s="72" t="n">
        <v>-122603.08</v>
      </c>
      <c r="O3" s="72" t="n">
        <v>-47245.69</v>
      </c>
      <c r="P3" s="72" t="n">
        <v>-75028.33</v>
      </c>
      <c r="Q3" s="72" t="n">
        <v>19666.29</v>
      </c>
      <c r="R3" s="72" t="n">
        <v>23144</v>
      </c>
      <c r="S3" s="72" t="n">
        <v>20112</v>
      </c>
      <c r="T3" s="72" t="n">
        <v>-125152.93</v>
      </c>
      <c r="U3" s="72" t="n">
        <v>-115260</v>
      </c>
      <c r="V3" s="71" t="n">
        <v>-114615.86</v>
      </c>
      <c r="W3" s="72" t="n">
        <v>-7633.45</v>
      </c>
      <c r="X3" s="72" t="n">
        <v>-7010.64</v>
      </c>
      <c r="Y3" s="72" t="n">
        <v>-7552.56</v>
      </c>
      <c r="Z3" s="72" t="n">
        <v>67260.85</v>
      </c>
      <c r="AA3" s="72" t="n">
        <v>104065.81</v>
      </c>
      <c r="AB3" s="72" t="n">
        <v>99523.54</v>
      </c>
      <c r="AC3" s="72" t="n">
        <v>-23200.35</v>
      </c>
      <c r="AD3" s="72" t="n">
        <v>-23958.19</v>
      </c>
      <c r="AE3" s="72" t="n">
        <v>-21181</v>
      </c>
      <c r="AF3" s="72" t="n">
        <v>1843</v>
      </c>
      <c r="AG3" s="72" t="n">
        <v>1697.19</v>
      </c>
      <c r="AH3" s="72" t="n">
        <v>1687.62</v>
      </c>
      <c r="AI3" s="72" t="n">
        <v>72856.45</v>
      </c>
      <c r="AJ3" s="72" t="n">
        <v>66908.82</v>
      </c>
      <c r="AK3" s="72" t="n">
        <v>72076.66</v>
      </c>
      <c r="AL3" s="72" t="n">
        <v>141668.18</v>
      </c>
      <c r="AM3" s="72" t="n">
        <v>175666.82</v>
      </c>
      <c r="AN3" s="72" t="n">
        <v>167989.95</v>
      </c>
      <c r="AO3" s="72" t="n">
        <v>64300.09</v>
      </c>
      <c r="AP3" s="72" t="n">
        <v>63937.46</v>
      </c>
      <c r="AQ3" s="71" t="n">
        <v>61142.33</v>
      </c>
      <c r="AR3" s="72" t="n">
        <v>71985.46</v>
      </c>
      <c r="AS3" s="72" t="n">
        <v>63635.94</v>
      </c>
      <c r="AT3" s="72" t="n">
        <v>68546</v>
      </c>
      <c r="AU3" s="72" t="n">
        <v>73407.43</v>
      </c>
      <c r="AV3" s="72" t="n">
        <v>67398.94</v>
      </c>
      <c r="AW3" s="72" t="n">
        <v>75392.66</v>
      </c>
      <c r="AX3" s="72" t="n">
        <v>137644.44</v>
      </c>
      <c r="AY3" s="72" t="n">
        <v>162882.08</v>
      </c>
      <c r="AZ3" s="72" t="n">
        <v>168463.58</v>
      </c>
      <c r="BA3" s="71" t="n">
        <v>65197.08</v>
      </c>
      <c r="BB3" s="71" t="n">
        <v>64825</v>
      </c>
      <c r="BC3" s="72" t="n">
        <v>63455.24</v>
      </c>
      <c r="BD3" s="72" t="n">
        <v>71372.57</v>
      </c>
      <c r="BE3" s="71" t="n">
        <v>68242.24</v>
      </c>
      <c r="BF3" s="72" t="n">
        <v>63036.31</v>
      </c>
      <c r="BG3" s="72" t="n">
        <v>52491.88</v>
      </c>
      <c r="BH3" s="72" t="n">
        <v>50120</v>
      </c>
      <c r="BI3" s="72" t="n">
        <v>56047.2</v>
      </c>
      <c r="BJ3" s="71" t="n">
        <v>114752.87</v>
      </c>
      <c r="BK3" s="72" t="n">
        <v>138871.49</v>
      </c>
      <c r="BL3" s="71" t="n">
        <v>143583.78</v>
      </c>
      <c r="BM3" s="72" t="n">
        <v>45483.49</v>
      </c>
      <c r="BN3" s="72" t="n">
        <v>48824.85</v>
      </c>
      <c r="BO3" s="72" t="n">
        <v>52074.27</v>
      </c>
      <c r="BP3" s="72" t="n">
        <v>59144</v>
      </c>
      <c r="BQ3" s="72" t="n">
        <v>56546.37</v>
      </c>
      <c r="BR3" s="72" t="n">
        <v>58462.93</v>
      </c>
      <c r="BS3" s="72" t="n">
        <v>26640.44</v>
      </c>
      <c r="BT3" s="72" t="n">
        <v>25438.91</v>
      </c>
      <c r="BU3" s="72" t="n">
        <v>28450.29</v>
      </c>
      <c r="BV3" s="72" t="n">
        <v>80958.29</v>
      </c>
      <c r="BW3" s="72" t="n">
        <v>112010.24</v>
      </c>
      <c r="BX3" s="72" t="n">
        <v>111370.3</v>
      </c>
      <c r="BY3" s="72" t="n">
        <v>27619.84</v>
      </c>
      <c r="BZ3" s="71" t="n">
        <v>15209.76</v>
      </c>
      <c r="CA3" s="71" t="n">
        <v>14002.43</v>
      </c>
      <c r="CB3" s="71" t="n">
        <v>83209.87</v>
      </c>
      <c r="CC3" s="72" t="n">
        <v>79550.32</v>
      </c>
      <c r="CD3" s="72" t="n">
        <v>79078.2</v>
      </c>
      <c r="CE3" s="72" t="n">
        <v>32414.41</v>
      </c>
      <c r="CF3" s="71" t="n">
        <v>29760.27</v>
      </c>
      <c r="CG3" s="72" t="n">
        <v>33281.08</v>
      </c>
      <c r="CH3" s="72" t="n">
        <v>30638.18</v>
      </c>
      <c r="CI3" s="72" t="n">
        <v>31673.76</v>
      </c>
      <c r="CJ3" s="72" t="n">
        <v>31490.86</v>
      </c>
      <c r="CK3" s="71" t="n">
        <v>30098.85</v>
      </c>
      <c r="CL3" s="72" t="n">
        <v>32312.46</v>
      </c>
      <c r="CM3" s="72" t="n">
        <v>28556.46</v>
      </c>
      <c r="CN3" s="72" t="n">
        <v>31935</v>
      </c>
      <c r="CO3" s="72" t="n">
        <v>29399.38</v>
      </c>
      <c r="CP3" s="72" t="n">
        <v>29224.53</v>
      </c>
      <c r="CQ3" s="72" t="n">
        <v>30212.62</v>
      </c>
      <c r="CR3" s="72" t="n">
        <v>28888.72</v>
      </c>
      <c r="CS3" s="72" t="n">
        <v>29865.21</v>
      </c>
      <c r="CT3" s="72" t="n">
        <v>29692.82</v>
      </c>
      <c r="CU3" s="72" t="n">
        <v>29515.62</v>
      </c>
      <c r="CV3" s="72" t="n">
        <v>28216.36</v>
      </c>
      <c r="CW3" s="72" t="n">
        <v>29169.63</v>
      </c>
      <c r="CX3" s="72" t="n">
        <v>28995.18</v>
      </c>
      <c r="CY3" s="72" t="n">
        <v>27718.5</v>
      </c>
      <c r="CZ3" s="72" t="n">
        <v>29756.69</v>
      </c>
      <c r="DA3" s="72" t="n">
        <v>26297</v>
      </c>
      <c r="DB3" s="72" t="n">
        <v>28317.54</v>
      </c>
      <c r="DC3" s="72" t="n">
        <v>28147.59</v>
      </c>
      <c r="DD3" s="72" t="n">
        <v>25841.41</v>
      </c>
      <c r="DE3" s="72" t="n">
        <v>27826.63</v>
      </c>
      <c r="DF3" s="72" t="n">
        <v>27664.67</v>
      </c>
      <c r="DG3" s="72" t="n">
        <v>26440.57</v>
      </c>
      <c r="DH3" s="72" t="n">
        <v>27337.93</v>
      </c>
      <c r="DI3" s="72" t="n">
        <v>27173.18</v>
      </c>
      <c r="DJ3" s="72" t="n">
        <v>27009.32</v>
      </c>
      <c r="DK3" s="72" t="n">
        <v>25818.82</v>
      </c>
      <c r="DL3" s="72" t="n">
        <v>27715.95</v>
      </c>
      <c r="DM3" s="72" t="n">
        <v>24492.31</v>
      </c>
      <c r="DN3" s="72" t="n">
        <v>26372.89</v>
      </c>
      <c r="DO3" s="72" t="n">
        <v>25205.1</v>
      </c>
      <c r="DP3" s="72" t="n">
        <v>24064.52</v>
      </c>
      <c r="DQ3" s="72" t="n">
        <v>26908.55</v>
      </c>
      <c r="DR3" s="72" t="n">
        <v>25759.88</v>
      </c>
      <c r="DS3" s="72" t="n">
        <v>24618.82</v>
      </c>
      <c r="DT3" s="72" t="n">
        <v>25453.12</v>
      </c>
      <c r="DU3" s="72" t="n">
        <v>25298.47</v>
      </c>
      <c r="DV3" s="72" t="n">
        <v>25144.66</v>
      </c>
      <c r="DW3" s="72" t="n">
        <v>25038.2</v>
      </c>
      <c r="DX3" s="72" t="n">
        <v>25884.74</v>
      </c>
      <c r="DY3" s="72" t="n">
        <v>24746.27</v>
      </c>
      <c r="DZ3" s="71" t="n">
        <v>25583.4</v>
      </c>
      <c r="FW3" s="71" t="n">
        <v>4146509.55</v>
      </c>
    </row>
    <row r="4" customFormat="false" ht="12.75" hidden="false" customHeight="false" outlineLevel="0" collapsed="false">
      <c r="A4" s="1" t="n">
        <v>2</v>
      </c>
      <c r="B4" s="1" t="s">
        <v>62</v>
      </c>
      <c r="G4" s="72"/>
      <c r="H4" s="72" t="n">
        <v>-89478.15</v>
      </c>
      <c r="I4" s="72" t="n">
        <v>135256.46</v>
      </c>
      <c r="J4" s="72" t="n">
        <v>-22507.94</v>
      </c>
      <c r="K4" s="72" t="n">
        <v>-76997.41</v>
      </c>
      <c r="L4" s="72" t="n">
        <v>-70712.37</v>
      </c>
      <c r="M4" s="72" t="n">
        <v>-79105.18</v>
      </c>
      <c r="N4" s="72" t="n">
        <v>-53654.48</v>
      </c>
      <c r="O4" s="72" t="n">
        <v>-59460.41</v>
      </c>
      <c r="P4" s="72" t="n">
        <v>-62841.51</v>
      </c>
      <c r="Q4" s="72" t="n">
        <v>-76613.06</v>
      </c>
      <c r="R4" s="72" t="n">
        <v>-82281.72</v>
      </c>
      <c r="S4" s="72" t="n">
        <v>-72750.35</v>
      </c>
      <c r="T4" s="71" t="n">
        <v>-24773.36</v>
      </c>
      <c r="U4" s="72" t="n">
        <v>-22815.12</v>
      </c>
      <c r="V4" s="72" t="n">
        <v>-22687.39</v>
      </c>
      <c r="W4" s="72" t="n">
        <v>44449.49</v>
      </c>
      <c r="X4" s="72" t="n">
        <v>40822.88</v>
      </c>
      <c r="Y4" s="72" t="n">
        <v>43978.46</v>
      </c>
      <c r="Z4" s="72" t="n">
        <v>25048.89</v>
      </c>
      <c r="AA4" s="72" t="n">
        <v>24909.71</v>
      </c>
      <c r="AB4" s="72" t="n">
        <v>20489.09</v>
      </c>
      <c r="AC4" s="72" t="n">
        <v>-15582.06</v>
      </c>
      <c r="AD4" s="72" t="n">
        <v>-16091</v>
      </c>
      <c r="AE4" s="72" t="n">
        <v>-14225.77</v>
      </c>
      <c r="AF4" s="72" t="n">
        <v>34551.8</v>
      </c>
      <c r="AG4" s="72" t="n">
        <v>31818.71</v>
      </c>
      <c r="AH4" s="72" t="n">
        <v>31639.15</v>
      </c>
      <c r="AI4" s="71" t="n">
        <v>29517.75</v>
      </c>
      <c r="AJ4" s="72" t="n">
        <v>27108.07</v>
      </c>
      <c r="AK4" s="71" t="n">
        <v>29201.82</v>
      </c>
      <c r="AL4" s="72" t="n">
        <v>29043.08</v>
      </c>
      <c r="AM4" s="72" t="n">
        <v>28879.83</v>
      </c>
      <c r="AN4" s="72" t="n">
        <v>24498.27</v>
      </c>
      <c r="AO4" s="72" t="n">
        <v>25334.62</v>
      </c>
      <c r="AP4" s="72" t="n">
        <v>25191.74</v>
      </c>
      <c r="AQ4" s="72" t="n">
        <v>24090.44</v>
      </c>
      <c r="AR4" s="72" t="n">
        <v>29164.87</v>
      </c>
      <c r="AS4" s="72" t="n">
        <v>25782.07</v>
      </c>
      <c r="AT4" s="72" t="n">
        <v>27771.36</v>
      </c>
      <c r="AU4" s="72" t="n">
        <v>-22289.69</v>
      </c>
      <c r="AV4" s="72" t="n">
        <v>-20465.25</v>
      </c>
      <c r="AW4" s="72" t="n">
        <v>-22892.49</v>
      </c>
      <c r="AX4" s="72" t="n">
        <v>-21923.46</v>
      </c>
      <c r="AY4" s="72" t="n">
        <v>-20960.39</v>
      </c>
      <c r="AZ4" s="72" t="n">
        <v>-21678.64</v>
      </c>
      <c r="BA4" s="71" t="n">
        <v>-21555</v>
      </c>
      <c r="BB4" s="72" t="n">
        <v>-21432</v>
      </c>
      <c r="BC4" s="72" t="n">
        <v>-20493.76</v>
      </c>
      <c r="BD4" s="72" t="n">
        <v>-21191.62</v>
      </c>
      <c r="BE4" s="72" t="n">
        <v>-27822.69</v>
      </c>
      <c r="BF4" s="72" t="n">
        <v>-28764.43</v>
      </c>
      <c r="BG4" s="72" t="n">
        <v>-12551.18</v>
      </c>
      <c r="BH4" s="72" t="n">
        <v>-11984</v>
      </c>
      <c r="BI4" s="72" t="n">
        <v>-13401.29</v>
      </c>
      <c r="BJ4" s="72" t="n">
        <v>-12830</v>
      </c>
      <c r="BK4" s="72" t="n">
        <v>-12262.29</v>
      </c>
      <c r="BL4" s="72" t="n">
        <v>-12678.39</v>
      </c>
      <c r="BM4" s="71" t="n">
        <v>-12117.12</v>
      </c>
      <c r="BN4" s="72" t="n">
        <v>-13007.29</v>
      </c>
      <c r="BO4" s="72" t="n">
        <v>-11974.15</v>
      </c>
      <c r="BP4" s="72" t="n">
        <v>-12379.8</v>
      </c>
      <c r="BQ4" s="72" t="n">
        <v>-11836.07</v>
      </c>
      <c r="BR4" s="72" t="n">
        <v>-12237.23</v>
      </c>
      <c r="BS4" s="72" t="n">
        <v>-18660.17</v>
      </c>
      <c r="BT4" s="72" t="n">
        <v>-17818.56</v>
      </c>
      <c r="BU4" s="72" t="n">
        <v>-19927.87</v>
      </c>
      <c r="BV4" s="72" t="n">
        <v>-18346.5</v>
      </c>
      <c r="BW4" s="72" t="n">
        <v>-18967.83</v>
      </c>
      <c r="BX4" s="71" t="n">
        <v>-16889.07</v>
      </c>
      <c r="BY4" s="72" t="n">
        <v>-16143.54</v>
      </c>
      <c r="BZ4" s="71" t="n">
        <v>-17331.91</v>
      </c>
      <c r="CA4" s="71" t="n">
        <v>-15956.13</v>
      </c>
      <c r="CB4" s="72" t="n">
        <v>-16496.07</v>
      </c>
      <c r="CC4" s="72" t="n">
        <v>-15770.58</v>
      </c>
      <c r="CD4" s="72" t="n">
        <v>-15677</v>
      </c>
      <c r="CE4" s="72" t="n">
        <v>-43219.22</v>
      </c>
      <c r="CF4" s="72" t="n">
        <v>-39680.36</v>
      </c>
      <c r="CG4" s="72" t="n">
        <v>-44374.77</v>
      </c>
      <c r="CH4" s="72" t="n">
        <v>-40850.91</v>
      </c>
      <c r="CI4" s="72" t="n">
        <v>-42231.68</v>
      </c>
      <c r="CJ4" s="72" t="n">
        <v>-41987.81</v>
      </c>
      <c r="CK4" s="72" t="n">
        <v>-40131.8</v>
      </c>
      <c r="CL4" s="72" t="n">
        <v>-43083.28</v>
      </c>
      <c r="CM4" s="72" t="n">
        <v>-38075.27</v>
      </c>
      <c r="CN4" s="72" t="n">
        <v>-42580</v>
      </c>
      <c r="CO4" s="72" t="n">
        <v>-39199.17</v>
      </c>
      <c r="CP4" s="72" t="n">
        <v>-38966</v>
      </c>
      <c r="CQ4" s="72" t="n">
        <v>-40283.5</v>
      </c>
      <c r="CR4" s="72" t="n">
        <v>-38518.29</v>
      </c>
      <c r="CS4" s="71" t="n">
        <v>-39820.28</v>
      </c>
      <c r="CT4" s="72" t="n">
        <v>-39590.43</v>
      </c>
      <c r="CU4" s="72" t="n">
        <v>-39354.15</v>
      </c>
      <c r="CV4" s="72" t="n">
        <v>-37621.81</v>
      </c>
      <c r="CW4" s="72" t="n">
        <v>-38892.85</v>
      </c>
      <c r="CX4" s="72" t="n">
        <v>-38660.24</v>
      </c>
      <c r="CY4" s="72" t="n">
        <v>-36958</v>
      </c>
      <c r="CZ4" s="71" t="n">
        <v>-39675.59</v>
      </c>
      <c r="DA4" s="72" t="n">
        <v>-35062.63</v>
      </c>
      <c r="DB4" s="72" t="n">
        <v>-37756.71</v>
      </c>
      <c r="DC4" s="72" t="n">
        <v>-37530.12</v>
      </c>
      <c r="DD4" s="72" t="n">
        <v>-34455.22</v>
      </c>
      <c r="DE4" s="72" t="n">
        <v>-37102.17</v>
      </c>
      <c r="DF4" s="72" t="n">
        <v>-36886.23</v>
      </c>
      <c r="DG4" s="72" t="n">
        <v>-35254.09</v>
      </c>
      <c r="DH4" s="72" t="n">
        <v>-36450.57</v>
      </c>
      <c r="DI4" s="72" t="n">
        <v>-36230.91</v>
      </c>
      <c r="DJ4" s="72" t="n">
        <v>-36012.43</v>
      </c>
      <c r="DK4" s="72" t="n">
        <v>-34425.1</v>
      </c>
      <c r="DL4" s="72" t="n">
        <v>-36954.6</v>
      </c>
      <c r="DM4" s="72" t="n">
        <v>-32656.42</v>
      </c>
      <c r="DN4" s="72" t="n">
        <v>-35163.86</v>
      </c>
      <c r="DO4" s="72" t="n">
        <v>-23104.68</v>
      </c>
      <c r="DP4" s="72" t="n">
        <v>-22059.14</v>
      </c>
      <c r="DQ4" s="72" t="n">
        <v>-24666.17</v>
      </c>
      <c r="DR4" s="72" t="n">
        <v>-23613.22</v>
      </c>
      <c r="DS4" s="72" t="n">
        <v>-22567.26</v>
      </c>
      <c r="DT4" s="72" t="n">
        <v>-23332</v>
      </c>
      <c r="DU4" s="72" t="n">
        <v>-23190.27</v>
      </c>
      <c r="DV4" s="71" t="n">
        <v>-23049.27</v>
      </c>
      <c r="DW4" s="72" t="n">
        <v>-22033.62</v>
      </c>
      <c r="DX4" s="72" t="n">
        <v>-22778.57</v>
      </c>
      <c r="DY4" s="72" t="n">
        <v>-21776.72</v>
      </c>
      <c r="DZ4" s="72" t="n">
        <v>-22513.39</v>
      </c>
      <c r="EA4" s="71" t="n">
        <v>-21519</v>
      </c>
      <c r="EB4" s="72" t="n">
        <v>-20547.43</v>
      </c>
      <c r="EC4" s="72" t="n">
        <v>-22978.59</v>
      </c>
      <c r="ED4" s="72" t="n">
        <v>-22000.32</v>
      </c>
      <c r="EE4" s="72" t="n">
        <v>-21028.46</v>
      </c>
      <c r="EF4" s="72" t="n">
        <v>-21743.8</v>
      </c>
      <c r="EG4" s="72" t="n">
        <v>-20783.21</v>
      </c>
      <c r="EH4" s="72" t="n">
        <v>-22312.4</v>
      </c>
      <c r="EI4" s="72" t="n">
        <v>-20540.7</v>
      </c>
      <c r="EJ4" s="72" t="n">
        <v>-21235.23</v>
      </c>
      <c r="EK4" s="72" t="n">
        <v>-20300.89</v>
      </c>
      <c r="EL4" s="72" t="n">
        <v>-20987.25</v>
      </c>
      <c r="EM4" s="72" t="n">
        <v>-20059.89</v>
      </c>
      <c r="EN4" s="72" t="n">
        <v>-19948.1</v>
      </c>
      <c r="EO4" s="72" t="n">
        <v>-21415.61</v>
      </c>
      <c r="EP4" s="71" t="n">
        <v>-19714.91</v>
      </c>
      <c r="EQ4" s="72" t="n">
        <v>-20381.29</v>
      </c>
      <c r="ER4" s="72" t="n">
        <v>-20263.69</v>
      </c>
      <c r="ES4" s="72" t="n">
        <v>-19368.12</v>
      </c>
      <c r="ET4" s="72" t="n">
        <v>-20792.8</v>
      </c>
      <c r="EU4" s="71" t="n">
        <v>-18375.75</v>
      </c>
      <c r="EV4" s="72" t="n">
        <v>-20549.34</v>
      </c>
      <c r="EW4" s="72" t="n">
        <v>-18917.24</v>
      </c>
      <c r="EX4" s="72" t="n">
        <v>-18804.27</v>
      </c>
      <c r="EY4" s="72" t="n">
        <v>-19439.64</v>
      </c>
      <c r="EZ4" s="72" t="n">
        <v>-17847.42</v>
      </c>
      <c r="FA4" s="72" t="n">
        <v>-19219.16</v>
      </c>
      <c r="FB4" s="72" t="n">
        <v>-19108</v>
      </c>
      <c r="FC4" s="72" t="n">
        <v>-18993.73</v>
      </c>
      <c r="FD4" s="72" t="n">
        <v>-18157.49</v>
      </c>
      <c r="FE4" s="72" t="n">
        <v>-18770.82</v>
      </c>
      <c r="FF4" s="72" t="n">
        <v>-19376.13</v>
      </c>
      <c r="FG4" s="72" t="n">
        <v>-17123.46</v>
      </c>
      <c r="FH4" s="72" t="n">
        <v>-19148.56</v>
      </c>
      <c r="FI4" s="71" t="n">
        <v>-17627.39</v>
      </c>
      <c r="FJ4" s="72" t="n">
        <v>-17521.8</v>
      </c>
      <c r="FK4" s="72" t="n">
        <v>-18113.49</v>
      </c>
      <c r="FL4" s="72" t="n">
        <v>-16629.61</v>
      </c>
      <c r="FM4" s="72" t="n">
        <v>-17907.41</v>
      </c>
      <c r="FN4" s="72" t="n">
        <v>-17803.49</v>
      </c>
      <c r="FO4" s="72" t="n">
        <v>-17696.71</v>
      </c>
      <c r="FP4" s="71" t="n">
        <v>-16917.26</v>
      </c>
      <c r="FQ4" s="72" t="n">
        <v>-17488.38</v>
      </c>
      <c r="FR4" s="72" t="n">
        <v>-17383.4</v>
      </c>
      <c r="FS4" s="72" t="n">
        <v>-16617.68</v>
      </c>
      <c r="FT4" s="72" t="n">
        <v>-17839.31</v>
      </c>
      <c r="FU4" s="72" t="n">
        <v>-12182</v>
      </c>
      <c r="FV4" s="72" t="n">
        <v>-13117.9</v>
      </c>
      <c r="FW4" s="72" t="n">
        <v>-3309721.65</v>
      </c>
    </row>
    <row r="5" customFormat="false" ht="12.75" hidden="false" customHeight="false" outlineLevel="0" collapsed="false">
      <c r="A5" s="1" t="n">
        <v>3</v>
      </c>
      <c r="B5" s="1" t="s">
        <v>50</v>
      </c>
      <c r="G5" s="72"/>
      <c r="H5" s="72" t="n">
        <v>30518</v>
      </c>
      <c r="I5" s="72" t="n">
        <v>251293.64</v>
      </c>
      <c r="J5" s="72" t="n">
        <v>213732.92</v>
      </c>
      <c r="K5" s="72" t="n">
        <v>175992.54</v>
      </c>
      <c r="L5" s="72" t="n">
        <v>160136.94</v>
      </c>
      <c r="M5" s="72" t="n">
        <v>185804.34</v>
      </c>
      <c r="N5" s="72" t="n">
        <v>208081.89</v>
      </c>
      <c r="O5" s="72" t="n">
        <v>202496.41</v>
      </c>
      <c r="P5" s="72" t="n">
        <v>199429.93</v>
      </c>
      <c r="Q5" s="71" t="n">
        <v>114400.44</v>
      </c>
      <c r="R5" s="72" t="n">
        <v>122059.78</v>
      </c>
      <c r="S5" s="72" t="n">
        <v>90701.73</v>
      </c>
      <c r="T5" s="72" t="n">
        <v>74222.36</v>
      </c>
      <c r="U5" s="72" t="n">
        <v>83501.74</v>
      </c>
      <c r="V5" s="72" t="n">
        <v>90014</v>
      </c>
      <c r="W5" s="72" t="n">
        <v>-25823.13</v>
      </c>
      <c r="X5" s="72" t="n">
        <v>-25111.92</v>
      </c>
      <c r="Y5" s="71" t="n">
        <v>-28179.14</v>
      </c>
      <c r="Z5" s="72" t="n">
        <v>-12329.65</v>
      </c>
      <c r="AA5" s="72" t="n">
        <v>-14120.06</v>
      </c>
      <c r="AB5" s="72" t="n">
        <v>-14571</v>
      </c>
      <c r="AC5" s="72" t="n">
        <v>2208</v>
      </c>
      <c r="AD5" s="72" t="n">
        <v>9494.75</v>
      </c>
      <c r="AE5" s="72" t="n">
        <v>8394.37</v>
      </c>
      <c r="AF5" s="72" t="n">
        <v>13903.79</v>
      </c>
      <c r="AG5" s="72" t="n">
        <v>25601.24</v>
      </c>
      <c r="AH5" s="72" t="n">
        <v>30270.34</v>
      </c>
      <c r="AI5" s="72" t="n">
        <v>-3546.18</v>
      </c>
      <c r="AJ5" s="71" t="n">
        <v>-2930.12</v>
      </c>
      <c r="AK5" s="1" t="n">
        <v>713.64</v>
      </c>
      <c r="AL5" s="72" t="n">
        <v>-1392.22</v>
      </c>
      <c r="AM5" s="72" t="n">
        <v>-2079.71</v>
      </c>
      <c r="AN5" s="72" t="n">
        <v>-2988.14</v>
      </c>
      <c r="AO5" s="72" t="n">
        <v>-6192.23</v>
      </c>
      <c r="AP5" s="72" t="n">
        <v>-5815.27</v>
      </c>
      <c r="AQ5" s="71" t="n">
        <v>7218</v>
      </c>
      <c r="AR5" s="72" t="n">
        <v>9156.89</v>
      </c>
      <c r="AS5" s="72" t="n">
        <v>9650.88</v>
      </c>
      <c r="AT5" s="72" t="n">
        <v>14071.55</v>
      </c>
      <c r="AU5" s="72" t="n">
        <v>21978.58</v>
      </c>
      <c r="AV5" s="72" t="n">
        <v>20791.85</v>
      </c>
      <c r="AW5" s="72" t="n">
        <v>22571.23</v>
      </c>
      <c r="AX5" s="72" t="n">
        <v>29469</v>
      </c>
      <c r="AY5" s="72" t="n">
        <v>28174.48</v>
      </c>
      <c r="AZ5" s="72" t="n">
        <v>29462</v>
      </c>
      <c r="BA5" s="72" t="n">
        <v>29618.77</v>
      </c>
      <c r="BB5" s="72" t="n">
        <v>30086.57</v>
      </c>
      <c r="BC5" s="72" t="n">
        <v>28770.84</v>
      </c>
      <c r="BD5" s="72" t="n">
        <v>29753.5</v>
      </c>
      <c r="BE5" s="72" t="n">
        <v>28748.56</v>
      </c>
      <c r="BF5" s="72" t="n">
        <v>29722</v>
      </c>
      <c r="BG5" s="72" t="n">
        <v>5677.92</v>
      </c>
      <c r="BH5" s="72" t="n">
        <v>5421.36</v>
      </c>
      <c r="BI5" s="72" t="n">
        <v>6062.49</v>
      </c>
      <c r="BJ5" s="72" t="n">
        <v>5804</v>
      </c>
      <c r="BK5" s="72" t="n">
        <v>5547.23</v>
      </c>
      <c r="BL5" s="72" t="n">
        <v>5433.59</v>
      </c>
      <c r="BM5" s="72" t="n">
        <v>7212.57</v>
      </c>
      <c r="BN5" s="72" t="n">
        <v>7742.43</v>
      </c>
      <c r="BO5" s="72" t="n">
        <v>7127.47</v>
      </c>
      <c r="BP5" s="72" t="n">
        <v>7368.93</v>
      </c>
      <c r="BQ5" s="72" t="n">
        <v>7045.28</v>
      </c>
      <c r="BR5" s="72" t="n">
        <v>7284.07</v>
      </c>
      <c r="BS5" s="72" t="n">
        <v>20888.25</v>
      </c>
      <c r="BT5" s="72" t="n">
        <v>19946.15</v>
      </c>
      <c r="BU5" s="72" t="n">
        <v>22009.88</v>
      </c>
      <c r="BV5" s="72" t="n">
        <v>20537.12</v>
      </c>
      <c r="BW5" s="72" t="n">
        <v>21232.64</v>
      </c>
      <c r="BX5" s="72" t="n">
        <v>21111.33</v>
      </c>
      <c r="BY5" s="72" t="n">
        <v>20179.42</v>
      </c>
      <c r="BZ5" s="72" t="n">
        <v>21664.89</v>
      </c>
      <c r="CA5" s="72" t="n">
        <v>19945.17</v>
      </c>
      <c r="CB5" s="72" t="n">
        <v>20620.09</v>
      </c>
      <c r="CC5" s="72" t="n">
        <v>19713.22</v>
      </c>
      <c r="CD5" s="72" t="n">
        <v>19596.22</v>
      </c>
      <c r="CE5" s="72" t="n">
        <v>13506</v>
      </c>
      <c r="CF5" s="72" t="n">
        <v>12400.11</v>
      </c>
      <c r="CG5" s="72" t="n">
        <v>13589.77</v>
      </c>
      <c r="CH5" s="72" t="n">
        <v>12765.91</v>
      </c>
      <c r="CI5" s="72" t="n">
        <v>13197.4</v>
      </c>
      <c r="CJ5" s="72" t="n">
        <v>13121.19</v>
      </c>
      <c r="CK5" s="72" t="n">
        <v>12541.19</v>
      </c>
      <c r="CL5" s="72" t="n">
        <v>13463.52</v>
      </c>
      <c r="CM5" s="72" t="n">
        <v>11898.52</v>
      </c>
      <c r="CN5" s="72" t="n">
        <v>13306.26</v>
      </c>
      <c r="CO5" s="72" t="n">
        <v>12249.74</v>
      </c>
      <c r="CP5" s="72" t="n">
        <v>12176.89</v>
      </c>
      <c r="CQ5" s="72" t="n">
        <v>12588.59</v>
      </c>
      <c r="CR5" s="72" t="n">
        <v>12037</v>
      </c>
      <c r="CS5" s="72" t="n">
        <v>12195</v>
      </c>
      <c r="CT5" s="72" t="n">
        <v>12372</v>
      </c>
      <c r="CU5" s="71" t="n">
        <v>12298.17</v>
      </c>
      <c r="CV5" s="71" t="n">
        <v>11521.68</v>
      </c>
      <c r="CW5" s="72" t="n">
        <v>12154</v>
      </c>
      <c r="CX5" s="72" t="n">
        <v>12081.33</v>
      </c>
      <c r="CY5" s="72" t="n">
        <v>11549.37</v>
      </c>
      <c r="CZ5" s="72" t="n">
        <v>12398.62</v>
      </c>
      <c r="DA5" s="72" t="n">
        <v>10957.07</v>
      </c>
      <c r="DB5" s="72" t="n">
        <v>11799</v>
      </c>
      <c r="DC5" s="72" t="n">
        <v>11728.16</v>
      </c>
      <c r="DD5" s="72" t="n">
        <v>10767.26</v>
      </c>
      <c r="DE5" s="72" t="n">
        <v>11594.43</v>
      </c>
      <c r="DF5" s="72" t="n">
        <v>11526.95</v>
      </c>
      <c r="DG5" s="72" t="n">
        <v>11016.9</v>
      </c>
      <c r="DH5" s="72" t="n">
        <v>11390.8</v>
      </c>
      <c r="DI5" s="72" t="n">
        <v>11322.16</v>
      </c>
      <c r="DJ5" s="72" t="n">
        <v>11253.88</v>
      </c>
      <c r="DK5" s="72" t="n">
        <v>10757.84</v>
      </c>
      <c r="DL5" s="72" t="n">
        <v>11548.31</v>
      </c>
      <c r="DM5" s="72" t="n">
        <v>10205.13</v>
      </c>
      <c r="DN5" s="72" t="n">
        <v>10988.71</v>
      </c>
      <c r="DO5" s="72" t="n">
        <v>10502.13</v>
      </c>
      <c r="DP5" s="72" t="n">
        <v>10026.88</v>
      </c>
      <c r="DQ5" s="72" t="n">
        <v>11211.9</v>
      </c>
      <c r="DR5" s="72" t="n">
        <v>10733.28</v>
      </c>
      <c r="DS5" s="72" t="n">
        <v>10257.84</v>
      </c>
      <c r="DT5" s="72" t="n">
        <v>10605.47</v>
      </c>
      <c r="DU5" s="72" t="n">
        <v>10541</v>
      </c>
      <c r="DV5" s="72" t="n">
        <v>10476.94</v>
      </c>
      <c r="DW5" s="72" t="n">
        <v>10015.28</v>
      </c>
      <c r="DX5" s="72" t="n">
        <v>10353.9</v>
      </c>
      <c r="DY5" s="72" t="n">
        <v>9898.51</v>
      </c>
      <c r="DZ5" s="72" t="n">
        <v>10233.36</v>
      </c>
      <c r="FW5" s="72" t="n">
        <v>3399435.86</v>
      </c>
    </row>
    <row r="6" customFormat="false" ht="12.75" hidden="false" customHeight="false" outlineLevel="0" collapsed="false">
      <c r="A6" s="1" t="n">
        <v>4</v>
      </c>
      <c r="B6" s="1" t="s">
        <v>51</v>
      </c>
      <c r="G6" s="72"/>
      <c r="FW6" s="72"/>
    </row>
    <row r="7" customFormat="false" ht="12.75" hidden="false" customHeight="false" outlineLevel="0" collapsed="false">
      <c r="A7" s="1" t="n">
        <v>5</v>
      </c>
      <c r="B7" s="1" t="s">
        <v>52</v>
      </c>
      <c r="G7" s="72"/>
      <c r="H7" s="72" t="n">
        <v>231275.18</v>
      </c>
      <c r="I7" s="72" t="n">
        <v>158889.75</v>
      </c>
      <c r="J7" s="72" t="n">
        <v>109159.14</v>
      </c>
      <c r="K7" s="71" t="n">
        <v>439661.6</v>
      </c>
      <c r="L7" s="72" t="n">
        <v>402283.41</v>
      </c>
      <c r="M7" s="72" t="n">
        <v>448314.51</v>
      </c>
      <c r="N7" s="72" t="n">
        <v>130368.11</v>
      </c>
      <c r="O7" s="72" t="n">
        <v>132406.58</v>
      </c>
      <c r="P7" s="72" t="n">
        <v>119413</v>
      </c>
      <c r="Q7" s="71" t="n">
        <v>448848.34</v>
      </c>
      <c r="R7" s="72" t="n">
        <v>480140.36</v>
      </c>
      <c r="S7" s="72" t="n">
        <v>427325</v>
      </c>
      <c r="T7" s="72" t="n">
        <v>66781.35</v>
      </c>
      <c r="U7" s="72" t="n">
        <v>64457.71</v>
      </c>
      <c r="V7" s="72" t="n">
        <v>68178.2</v>
      </c>
      <c r="W7" s="72" t="n">
        <v>3684.86</v>
      </c>
      <c r="X7" s="72" t="n">
        <v>1290.73</v>
      </c>
      <c r="Y7" s="72" t="n">
        <v>1352.78</v>
      </c>
      <c r="Z7" s="72" t="n">
        <v>34245.6</v>
      </c>
      <c r="AA7" s="72" t="n">
        <v>32902.7</v>
      </c>
      <c r="AB7" s="72" t="n">
        <v>30719.84</v>
      </c>
      <c r="AC7" s="72" t="n">
        <v>40558.7</v>
      </c>
      <c r="AD7" s="72" t="n">
        <v>41162.24</v>
      </c>
      <c r="AE7" s="72" t="n">
        <v>36424.29</v>
      </c>
      <c r="AF7" s="72" t="n">
        <v>14496.38</v>
      </c>
      <c r="AG7" s="72" t="n">
        <v>14733.09</v>
      </c>
      <c r="AH7" s="72" t="n">
        <v>15372.27</v>
      </c>
      <c r="AI7" s="72" t="n">
        <v>-1529.49</v>
      </c>
      <c r="AJ7" s="72" t="n">
        <v>-2057.83</v>
      </c>
      <c r="AK7" s="72" t="n">
        <v>-2603.87</v>
      </c>
      <c r="AL7" s="72" t="n">
        <v>-2939.63</v>
      </c>
      <c r="AM7" s="72" t="n">
        <v>-4001.87</v>
      </c>
      <c r="AN7" s="72" t="n">
        <v>-4525.75</v>
      </c>
      <c r="AO7" s="72" t="n">
        <v>38986.35</v>
      </c>
      <c r="AP7" s="72" t="n">
        <v>38458.65</v>
      </c>
      <c r="AQ7" s="72" t="n">
        <v>36482.93</v>
      </c>
      <c r="AR7" s="72" t="n">
        <v>14617.24</v>
      </c>
      <c r="AS7" s="72" t="n">
        <v>14164.26</v>
      </c>
      <c r="AT7" s="72" t="n">
        <v>17298.32</v>
      </c>
      <c r="AU7" s="72" t="n">
        <v>34166.18</v>
      </c>
      <c r="AV7" s="72" t="n">
        <v>31369.62</v>
      </c>
      <c r="AW7" s="72" t="n">
        <v>34372.58</v>
      </c>
      <c r="AX7" s="72" t="n">
        <v>41752.42</v>
      </c>
      <c r="AY7" s="72" t="n">
        <v>39574.09</v>
      </c>
      <c r="AZ7" s="72" t="n">
        <v>40897.78</v>
      </c>
      <c r="BA7" s="72" t="n">
        <v>41597.44</v>
      </c>
      <c r="BB7" s="72" t="n">
        <v>41392.19</v>
      </c>
      <c r="BC7" s="72" t="n">
        <v>39610.7</v>
      </c>
      <c r="BD7" s="71" t="n">
        <v>40991.2</v>
      </c>
      <c r="BE7" s="72" t="n">
        <v>39193.4</v>
      </c>
      <c r="BF7" s="72" t="n">
        <v>40551.36</v>
      </c>
      <c r="BG7" s="72" t="n">
        <v>23817.14</v>
      </c>
      <c r="BH7" s="72" t="n">
        <v>22740.94</v>
      </c>
      <c r="BI7" s="72" t="n">
        <v>25398.31</v>
      </c>
      <c r="BJ7" s="72" t="n">
        <v>24315.5</v>
      </c>
      <c r="BK7" s="72" t="n">
        <v>23210.4</v>
      </c>
      <c r="BL7" s="72" t="n">
        <v>23967.76</v>
      </c>
      <c r="BM7" s="72" t="n">
        <v>22877.69</v>
      </c>
      <c r="BN7" s="72" t="n">
        <v>24589.53</v>
      </c>
      <c r="BO7" s="72" t="n">
        <v>22665</v>
      </c>
      <c r="BP7" s="72" t="n">
        <v>23462.37</v>
      </c>
      <c r="BQ7" s="71" t="n">
        <v>22431.88</v>
      </c>
      <c r="BR7" s="72" t="n">
        <v>23221.42</v>
      </c>
      <c r="BS7" s="72" t="n">
        <v>18019.39</v>
      </c>
      <c r="BT7" s="72" t="n">
        <v>17206.68</v>
      </c>
      <c r="BU7" s="72" t="n">
        <v>19213.74</v>
      </c>
      <c r="BV7" s="72" t="n">
        <v>17962.82</v>
      </c>
      <c r="BW7" s="72" t="n">
        <v>18542.82</v>
      </c>
      <c r="BX7" s="72" t="n">
        <v>18408.76</v>
      </c>
      <c r="BY7" s="72" t="n">
        <v>17581.19</v>
      </c>
      <c r="BZ7" s="72" t="n">
        <v>19053.88</v>
      </c>
      <c r="CA7" s="72" t="n">
        <v>17568</v>
      </c>
      <c r="CB7" s="72" t="n">
        <v>18190.08</v>
      </c>
      <c r="CC7" s="72" t="n">
        <v>17390.08</v>
      </c>
      <c r="CD7" s="72" t="n">
        <v>17313.08</v>
      </c>
      <c r="CE7" s="72" t="n">
        <v>-2360.38</v>
      </c>
      <c r="CF7" s="72" t="n">
        <v>-2167.11</v>
      </c>
      <c r="CG7" s="71" t="n">
        <v>-2451.31</v>
      </c>
      <c r="CH7" s="72" t="n">
        <v>-2256.63</v>
      </c>
      <c r="CI7" s="72" t="n">
        <v>-2359.37</v>
      </c>
      <c r="CJ7" s="72" t="n">
        <v>-2372</v>
      </c>
      <c r="CK7" s="72" t="n">
        <v>-2292.34</v>
      </c>
      <c r="CL7" s="72" t="n">
        <v>-2433.84</v>
      </c>
      <c r="CM7" s="72" t="n">
        <v>-2127.21</v>
      </c>
      <c r="CN7" s="71" t="n">
        <v>-2352.15</v>
      </c>
      <c r="CO7" s="72" t="n">
        <v>-2165.39</v>
      </c>
      <c r="CP7" s="72" t="n">
        <v>-2128.08</v>
      </c>
      <c r="CQ7" s="72" t="n">
        <v>-2200</v>
      </c>
      <c r="CR7" s="72" t="n">
        <v>-2103.64</v>
      </c>
      <c r="CS7" s="72" t="n">
        <v>-2199.7</v>
      </c>
      <c r="CT7" s="72" t="n">
        <v>-2187</v>
      </c>
      <c r="CU7" s="72" t="n">
        <v>-2198.63</v>
      </c>
      <c r="CV7" s="72" t="n">
        <v>-2125.37</v>
      </c>
      <c r="CW7" s="72" t="n">
        <v>-2221.57</v>
      </c>
      <c r="CX7" s="72" t="n">
        <v>-2184</v>
      </c>
      <c r="CY7" s="72" t="n">
        <v>-2064.74</v>
      </c>
      <c r="CZ7" s="72" t="n">
        <v>-2191.71</v>
      </c>
      <c r="DA7" s="72" t="n">
        <v>-1936.92</v>
      </c>
      <c r="DB7" s="72" t="n">
        <v>-2062</v>
      </c>
      <c r="DC7" s="72" t="n">
        <v>-2049.69</v>
      </c>
      <c r="DD7" s="72" t="n">
        <v>-1881.75</v>
      </c>
      <c r="DE7" s="72" t="n">
        <v>-2049.55</v>
      </c>
      <c r="DF7" s="71" t="n">
        <v>-2037.62</v>
      </c>
      <c r="DG7" s="72" t="n">
        <v>-1969.59</v>
      </c>
      <c r="DH7" s="72" t="n">
        <v>-2059.21</v>
      </c>
      <c r="FW7" s="72" t="n">
        <v>5036223.9</v>
      </c>
    </row>
    <row r="8" customFormat="false" ht="12.75" hidden="false" customHeight="false" outlineLevel="0" collapsed="false">
      <c r="A8" s="1" t="n">
        <v>6</v>
      </c>
      <c r="B8" s="1" t="s">
        <v>63</v>
      </c>
      <c r="G8" s="71"/>
      <c r="H8" s="71" t="n">
        <v>-19888.47</v>
      </c>
      <c r="I8" s="72" t="n">
        <v>-199092.9</v>
      </c>
      <c r="J8" s="72" t="n">
        <v>-236674.94</v>
      </c>
      <c r="K8" s="72" t="n">
        <v>-76084.13</v>
      </c>
      <c r="L8" s="71" t="n">
        <v>-95883</v>
      </c>
      <c r="M8" s="72" t="n">
        <v>-105304.06</v>
      </c>
      <c r="N8" s="72" t="n">
        <v>431202.67</v>
      </c>
      <c r="O8" s="72" t="n">
        <v>440000.47</v>
      </c>
      <c r="P8" s="72" t="n">
        <v>374411.86</v>
      </c>
      <c r="Q8" s="72" t="n">
        <v>-39326.44</v>
      </c>
      <c r="R8" s="72" t="n">
        <v>-44508.95</v>
      </c>
      <c r="S8" s="72" t="n">
        <v>-36531</v>
      </c>
      <c r="T8" s="72" t="n">
        <v>452631.28</v>
      </c>
      <c r="U8" s="72" t="n">
        <v>396608.13</v>
      </c>
      <c r="V8" s="72" t="n">
        <v>390681.36</v>
      </c>
      <c r="W8" s="71" t="n">
        <v>-33155.94</v>
      </c>
      <c r="X8" s="72" t="n">
        <v>-28636.24</v>
      </c>
      <c r="Y8" s="72" t="n">
        <v>-29083.76</v>
      </c>
      <c r="Z8" s="72" t="n">
        <v>36536.6</v>
      </c>
      <c r="AA8" s="72" t="n">
        <v>36333.59</v>
      </c>
      <c r="AB8" s="71" t="n">
        <v>56045.77</v>
      </c>
      <c r="AC8" s="72" t="n">
        <v>-4809.62</v>
      </c>
      <c r="AD8" s="71" t="n">
        <v>-4966.35</v>
      </c>
      <c r="AE8" s="72" t="n">
        <v>-4357.34</v>
      </c>
      <c r="AF8" s="72" t="n">
        <v>27275.9</v>
      </c>
      <c r="AG8" s="72" t="n">
        <v>25187.51</v>
      </c>
      <c r="AH8" s="72" t="n">
        <v>25011.21</v>
      </c>
      <c r="AI8" s="72" t="n">
        <v>114526.45</v>
      </c>
      <c r="AJ8" s="72" t="n">
        <v>105242.58</v>
      </c>
      <c r="AK8" s="72" t="n">
        <v>113265.42</v>
      </c>
      <c r="AL8" s="72" t="n">
        <v>147676.45</v>
      </c>
      <c r="AM8" s="72" t="n">
        <v>146846.18</v>
      </c>
      <c r="AN8" s="72" t="n">
        <v>140395.77</v>
      </c>
      <c r="AO8" s="71" t="n">
        <v>77845.37</v>
      </c>
      <c r="AP8" s="72" t="n">
        <v>77406.52</v>
      </c>
      <c r="AQ8" s="72" t="n">
        <v>74055.19</v>
      </c>
      <c r="AR8" s="72" t="n">
        <v>157045.08</v>
      </c>
      <c r="AS8" s="72" t="n">
        <v>138891.57</v>
      </c>
      <c r="AT8" s="72" t="n">
        <v>149575.05</v>
      </c>
      <c r="AU8" s="72" t="n">
        <v>148839.67</v>
      </c>
      <c r="AV8" s="72" t="n">
        <v>136718.09</v>
      </c>
      <c r="AW8" s="71" t="n">
        <v>152830.82</v>
      </c>
      <c r="AX8" s="72" t="n">
        <v>146394.3</v>
      </c>
      <c r="AY8" s="72" t="n">
        <v>139963.4</v>
      </c>
      <c r="AZ8" s="72" t="n">
        <v>144727.26</v>
      </c>
      <c r="BA8" s="72" t="n">
        <v>87569.06</v>
      </c>
      <c r="BB8" s="72" t="n">
        <v>87069.64</v>
      </c>
      <c r="BC8" s="72" t="n">
        <v>83288.31</v>
      </c>
      <c r="BD8" s="72" t="n">
        <v>101938.8</v>
      </c>
      <c r="BE8" s="72" t="n">
        <v>97528.76</v>
      </c>
      <c r="BF8" s="72" t="n">
        <v>100798.53</v>
      </c>
      <c r="BG8" s="71" t="n">
        <v>66459.56</v>
      </c>
      <c r="BH8" s="72" t="n">
        <v>63513.73</v>
      </c>
      <c r="BI8" s="72" t="n">
        <v>70928.92</v>
      </c>
      <c r="BJ8" s="72" t="n">
        <v>67935.55</v>
      </c>
      <c r="BK8" s="72" t="n">
        <v>64929.84</v>
      </c>
      <c r="BL8" s="72" t="n">
        <v>67103</v>
      </c>
      <c r="BM8" s="72" t="n">
        <v>64103</v>
      </c>
      <c r="BN8" s="72" t="n">
        <v>68812.69</v>
      </c>
      <c r="BO8" s="72" t="n">
        <v>63375.52</v>
      </c>
      <c r="BP8" s="72" t="n">
        <v>65522.52</v>
      </c>
      <c r="BQ8" s="72" t="n">
        <v>62701.23</v>
      </c>
      <c r="BR8" s="71" t="n">
        <v>64797.47</v>
      </c>
      <c r="BS8" s="72" t="n">
        <v>-7688.67</v>
      </c>
      <c r="BT8" s="72" t="n">
        <v>-7288.57</v>
      </c>
      <c r="BU8" s="72" t="n">
        <v>-8240.83</v>
      </c>
      <c r="BV8" s="72" t="n">
        <v>-7559.7</v>
      </c>
      <c r="BW8" s="72" t="n">
        <v>-7815.44</v>
      </c>
      <c r="BX8" s="72" t="n">
        <v>-7798.57</v>
      </c>
      <c r="BY8" s="1" t="n">
        <v>-755.24</v>
      </c>
      <c r="BZ8" s="1" t="n">
        <v>-810.68</v>
      </c>
      <c r="CA8" s="1" t="n">
        <v>-720</v>
      </c>
      <c r="CB8" s="72" t="n">
        <v>-7617.54</v>
      </c>
      <c r="CC8" s="72" t="n">
        <v>-7229.82</v>
      </c>
      <c r="CD8" s="72" t="n">
        <v>-7213</v>
      </c>
      <c r="CE8" s="72" t="n">
        <v>-7457.07</v>
      </c>
      <c r="CF8" s="72" t="n">
        <v>-6796.75</v>
      </c>
      <c r="CG8" s="72" t="n">
        <v>-7684.4</v>
      </c>
      <c r="CH8" s="72" t="n">
        <v>-7048.45</v>
      </c>
      <c r="CI8" s="72" t="n">
        <v>-7286.69</v>
      </c>
      <c r="CJ8" s="72" t="n">
        <v>-7270.65</v>
      </c>
      <c r="CK8" s="1" t="n">
        <v>-704.07</v>
      </c>
      <c r="CL8" s="1" t="n">
        <v>-755.42</v>
      </c>
      <c r="CM8" s="1" t="n">
        <v>-644.38</v>
      </c>
      <c r="CN8" s="72" t="n">
        <v>-7373.47</v>
      </c>
      <c r="CO8" s="72" t="n">
        <v>-6738.89</v>
      </c>
      <c r="CP8" s="72" t="n">
        <v>-6723.11</v>
      </c>
      <c r="CQ8" s="72" t="n">
        <v>-6950.54</v>
      </c>
      <c r="CR8" s="71" t="n">
        <v>-6597.71</v>
      </c>
      <c r="CS8" s="72" t="n">
        <v>-6895.57</v>
      </c>
      <c r="CT8" s="72" t="n">
        <v>-6831</v>
      </c>
      <c r="CU8" s="72" t="n">
        <v>-6790.32</v>
      </c>
      <c r="CV8" s="72" t="n">
        <v>-6514.75</v>
      </c>
      <c r="CW8" s="1" t="n">
        <v>-682.34</v>
      </c>
      <c r="CX8" s="1" t="n">
        <v>-678.13</v>
      </c>
      <c r="CY8" s="1" t="n">
        <v>-625.24</v>
      </c>
      <c r="CZ8" s="72" t="n">
        <v>-6870.53</v>
      </c>
      <c r="DA8" s="72" t="n">
        <v>-6028</v>
      </c>
      <c r="DB8" s="72" t="n">
        <v>-7082.13</v>
      </c>
      <c r="DC8" s="72" t="n">
        <v>-6475.61</v>
      </c>
      <c r="DD8" s="72" t="n">
        <v>-5901.86</v>
      </c>
      <c r="DE8" s="71" t="n">
        <v>-6424.9</v>
      </c>
      <c r="DF8" s="72" t="n">
        <v>-6364.39</v>
      </c>
      <c r="DG8" s="72" t="n">
        <v>-6083</v>
      </c>
      <c r="DH8" s="72" t="n">
        <v>-6311.94</v>
      </c>
      <c r="DI8" s="72" t="n">
        <v>-6296.73</v>
      </c>
      <c r="DJ8" s="72" t="n">
        <v>-6258.64</v>
      </c>
      <c r="DK8" s="72" t="n">
        <v>-5961.32</v>
      </c>
      <c r="DL8" s="72" t="n">
        <v>-6399.47</v>
      </c>
      <c r="DM8" s="72" t="n">
        <v>-5614.12</v>
      </c>
      <c r="DN8" s="72" t="n">
        <v>-5494.35</v>
      </c>
      <c r="FW8" s="72" t="n">
        <v>5120890.62</v>
      </c>
    </row>
    <row r="9" customFormat="false" ht="12.75" hidden="false" customHeight="false" outlineLevel="0" collapsed="false">
      <c r="A9" s="1" t="n">
        <v>7</v>
      </c>
      <c r="B9" s="1" t="s">
        <v>53</v>
      </c>
      <c r="G9" s="72"/>
      <c r="H9" s="72" t="n">
        <v>-8362.23</v>
      </c>
      <c r="I9" s="72" t="n">
        <v>-9932.11</v>
      </c>
      <c r="J9" s="72" t="n">
        <v>-9876.11</v>
      </c>
      <c r="K9" s="1" t="n">
        <v>-65.06</v>
      </c>
      <c r="L9" s="1" t="n">
        <v>-56.26</v>
      </c>
      <c r="M9" s="1" t="n">
        <v>-64.53</v>
      </c>
      <c r="N9" s="72" t="n">
        <v>-9654.57</v>
      </c>
      <c r="O9" s="72" t="n">
        <v>-9988.31</v>
      </c>
      <c r="P9" s="72" t="n">
        <v>-12409.34</v>
      </c>
      <c r="Q9" s="72" t="n">
        <v>-11870.37</v>
      </c>
      <c r="R9" s="72" t="n">
        <v>-12752.36</v>
      </c>
      <c r="S9" s="72" t="n">
        <v>-9018.09</v>
      </c>
      <c r="T9" s="72" t="n">
        <v>-12613.89</v>
      </c>
      <c r="U9" s="72" t="n">
        <v>-11576.61</v>
      </c>
      <c r="V9" s="72" t="n">
        <v>-11441.73</v>
      </c>
      <c r="W9" s="72" t="n">
        <v>-11471.68</v>
      </c>
      <c r="X9" s="72" t="n">
        <v>-10381.94</v>
      </c>
      <c r="Y9" s="72" t="n">
        <v>-11120.76</v>
      </c>
      <c r="Z9" s="72" t="n">
        <v>-11066</v>
      </c>
      <c r="AA9" s="72" t="n">
        <v>-11324.13</v>
      </c>
      <c r="AB9" s="72" t="n">
        <v>-13808.33</v>
      </c>
      <c r="AC9" s="72" t="n">
        <v>-14392.29</v>
      </c>
      <c r="AD9" s="72" t="n">
        <v>-14911.39</v>
      </c>
      <c r="AE9" s="72" t="n">
        <v>-10536.5</v>
      </c>
      <c r="AF9" s="72" t="n">
        <v>-14079.76</v>
      </c>
      <c r="AG9" s="72" t="n">
        <v>-12086.09</v>
      </c>
      <c r="AH9" s="72" t="n">
        <v>-11714.12</v>
      </c>
      <c r="AI9" s="71" t="n">
        <v>-12146.27</v>
      </c>
      <c r="AJ9" s="72" t="n">
        <v>-10850.91</v>
      </c>
      <c r="AK9" s="72" t="n">
        <v>-11605.23</v>
      </c>
      <c r="AL9" s="72" t="n">
        <v>-11346.75</v>
      </c>
      <c r="AM9" s="72" t="n">
        <v>-11966.41</v>
      </c>
      <c r="AN9" s="72" t="n">
        <v>-15292.06</v>
      </c>
      <c r="AO9" s="72" t="n">
        <v>-16005.72</v>
      </c>
      <c r="AP9" s="72" t="n">
        <v>-16073.58</v>
      </c>
      <c r="AQ9" s="72" t="n">
        <v>-12248.25</v>
      </c>
      <c r="FW9" s="72" t="n">
        <v>-394109.74</v>
      </c>
    </row>
    <row r="10" customFormat="false" ht="12.75" hidden="false" customHeight="false" outlineLevel="0" collapsed="false">
      <c r="B10" s="1" t="s">
        <v>64</v>
      </c>
      <c r="G10" s="72"/>
      <c r="H10" s="72" t="n">
        <v>96647.11</v>
      </c>
      <c r="I10" s="72" t="n">
        <v>356925.52</v>
      </c>
      <c r="J10" s="72" t="n">
        <v>84195.12</v>
      </c>
      <c r="K10" s="72" t="n">
        <v>295886.36</v>
      </c>
      <c r="L10" s="72" t="n">
        <v>242224.51</v>
      </c>
      <c r="M10" s="72" t="n">
        <v>189354.44</v>
      </c>
      <c r="N10" s="72" t="n">
        <v>583740.55</v>
      </c>
      <c r="O10" s="71" t="n">
        <v>658209.05</v>
      </c>
      <c r="P10" s="72" t="n">
        <v>542975.64</v>
      </c>
      <c r="Q10" s="72" t="n">
        <v>455105.19</v>
      </c>
      <c r="R10" s="72" t="n">
        <v>485801.12</v>
      </c>
      <c r="S10" s="72" t="n">
        <v>419839.26</v>
      </c>
      <c r="T10" s="72" t="n">
        <v>431094.81</v>
      </c>
      <c r="U10" s="72" t="n">
        <v>394915.82</v>
      </c>
      <c r="V10" s="72" t="n">
        <v>400128.63</v>
      </c>
      <c r="W10" s="72" t="n">
        <v>-29949.85</v>
      </c>
      <c r="X10" s="72" t="n">
        <v>-29027.13</v>
      </c>
      <c r="Y10" s="72" t="n">
        <v>-30605</v>
      </c>
      <c r="Z10" s="72" t="n">
        <v>139696.32</v>
      </c>
      <c r="AA10" s="72" t="n">
        <v>172767.62</v>
      </c>
      <c r="AB10" s="72" t="n">
        <v>178398.92</v>
      </c>
      <c r="AC10" s="71" t="n">
        <v>-15217.58</v>
      </c>
      <c r="AD10" s="71" t="n">
        <v>-9270</v>
      </c>
      <c r="AE10" s="72" t="n">
        <v>-5481.92</v>
      </c>
      <c r="AF10" s="72" t="n">
        <v>77991.08</v>
      </c>
      <c r="AG10" s="71" t="n">
        <v>86951.65</v>
      </c>
      <c r="AH10" s="72" t="n">
        <v>92266.47</v>
      </c>
      <c r="AI10" s="72" t="n">
        <v>199678.7</v>
      </c>
      <c r="AJ10" s="72" t="n">
        <v>183420.62</v>
      </c>
      <c r="AK10" s="72" t="n">
        <v>201048.44</v>
      </c>
      <c r="AL10" s="72" t="n">
        <v>302709.12</v>
      </c>
      <c r="AM10" s="72" t="n">
        <v>333344.84</v>
      </c>
      <c r="AN10" s="72" t="n">
        <v>310078</v>
      </c>
      <c r="AO10" s="72" t="n">
        <v>184268.49</v>
      </c>
      <c r="AP10" s="71" t="n">
        <v>183105.53</v>
      </c>
      <c r="AQ10" s="72" t="n">
        <v>190740.6</v>
      </c>
      <c r="AR10" s="72" t="n">
        <v>281969.54</v>
      </c>
      <c r="AS10" s="72" t="n">
        <v>252124.73</v>
      </c>
      <c r="AT10" s="72" t="n">
        <v>277262.23</v>
      </c>
      <c r="AU10" s="72" t="n">
        <v>256102.17</v>
      </c>
      <c r="AV10" s="71" t="n">
        <v>235813.25</v>
      </c>
      <c r="AW10" s="72" t="n">
        <v>262274.8</v>
      </c>
      <c r="AX10" s="72" t="n">
        <v>333336.68</v>
      </c>
      <c r="AY10" s="72" t="n">
        <v>349633.66</v>
      </c>
      <c r="AZ10" s="72" t="n">
        <v>361872</v>
      </c>
      <c r="BA10" s="72" t="n">
        <v>202427.31</v>
      </c>
      <c r="BB10" s="72" t="n">
        <v>201941.38</v>
      </c>
      <c r="BC10" s="72" t="n">
        <v>194631.34</v>
      </c>
      <c r="BD10" s="71" t="n">
        <v>222864.45</v>
      </c>
      <c r="BE10" s="71" t="n">
        <v>205890.28</v>
      </c>
      <c r="BF10" s="72" t="n">
        <v>205343.78</v>
      </c>
      <c r="BG10" s="71" t="n">
        <v>135895.31</v>
      </c>
      <c r="BH10" s="72" t="n">
        <v>129812</v>
      </c>
      <c r="BI10" s="72" t="n">
        <v>145035.63</v>
      </c>
      <c r="BJ10" s="72" t="n">
        <v>199978</v>
      </c>
      <c r="BK10" s="72" t="n">
        <v>220296.67</v>
      </c>
      <c r="BL10" s="72" t="n">
        <v>227409.73</v>
      </c>
      <c r="BM10" s="72" t="n">
        <v>127559.61</v>
      </c>
      <c r="BN10" s="72" t="n">
        <v>136962.21</v>
      </c>
      <c r="BO10" s="72" t="n">
        <v>133268.11</v>
      </c>
      <c r="BP10" s="72" t="n">
        <v>143118</v>
      </c>
      <c r="BQ10" s="72" t="n">
        <v>136888.69</v>
      </c>
      <c r="BR10" s="72" t="n">
        <v>141528.66</v>
      </c>
      <c r="BS10" s="72" t="n">
        <v>39199.24</v>
      </c>
      <c r="BT10" s="72" t="n">
        <v>37484.61</v>
      </c>
      <c r="BU10" s="72" t="n">
        <v>41505.22</v>
      </c>
      <c r="BV10" s="72" t="n">
        <v>93552</v>
      </c>
      <c r="BW10" s="72" t="n">
        <v>125002.43</v>
      </c>
      <c r="BX10" s="72" t="n">
        <v>126202.75</v>
      </c>
      <c r="BY10" s="72" t="n">
        <v>48481.67</v>
      </c>
      <c r="BZ10" s="72" t="n">
        <v>37785.93</v>
      </c>
      <c r="CA10" s="72" t="n">
        <v>34839.52</v>
      </c>
      <c r="CB10" s="72" t="n">
        <v>97906.43</v>
      </c>
      <c r="CC10" s="72" t="n">
        <v>93653.23</v>
      </c>
      <c r="CD10" s="72" t="n">
        <v>93097.55</v>
      </c>
      <c r="CE10" s="72" t="n">
        <v>-7116.25</v>
      </c>
      <c r="CF10" s="72" t="n">
        <v>-6483.84</v>
      </c>
      <c r="CG10" s="72" t="n">
        <v>-7639.63</v>
      </c>
      <c r="CH10" s="72" t="n">
        <v>-6751.9</v>
      </c>
      <c r="CI10" s="72" t="n">
        <v>-7006.58</v>
      </c>
      <c r="CJ10" s="72" t="n">
        <v>-7018.4</v>
      </c>
      <c r="CK10" s="1" t="n">
        <v>-488.18</v>
      </c>
      <c r="CL10" s="1" t="n">
        <v>-496.56</v>
      </c>
      <c r="CM10" s="1" t="n">
        <v>-391.88</v>
      </c>
      <c r="CN10" s="72" t="n">
        <v>-7064.36</v>
      </c>
      <c r="CO10" s="72" t="n">
        <v>-6454.33</v>
      </c>
      <c r="CP10" s="72" t="n">
        <v>-6415.81</v>
      </c>
      <c r="CQ10" s="71" t="n">
        <v>-6632.87</v>
      </c>
      <c r="CR10" s="72" t="n">
        <v>-6294</v>
      </c>
      <c r="CS10" s="71" t="n">
        <v>-6855.38</v>
      </c>
      <c r="CT10" s="72" t="n">
        <v>-6543.57</v>
      </c>
      <c r="CU10" s="72" t="n">
        <v>-6529.32</v>
      </c>
      <c r="CV10" s="72" t="n">
        <v>-6523.9</v>
      </c>
      <c r="CW10" s="1" t="n">
        <v>-473.11</v>
      </c>
      <c r="CX10" s="1" t="n">
        <v>-445.9</v>
      </c>
      <c r="CY10" s="1" t="n">
        <v>-380.11</v>
      </c>
      <c r="CZ10" s="72" t="n">
        <v>-6582.51</v>
      </c>
      <c r="DA10" s="71" t="n">
        <v>-5773.49</v>
      </c>
      <c r="DB10" s="72" t="n">
        <v>-6784.38</v>
      </c>
      <c r="DC10" s="72" t="n">
        <v>-6179.66</v>
      </c>
      <c r="DD10" s="72" t="n">
        <v>-5630.17</v>
      </c>
      <c r="DE10" s="72" t="n">
        <v>-6155.56</v>
      </c>
      <c r="DF10" s="72" t="n">
        <v>-6096.63</v>
      </c>
      <c r="DG10" s="72" t="n">
        <v>-5849.22</v>
      </c>
      <c r="DH10" s="72" t="n">
        <v>-6093</v>
      </c>
      <c r="DI10" s="72" t="n">
        <v>-4032.3</v>
      </c>
      <c r="DJ10" s="72" t="n">
        <v>-4007.86</v>
      </c>
      <c r="DK10" s="72" t="n">
        <v>-3809.75</v>
      </c>
      <c r="DL10" s="71" t="n">
        <v>-4089.81</v>
      </c>
      <c r="DM10" s="72" t="n">
        <v>-3573.09</v>
      </c>
      <c r="DN10" s="72" t="n">
        <v>-3296.61</v>
      </c>
      <c r="DO10" s="72" t="n">
        <v>12602.55</v>
      </c>
      <c r="DP10" s="72" t="n">
        <v>12032.26</v>
      </c>
      <c r="DQ10" s="72" t="n">
        <v>13454.27</v>
      </c>
      <c r="DR10" s="72" t="n">
        <v>12879.94</v>
      </c>
      <c r="DS10" s="72" t="n">
        <v>12309.41</v>
      </c>
      <c r="DT10" s="72" t="n">
        <v>12726.56</v>
      </c>
      <c r="DU10" s="72" t="n">
        <v>12649.24</v>
      </c>
      <c r="DV10" s="72" t="n">
        <v>12572.33</v>
      </c>
      <c r="DW10" s="72" t="n">
        <v>13019.87</v>
      </c>
      <c r="DX10" s="72" t="n">
        <v>13460.06</v>
      </c>
      <c r="DY10" s="72" t="n">
        <v>12868.06</v>
      </c>
      <c r="DZ10" s="71" t="n">
        <v>13303.37</v>
      </c>
      <c r="EA10" s="71" t="n">
        <v>-21519</v>
      </c>
      <c r="EB10" s="72" t="n">
        <v>-20547.43</v>
      </c>
      <c r="EC10" s="72" t="n">
        <v>-22978.59</v>
      </c>
      <c r="ED10" s="72" t="n">
        <v>-22000.32</v>
      </c>
      <c r="EE10" s="72" t="n">
        <v>-21028.46</v>
      </c>
      <c r="EF10" s="72" t="n">
        <v>-21743.8</v>
      </c>
      <c r="EG10" s="72" t="n">
        <v>-20783.21</v>
      </c>
      <c r="EH10" s="72" t="n">
        <v>-22312.4</v>
      </c>
      <c r="EI10" s="72" t="n">
        <v>-20540.7</v>
      </c>
      <c r="EJ10" s="72" t="n">
        <v>-21235.23</v>
      </c>
      <c r="EK10" s="72" t="n">
        <v>-20300.89</v>
      </c>
      <c r="EL10" s="72" t="n">
        <v>-20987.25</v>
      </c>
      <c r="EM10" s="72" t="n">
        <v>-20059.89</v>
      </c>
      <c r="EN10" s="72" t="n">
        <v>-19948.1</v>
      </c>
      <c r="EO10" s="72" t="n">
        <v>-21415.61</v>
      </c>
      <c r="EP10" s="71" t="n">
        <v>-19714.91</v>
      </c>
      <c r="EQ10" s="72" t="n">
        <v>-20381.29</v>
      </c>
      <c r="ER10" s="72" t="n">
        <v>-20263.69</v>
      </c>
      <c r="ES10" s="72" t="n">
        <v>-19368.12</v>
      </c>
      <c r="ET10" s="72" t="n">
        <v>-20792.8</v>
      </c>
      <c r="EU10" s="71" t="n">
        <v>-18375.75</v>
      </c>
      <c r="EV10" s="72" t="n">
        <v>-20549.34</v>
      </c>
      <c r="EW10" s="72" t="n">
        <v>-18917.24</v>
      </c>
      <c r="EX10" s="72" t="n">
        <v>-18804.27</v>
      </c>
      <c r="EY10" s="72" t="n">
        <v>-19439.64</v>
      </c>
      <c r="EZ10" s="72" t="n">
        <v>-17847.42</v>
      </c>
      <c r="FA10" s="72" t="n">
        <v>-19219.16</v>
      </c>
      <c r="FB10" s="72" t="n">
        <v>-19108</v>
      </c>
      <c r="FC10" s="72" t="n">
        <v>-18993.73</v>
      </c>
      <c r="FD10" s="72" t="n">
        <v>-18157.49</v>
      </c>
      <c r="FE10" s="72" t="n">
        <v>-18770.82</v>
      </c>
      <c r="FF10" s="72" t="n">
        <v>-19376.13</v>
      </c>
      <c r="FG10" s="72" t="n">
        <v>-17123.46</v>
      </c>
      <c r="FH10" s="72" t="n">
        <v>-19148.56</v>
      </c>
      <c r="FI10" s="71" t="n">
        <v>-17627.39</v>
      </c>
      <c r="FJ10" s="72" t="n">
        <v>-17521.8</v>
      </c>
      <c r="FK10" s="72" t="n">
        <v>-18113.49</v>
      </c>
      <c r="FL10" s="72" t="n">
        <v>-16629.61</v>
      </c>
      <c r="FM10" s="72" t="n">
        <v>-17907.41</v>
      </c>
      <c r="FN10" s="72" t="n">
        <v>-17803.49</v>
      </c>
      <c r="FO10" s="72" t="n">
        <v>-17696.71</v>
      </c>
      <c r="FP10" s="71" t="n">
        <v>-16917.26</v>
      </c>
      <c r="FQ10" s="72" t="n">
        <v>-17488.38</v>
      </c>
      <c r="FR10" s="72" t="n">
        <v>-17383.4</v>
      </c>
      <c r="FS10" s="72" t="n">
        <v>-16617.68</v>
      </c>
      <c r="FT10" s="72" t="n">
        <v>-17839.31</v>
      </c>
      <c r="FU10" s="72" t="n">
        <v>-12182</v>
      </c>
      <c r="FV10" s="72" t="n">
        <v>-13117.9</v>
      </c>
      <c r="FW10" s="72" t="n">
        <v>13999228.55</v>
      </c>
    </row>
    <row r="11" customFormat="false" ht="12.75" hidden="false" customHeight="false" outlineLevel="0" collapsed="false">
      <c r="E11" s="1" t="s">
        <v>65</v>
      </c>
    </row>
    <row r="12" customFormat="false" ht="12.75" hidden="false" customHeight="false" outlineLevel="0" collapsed="false">
      <c r="A12" s="1" t="s">
        <v>66</v>
      </c>
    </row>
    <row r="13" customFormat="false" ht="12.75" hidden="false" customHeight="false" outlineLevel="0" collapsed="false">
      <c r="C13" s="2" t="n">
        <v>36647</v>
      </c>
      <c r="D13" s="2" t="n">
        <v>36678</v>
      </c>
      <c r="E13" s="2" t="n">
        <v>36708</v>
      </c>
      <c r="F13" s="2" t="n">
        <v>36739</v>
      </c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60</v>
      </c>
      <c r="G14" s="1" t="s">
        <v>67</v>
      </c>
      <c r="H14" s="1" t="s">
        <v>67</v>
      </c>
      <c r="I14" s="1" t="s">
        <v>67</v>
      </c>
      <c r="J14" s="1" t="s">
        <v>67</v>
      </c>
      <c r="K14" s="1" t="s">
        <v>67</v>
      </c>
      <c r="L14" s="1" t="s">
        <v>67</v>
      </c>
      <c r="M14" s="1" t="s">
        <v>67</v>
      </c>
      <c r="N14" s="1" t="s">
        <v>67</v>
      </c>
      <c r="O14" s="1" t="s">
        <v>67</v>
      </c>
      <c r="P14" s="1" t="s">
        <v>67</v>
      </c>
      <c r="Q14" s="1" t="s">
        <v>67</v>
      </c>
      <c r="R14" s="1" t="s">
        <v>67</v>
      </c>
      <c r="S14" s="1" t="s">
        <v>67</v>
      </c>
      <c r="T14" s="1" t="s">
        <v>67</v>
      </c>
      <c r="U14" s="1" t="s">
        <v>67</v>
      </c>
      <c r="V14" s="1" t="s">
        <v>67</v>
      </c>
      <c r="W14" s="1" t="s">
        <v>67</v>
      </c>
      <c r="X14" s="1" t="s">
        <v>67</v>
      </c>
      <c r="Y14" s="1" t="s">
        <v>67</v>
      </c>
      <c r="Z14" s="1" t="s">
        <v>67</v>
      </c>
      <c r="AA14" s="1" t="s">
        <v>67</v>
      </c>
      <c r="AB14" s="1" t="s">
        <v>67</v>
      </c>
      <c r="AC14" s="1" t="s">
        <v>67</v>
      </c>
      <c r="AD14" s="1" t="s">
        <v>67</v>
      </c>
      <c r="AE14" s="1" t="s">
        <v>67</v>
      </c>
      <c r="AF14" s="1" t="s">
        <v>67</v>
      </c>
      <c r="AG14" s="1" t="s">
        <v>67</v>
      </c>
      <c r="AH14" s="1" t="s">
        <v>67</v>
      </c>
      <c r="AI14" s="1" t="s">
        <v>67</v>
      </c>
      <c r="AJ14" s="1" t="s">
        <v>67</v>
      </c>
      <c r="AK14" s="1" t="s">
        <v>67</v>
      </c>
      <c r="AL14" s="1" t="s">
        <v>67</v>
      </c>
      <c r="AM14" s="1" t="s">
        <v>67</v>
      </c>
      <c r="AN14" s="1" t="s">
        <v>67</v>
      </c>
      <c r="AO14" s="1" t="s">
        <v>67</v>
      </c>
      <c r="AP14" s="1" t="s">
        <v>67</v>
      </c>
      <c r="AQ14" s="1" t="s">
        <v>67</v>
      </c>
      <c r="AR14" s="1" t="s">
        <v>67</v>
      </c>
      <c r="AS14" s="1" t="s">
        <v>67</v>
      </c>
      <c r="AT14" s="1" t="s">
        <v>67</v>
      </c>
      <c r="AU14" s="1" t="s">
        <v>67</v>
      </c>
      <c r="AV14" s="1" t="s">
        <v>67</v>
      </c>
      <c r="AW14" s="1" t="s">
        <v>67</v>
      </c>
      <c r="AX14" s="1" t="s">
        <v>67</v>
      </c>
      <c r="AY14" s="1" t="s">
        <v>67</v>
      </c>
      <c r="AZ14" s="1" t="s">
        <v>67</v>
      </c>
      <c r="BA14" s="1" t="s">
        <v>67</v>
      </c>
      <c r="BB14" s="1" t="s">
        <v>67</v>
      </c>
      <c r="BC14" s="1" t="s">
        <v>67</v>
      </c>
      <c r="BD14" s="1" t="s">
        <v>67</v>
      </c>
      <c r="BE14" s="1" t="s">
        <v>67</v>
      </c>
      <c r="BF14" s="1" t="s">
        <v>67</v>
      </c>
      <c r="BG14" s="1" t="s">
        <v>67</v>
      </c>
      <c r="BH14" s="1" t="s">
        <v>67</v>
      </c>
      <c r="BI14" s="1" t="s">
        <v>67</v>
      </c>
      <c r="BJ14" s="1" t="s">
        <v>67</v>
      </c>
      <c r="BK14" s="1" t="s">
        <v>67</v>
      </c>
      <c r="BL14" s="1" t="s">
        <v>67</v>
      </c>
      <c r="BM14" s="1" t="s">
        <v>67</v>
      </c>
      <c r="BN14" s="1" t="s">
        <v>67</v>
      </c>
      <c r="BO14" s="1" t="s">
        <v>67</v>
      </c>
      <c r="BP14" s="1" t="s">
        <v>67</v>
      </c>
      <c r="BQ14" s="1" t="s">
        <v>67</v>
      </c>
      <c r="BR14" s="1" t="s">
        <v>67</v>
      </c>
      <c r="BS14" s="1" t="s">
        <v>67</v>
      </c>
      <c r="BT14" s="1" t="s">
        <v>67</v>
      </c>
      <c r="BU14" s="1" t="s">
        <v>67</v>
      </c>
      <c r="BV14" s="1" t="s">
        <v>67</v>
      </c>
      <c r="BW14" s="1" t="s">
        <v>67</v>
      </c>
      <c r="BX14" s="1" t="s">
        <v>67</v>
      </c>
      <c r="BY14" s="1" t="s">
        <v>67</v>
      </c>
      <c r="BZ14" s="1" t="s">
        <v>67</v>
      </c>
      <c r="CA14" s="1" t="s">
        <v>67</v>
      </c>
      <c r="CB14" s="1" t="s">
        <v>67</v>
      </c>
      <c r="CC14" s="1" t="s">
        <v>67</v>
      </c>
      <c r="CD14" s="1" t="s">
        <v>67</v>
      </c>
      <c r="CE14" s="1" t="s">
        <v>67</v>
      </c>
      <c r="CF14" s="1" t="s">
        <v>67</v>
      </c>
      <c r="CG14" s="1" t="s">
        <v>67</v>
      </c>
      <c r="CH14" s="1" t="s">
        <v>67</v>
      </c>
      <c r="CI14" s="1" t="s">
        <v>67</v>
      </c>
      <c r="CJ14" s="1" t="s">
        <v>67</v>
      </c>
      <c r="CK14" s="1" t="s">
        <v>67</v>
      </c>
      <c r="CL14" s="1" t="s">
        <v>67</v>
      </c>
      <c r="CM14" s="1" t="s">
        <v>67</v>
      </c>
      <c r="CN14" s="1" t="s">
        <v>67</v>
      </c>
      <c r="CO14" s="1" t="s">
        <v>67</v>
      </c>
      <c r="CP14" s="1" t="s">
        <v>67</v>
      </c>
      <c r="CQ14" s="1" t="s">
        <v>67</v>
      </c>
      <c r="CR14" s="1" t="s">
        <v>67</v>
      </c>
      <c r="CS14" s="1" t="s">
        <v>67</v>
      </c>
      <c r="CT14" s="1" t="s">
        <v>67</v>
      </c>
      <c r="CU14" s="1" t="s">
        <v>67</v>
      </c>
      <c r="CV14" s="1" t="s">
        <v>67</v>
      </c>
      <c r="CW14" s="1" t="s">
        <v>67</v>
      </c>
      <c r="CX14" s="1" t="s">
        <v>67</v>
      </c>
      <c r="CY14" s="1" t="s">
        <v>67</v>
      </c>
      <c r="CZ14" s="1" t="s">
        <v>67</v>
      </c>
      <c r="DA14" s="1" t="s">
        <v>67</v>
      </c>
      <c r="DB14" s="1" t="s">
        <v>67</v>
      </c>
      <c r="DC14" s="1" t="s">
        <v>67</v>
      </c>
      <c r="DD14" s="1" t="s">
        <v>67</v>
      </c>
      <c r="DE14" s="1" t="s">
        <v>67</v>
      </c>
      <c r="DF14" s="1" t="s">
        <v>67</v>
      </c>
      <c r="DG14" s="1" t="s">
        <v>67</v>
      </c>
      <c r="DH14" s="1" t="s">
        <v>67</v>
      </c>
      <c r="DI14" s="1" t="s">
        <v>67</v>
      </c>
      <c r="DJ14" s="1" t="s">
        <v>67</v>
      </c>
      <c r="DK14" s="1" t="s">
        <v>67</v>
      </c>
      <c r="DL14" s="1" t="s">
        <v>67</v>
      </c>
      <c r="DM14" s="1" t="s">
        <v>67</v>
      </c>
      <c r="DN14" s="1" t="s">
        <v>67</v>
      </c>
      <c r="DO14" s="1" t="s">
        <v>67</v>
      </c>
      <c r="DP14" s="1" t="s">
        <v>67</v>
      </c>
      <c r="DQ14" s="1" t="s">
        <v>67</v>
      </c>
      <c r="DR14" s="1" t="s">
        <v>67</v>
      </c>
      <c r="DS14" s="1" t="s">
        <v>67</v>
      </c>
      <c r="DT14" s="1" t="s">
        <v>67</v>
      </c>
      <c r="DU14" s="1" t="s">
        <v>67</v>
      </c>
      <c r="DV14" s="1" t="s">
        <v>67</v>
      </c>
      <c r="DW14" s="1" t="s">
        <v>67</v>
      </c>
      <c r="DX14" s="1" t="s">
        <v>67</v>
      </c>
      <c r="DY14" s="1" t="s">
        <v>67</v>
      </c>
      <c r="DZ14" s="1" t="s">
        <v>67</v>
      </c>
      <c r="EA14" s="1" t="s">
        <v>67</v>
      </c>
      <c r="EB14" s="1" t="s">
        <v>67</v>
      </c>
      <c r="EC14" s="1" t="s">
        <v>67</v>
      </c>
      <c r="ED14" s="1" t="s">
        <v>67</v>
      </c>
      <c r="EE14" s="1" t="s">
        <v>67</v>
      </c>
      <c r="EF14" s="1" t="s">
        <v>67</v>
      </c>
      <c r="EG14" s="1" t="s">
        <v>67</v>
      </c>
      <c r="EH14" s="1" t="s">
        <v>67</v>
      </c>
      <c r="EI14" s="1" t="s">
        <v>67</v>
      </c>
      <c r="EJ14" s="1" t="s">
        <v>67</v>
      </c>
      <c r="EK14" s="1" t="s">
        <v>67</v>
      </c>
      <c r="EL14" s="1" t="s">
        <v>67</v>
      </c>
      <c r="EM14" s="1" t="s">
        <v>67</v>
      </c>
      <c r="EN14" s="1" t="s">
        <v>67</v>
      </c>
      <c r="EO14" s="1" t="s">
        <v>67</v>
      </c>
      <c r="EP14" s="1" t="s">
        <v>67</v>
      </c>
      <c r="EQ14" s="1" t="s">
        <v>67</v>
      </c>
      <c r="ER14" s="1" t="s">
        <v>67</v>
      </c>
      <c r="ES14" s="1" t="s">
        <v>67</v>
      </c>
      <c r="ET14" s="1" t="s">
        <v>67</v>
      </c>
      <c r="EU14" s="1" t="s">
        <v>67</v>
      </c>
      <c r="EV14" s="1" t="s">
        <v>67</v>
      </c>
      <c r="EW14" s="1" t="s">
        <v>67</v>
      </c>
      <c r="EX14" s="1" t="s">
        <v>67</v>
      </c>
      <c r="EY14" s="1" t="s">
        <v>67</v>
      </c>
      <c r="EZ14" s="1" t="s">
        <v>67</v>
      </c>
      <c r="FA14" s="1" t="s">
        <v>67</v>
      </c>
      <c r="FB14" s="1" t="s">
        <v>67</v>
      </c>
      <c r="FC14" s="1" t="s">
        <v>67</v>
      </c>
      <c r="FD14" s="1" t="s">
        <v>67</v>
      </c>
      <c r="FE14" s="1" t="s">
        <v>67</v>
      </c>
      <c r="FF14" s="1" t="s">
        <v>67</v>
      </c>
      <c r="FG14" s="1" t="s">
        <v>67</v>
      </c>
      <c r="FH14" s="1" t="s">
        <v>67</v>
      </c>
      <c r="FI14" s="1" t="s">
        <v>67</v>
      </c>
      <c r="FJ14" s="1" t="s">
        <v>67</v>
      </c>
      <c r="FK14" s="1" t="s">
        <v>67</v>
      </c>
      <c r="FL14" s="1" t="s">
        <v>67</v>
      </c>
      <c r="FM14" s="1" t="s">
        <v>67</v>
      </c>
      <c r="FN14" s="1" t="s">
        <v>67</v>
      </c>
      <c r="FO14" s="1" t="s">
        <v>67</v>
      </c>
      <c r="FP14" s="1" t="s">
        <v>67</v>
      </c>
      <c r="FQ14" s="1" t="s">
        <v>67</v>
      </c>
      <c r="FR14" s="1" t="s">
        <v>67</v>
      </c>
      <c r="FS14" s="1" t="s">
        <v>67</v>
      </c>
      <c r="FT14" s="1" t="s">
        <v>67</v>
      </c>
      <c r="FU14" s="1" t="s">
        <v>67</v>
      </c>
      <c r="FV14" s="1" t="s">
        <v>67</v>
      </c>
      <c r="FW14" s="1" t="s">
        <v>47</v>
      </c>
    </row>
    <row r="15" customFormat="false" ht="12.75" hidden="false" customHeight="false" outlineLevel="0" collapsed="false">
      <c r="A15" s="1" t="n">
        <v>1</v>
      </c>
      <c r="B15" s="1" t="s">
        <v>49</v>
      </c>
      <c r="G15" s="72"/>
      <c r="H15" s="72" t="n">
        <v>3277</v>
      </c>
      <c r="I15" s="72" t="n">
        <v>90903.54</v>
      </c>
      <c r="J15" s="72" t="n">
        <v>107274.49</v>
      </c>
      <c r="K15" s="72" t="n">
        <v>-62996.36</v>
      </c>
      <c r="L15" s="72" t="n">
        <v>-55307.71</v>
      </c>
      <c r="M15" s="72" t="n">
        <v>-140329.49</v>
      </c>
      <c r="N15" s="72" t="n">
        <v>-178414</v>
      </c>
      <c r="O15" s="72" t="n">
        <v>-118923.55</v>
      </c>
      <c r="P15" s="72" t="n">
        <v>-109504.91</v>
      </c>
      <c r="Q15" s="72" t="n">
        <v>-43853.44</v>
      </c>
      <c r="R15" s="72" t="n">
        <v>-39172.24</v>
      </c>
      <c r="S15" s="72" t="n">
        <v>-41008.8</v>
      </c>
      <c r="T15" s="72" t="n">
        <v>-65765.42</v>
      </c>
      <c r="U15" s="72" t="n">
        <v>-66300.59</v>
      </c>
      <c r="V15" s="72" t="n">
        <v>-70416.67</v>
      </c>
      <c r="W15" s="72" t="n">
        <v>8910.79</v>
      </c>
      <c r="X15" s="72" t="n">
        <v>7512.53</v>
      </c>
      <c r="Y15" s="72" t="n">
        <v>7179.4</v>
      </c>
      <c r="Z15" s="72" t="n">
        <v>58238.75</v>
      </c>
      <c r="AA15" s="72" t="n">
        <v>91878.27</v>
      </c>
      <c r="AB15" s="72" t="n">
        <v>91736.78</v>
      </c>
      <c r="AC15" s="72" t="n">
        <v>2676.53</v>
      </c>
      <c r="AD15" s="72" t="n">
        <v>3300.65</v>
      </c>
      <c r="AE15" s="72" t="n">
        <v>3530.23</v>
      </c>
      <c r="AF15" s="72" t="n">
        <v>8260.76</v>
      </c>
      <c r="AG15" s="72" t="n">
        <v>8306.87</v>
      </c>
      <c r="AH15" s="71" t="n">
        <v>8856.38</v>
      </c>
      <c r="AI15" s="72" t="n">
        <v>56773.67</v>
      </c>
      <c r="AJ15" s="72" t="n">
        <v>48590</v>
      </c>
      <c r="AK15" s="72" t="n">
        <v>52780.57</v>
      </c>
      <c r="AL15" s="72" t="n">
        <v>97380.85</v>
      </c>
      <c r="AM15" s="72" t="n">
        <v>132427</v>
      </c>
      <c r="AN15" s="72" t="n">
        <v>130729.14</v>
      </c>
      <c r="AO15" s="72" t="n">
        <v>49272.25</v>
      </c>
      <c r="AP15" s="72" t="n">
        <v>50450.78</v>
      </c>
      <c r="AQ15" s="72" t="n">
        <v>48956.89</v>
      </c>
      <c r="AR15" s="72" t="n">
        <v>52280.25</v>
      </c>
      <c r="AS15" s="72" t="n">
        <v>55706</v>
      </c>
      <c r="AT15" s="72" t="n">
        <v>53938.74</v>
      </c>
      <c r="AU15" s="72" t="n">
        <v>49651.7</v>
      </c>
      <c r="AV15" s="72" t="n">
        <v>45286.66</v>
      </c>
      <c r="AW15" s="72" t="n">
        <v>42973.49</v>
      </c>
      <c r="AX15" s="72" t="n">
        <v>88469.46</v>
      </c>
      <c r="AY15" s="71" t="n">
        <v>127229.15</v>
      </c>
      <c r="AZ15" s="72" t="n">
        <v>112510.43</v>
      </c>
      <c r="BA15" s="72" t="n">
        <v>42754.07</v>
      </c>
      <c r="BB15" s="71" t="n">
        <v>44826.89</v>
      </c>
      <c r="BC15" s="72" t="n">
        <v>44705</v>
      </c>
      <c r="BD15" s="72" t="n">
        <v>50292.95</v>
      </c>
      <c r="BE15" s="72" t="n">
        <v>48498.87</v>
      </c>
      <c r="BF15" s="72" t="n">
        <v>43072.37</v>
      </c>
      <c r="BG15" s="72" t="n">
        <v>49078.46</v>
      </c>
      <c r="BH15" s="72" t="n">
        <v>38998.1</v>
      </c>
      <c r="BI15" s="72" t="n">
        <v>40802.36</v>
      </c>
      <c r="BJ15" s="72" t="n">
        <v>83438.52</v>
      </c>
      <c r="BK15" s="72" t="n">
        <v>119795.6</v>
      </c>
      <c r="BL15" s="72" t="n">
        <v>105559.86</v>
      </c>
      <c r="BM15" s="72" t="n">
        <v>42330.31</v>
      </c>
      <c r="BN15" s="72" t="n">
        <v>40855.16</v>
      </c>
      <c r="BO15" s="72" t="n">
        <v>47398.74</v>
      </c>
      <c r="BP15" s="72" t="n">
        <v>52664</v>
      </c>
      <c r="BQ15" s="71" t="n">
        <v>50715.86</v>
      </c>
      <c r="BR15" s="72" t="n">
        <v>51165.35</v>
      </c>
      <c r="BS15" s="72" t="n">
        <v>22910.78</v>
      </c>
      <c r="BT15" s="72" t="n">
        <v>19079.18</v>
      </c>
      <c r="BU15" s="72" t="n">
        <v>20547.43</v>
      </c>
      <c r="BV15" s="72" t="n">
        <v>64495.78</v>
      </c>
      <c r="BW15" s="72" t="n">
        <v>88315.76</v>
      </c>
      <c r="BX15" s="72" t="n">
        <v>81386</v>
      </c>
      <c r="BY15" s="72" t="n">
        <v>29537.83</v>
      </c>
      <c r="BZ15" s="72" t="n">
        <v>16200.45</v>
      </c>
      <c r="CA15" s="72" t="n">
        <v>16520.66</v>
      </c>
      <c r="CB15" s="72" t="n">
        <v>65807.81</v>
      </c>
      <c r="CC15" s="72" t="n">
        <v>63640.26</v>
      </c>
      <c r="CD15" s="72" t="n">
        <v>68007.25</v>
      </c>
      <c r="CE15" s="72" t="n">
        <v>25557.52</v>
      </c>
      <c r="CF15" s="72" t="n">
        <v>22320.2</v>
      </c>
      <c r="CG15" s="72" t="n">
        <v>24036.33</v>
      </c>
      <c r="CH15" s="72" t="n">
        <v>24433.95</v>
      </c>
      <c r="CI15" s="72" t="n">
        <v>24973.54</v>
      </c>
      <c r="CJ15" s="72" t="n">
        <v>23012.55</v>
      </c>
      <c r="CK15" s="72" t="n">
        <v>25885</v>
      </c>
      <c r="CL15" s="72" t="n">
        <v>23336.78</v>
      </c>
      <c r="CM15" s="72" t="n">
        <v>24986.9</v>
      </c>
      <c r="CN15" s="72" t="n">
        <v>23138.11</v>
      </c>
      <c r="CO15" s="72" t="n">
        <v>23519.5</v>
      </c>
      <c r="CP15" s="72" t="n">
        <v>25133.1</v>
      </c>
      <c r="CQ15" s="72" t="n">
        <v>23821.49</v>
      </c>
      <c r="CR15" s="72" t="n">
        <v>21377.65</v>
      </c>
      <c r="CS15" s="72" t="n">
        <v>23547.57</v>
      </c>
      <c r="CT15" s="72" t="n">
        <v>21627.23</v>
      </c>
      <c r="CU15" s="71" t="n">
        <v>23271.93</v>
      </c>
      <c r="CV15" s="72" t="n">
        <v>22573.09</v>
      </c>
      <c r="CW15" s="72" t="n">
        <v>22999.14</v>
      </c>
      <c r="CX15" s="72" t="n">
        <v>22861.59</v>
      </c>
      <c r="CY15" s="72" t="n">
        <v>22174.8</v>
      </c>
      <c r="CZ15" s="72" t="n">
        <v>21559.82</v>
      </c>
      <c r="DA15" s="72" t="n">
        <v>23009.85</v>
      </c>
      <c r="DB15" s="72" t="n">
        <v>22327.29</v>
      </c>
      <c r="DC15" s="72" t="n">
        <v>22193.29</v>
      </c>
      <c r="DD15" s="72" t="n">
        <v>19381.06</v>
      </c>
      <c r="DE15" s="72" t="n">
        <v>21940.23</v>
      </c>
      <c r="DF15" s="72" t="n">
        <v>20150</v>
      </c>
      <c r="DG15" s="72" t="n">
        <v>22738.89</v>
      </c>
      <c r="DH15" s="72" t="n">
        <v>19977.71</v>
      </c>
      <c r="DI15" s="72" t="n">
        <v>21425</v>
      </c>
      <c r="DJ15" s="72" t="n">
        <v>21295.81</v>
      </c>
      <c r="DK15" s="71" t="n">
        <v>20655.06</v>
      </c>
      <c r="DL15" s="72" t="n">
        <v>20081.23</v>
      </c>
      <c r="DM15" s="72" t="n">
        <v>21430.77</v>
      </c>
      <c r="DN15" s="72" t="n">
        <v>20794</v>
      </c>
      <c r="DO15" s="72" t="n">
        <v>21676.39</v>
      </c>
      <c r="DP15" s="72" t="n">
        <v>18048.39</v>
      </c>
      <c r="DQ15" s="72" t="n">
        <v>19434</v>
      </c>
      <c r="DR15" s="71" t="n">
        <v>18762.6</v>
      </c>
      <c r="DS15" s="72" t="n">
        <v>21172.19</v>
      </c>
      <c r="DT15" s="71" t="n">
        <v>18600.36</v>
      </c>
      <c r="DU15" s="71" t="n">
        <v>19946.87</v>
      </c>
      <c r="DV15" s="72" t="n">
        <v>19825.6</v>
      </c>
      <c r="DW15" s="72" t="n">
        <v>20030.56</v>
      </c>
      <c r="DX15" s="72" t="n">
        <v>20471.34</v>
      </c>
      <c r="DY15" s="72" t="n">
        <v>19797</v>
      </c>
      <c r="DZ15" s="72" t="n">
        <v>20171.53</v>
      </c>
      <c r="FW15" s="72" t="n">
        <v>3410143.36</v>
      </c>
    </row>
    <row r="16" customFormat="false" ht="12.75" hidden="false" customHeight="false" outlineLevel="0" collapsed="false">
      <c r="A16" s="1" t="n">
        <v>2</v>
      </c>
      <c r="B16" s="1" t="s">
        <v>62</v>
      </c>
      <c r="G16" s="72"/>
      <c r="H16" s="71" t="n">
        <v>-19020.41</v>
      </c>
      <c r="I16" s="72" t="n">
        <v>-11643.23</v>
      </c>
      <c r="J16" s="72" t="n">
        <v>-12448.89</v>
      </c>
      <c r="K16" s="72" t="n">
        <v>-3796.06</v>
      </c>
      <c r="L16" s="71" t="n">
        <v>-3319.82</v>
      </c>
      <c r="M16" s="72" t="n">
        <v>-3576.52</v>
      </c>
      <c r="N16" s="72" t="n">
        <v>-11471.68</v>
      </c>
      <c r="O16" s="72" t="n">
        <v>-11486.46</v>
      </c>
      <c r="P16" s="72" t="n">
        <v>-10496.23</v>
      </c>
      <c r="Q16" s="72" t="n">
        <v>-13186.81</v>
      </c>
      <c r="R16" s="72" t="n">
        <v>-11899.74</v>
      </c>
      <c r="S16" s="72" t="n">
        <v>-12752.55</v>
      </c>
      <c r="T16" s="72" t="n">
        <v>-10551.42</v>
      </c>
      <c r="U16" s="72" t="n">
        <v>-10896.68</v>
      </c>
      <c r="V16" s="72" t="n">
        <v>-11644.06</v>
      </c>
      <c r="W16" s="72" t="n">
        <v>48818.18</v>
      </c>
      <c r="X16" s="72" t="n">
        <v>42907.09</v>
      </c>
      <c r="Y16" s="72" t="n">
        <v>51925.45</v>
      </c>
      <c r="Z16" s="72" t="n">
        <v>47732.67</v>
      </c>
      <c r="AA16" s="72" t="n">
        <v>51309.57</v>
      </c>
      <c r="AB16" s="72" t="n">
        <v>50198.42</v>
      </c>
      <c r="AC16" s="72" t="n">
        <v>48385</v>
      </c>
      <c r="AD16" s="72" t="n">
        <v>44530.05</v>
      </c>
      <c r="AE16" s="72" t="n">
        <v>47478.11</v>
      </c>
      <c r="AF16" s="72" t="n">
        <v>44342.46</v>
      </c>
      <c r="AG16" s="72" t="n">
        <v>44979.84</v>
      </c>
      <c r="AH16" s="72" t="n">
        <v>48001.2</v>
      </c>
      <c r="AI16" s="72" t="n">
        <v>30521.62</v>
      </c>
      <c r="AJ16" s="72" t="n">
        <v>27080.17</v>
      </c>
      <c r="AK16" s="72" t="n">
        <v>32146.52</v>
      </c>
      <c r="AL16" s="72" t="n">
        <v>29356.74</v>
      </c>
      <c r="AM16" s="72" t="n">
        <v>31392.47</v>
      </c>
      <c r="AN16" s="71" t="n">
        <v>30794.38</v>
      </c>
      <c r="AO16" s="72" t="n">
        <v>30211.92</v>
      </c>
      <c r="AP16" s="72" t="n">
        <v>29123.75</v>
      </c>
      <c r="AQ16" s="72" t="n">
        <v>28257.74</v>
      </c>
      <c r="AR16" s="72" t="n">
        <v>27562.57</v>
      </c>
      <c r="AS16" s="72" t="n">
        <v>29421.62</v>
      </c>
      <c r="AT16" s="72" t="n">
        <v>28673.15</v>
      </c>
      <c r="AU16" s="72" t="n">
        <v>-3928.19</v>
      </c>
      <c r="AV16" s="72" t="n">
        <v>-2838.16</v>
      </c>
      <c r="AW16" s="72" t="n">
        <v>-2287.82</v>
      </c>
      <c r="AX16" s="72" t="n">
        <v>-2104.3</v>
      </c>
      <c r="AY16" s="72" t="n">
        <v>-2175.7</v>
      </c>
      <c r="AZ16" s="72" t="n">
        <v>-2320.1</v>
      </c>
      <c r="BA16" s="72" t="n">
        <v>-3110.82</v>
      </c>
      <c r="BB16" s="71" t="n">
        <v>-4288.55</v>
      </c>
      <c r="BC16" s="72" t="n">
        <v>-4169.42</v>
      </c>
      <c r="BD16" s="72" t="n">
        <v>-4134.8</v>
      </c>
      <c r="BE16" s="72" t="n">
        <v>-9969.12</v>
      </c>
      <c r="BF16" s="72" t="n">
        <v>-9959</v>
      </c>
      <c r="BG16" s="72" t="n">
        <v>-9826.18</v>
      </c>
      <c r="BH16" s="72" t="n">
        <v>-7720.18</v>
      </c>
      <c r="BI16" s="71" t="n">
        <v>-7805.57</v>
      </c>
      <c r="BJ16" s="72" t="n">
        <v>-7476</v>
      </c>
      <c r="BK16" s="72" t="n">
        <v>-8193.09</v>
      </c>
      <c r="BL16" s="72" t="n">
        <v>-7536.23</v>
      </c>
      <c r="BM16" s="72" t="n">
        <v>-8806.74</v>
      </c>
      <c r="BN16" s="72" t="n">
        <v>-9381</v>
      </c>
      <c r="BO16" s="72" t="n">
        <v>-9581.51</v>
      </c>
      <c r="BP16" s="72" t="n">
        <v>-9597.19</v>
      </c>
      <c r="BQ16" s="72" t="n">
        <v>-9132.15</v>
      </c>
      <c r="BR16" s="72" t="n">
        <v>-9072.34</v>
      </c>
      <c r="BS16" s="72" t="n">
        <v>-8939.8</v>
      </c>
      <c r="BT16" s="71" t="n">
        <v>-7113.36</v>
      </c>
      <c r="BU16" s="72" t="n">
        <v>-7245.53</v>
      </c>
      <c r="BV16" s="72" t="n">
        <v>-6948.81</v>
      </c>
      <c r="BW16" s="72" t="n">
        <v>-7606</v>
      </c>
      <c r="BX16" s="72" t="n">
        <v>-5525.29</v>
      </c>
      <c r="BY16" s="72" t="n">
        <v>-6537.54</v>
      </c>
      <c r="BZ16" s="72" t="n">
        <v>-7276.78</v>
      </c>
      <c r="CA16" s="72" t="n">
        <v>-7438.62</v>
      </c>
      <c r="CB16" s="72" t="n">
        <v>-7349.83</v>
      </c>
      <c r="CC16" s="72" t="n">
        <v>-6931</v>
      </c>
      <c r="CD16" s="72" t="n">
        <v>-6998.56</v>
      </c>
      <c r="CE16" s="72" t="n">
        <v>-38527.8</v>
      </c>
      <c r="CF16" s="72" t="n">
        <v>-33213.36</v>
      </c>
      <c r="CG16" s="72" t="n">
        <v>-35400.48</v>
      </c>
      <c r="CH16" s="72" t="n">
        <v>-35598.18</v>
      </c>
      <c r="CI16" s="71" t="n">
        <v>-36850.43</v>
      </c>
      <c r="CJ16" s="72" t="n">
        <v>-33912.5</v>
      </c>
      <c r="CK16" s="72" t="n">
        <v>-38417.12</v>
      </c>
      <c r="CL16" s="72" t="n">
        <v>-35945.32</v>
      </c>
      <c r="CM16" s="72" t="n">
        <v>-38501</v>
      </c>
      <c r="CN16" s="72" t="n">
        <v>-35426.4</v>
      </c>
      <c r="CO16" s="72" t="n">
        <v>-35805</v>
      </c>
      <c r="CP16" s="72" t="n">
        <v>-37860.25</v>
      </c>
      <c r="CQ16" s="72" t="n">
        <v>-35887.6</v>
      </c>
      <c r="CR16" s="71" t="n">
        <v>-31871</v>
      </c>
      <c r="CS16" s="72" t="n">
        <v>-34383.44</v>
      </c>
      <c r="CT16" s="72" t="n">
        <v>-31813.68</v>
      </c>
      <c r="CU16" s="72" t="n">
        <v>-34344.51</v>
      </c>
      <c r="CV16" s="72" t="n">
        <v>-32977</v>
      </c>
      <c r="CW16" s="72" t="n">
        <v>-34337</v>
      </c>
      <c r="CX16" s="72" t="n">
        <v>-35196</v>
      </c>
      <c r="CY16" s="72" t="n">
        <v>-34161.66</v>
      </c>
      <c r="CZ16" s="72" t="n">
        <v>-32978.49</v>
      </c>
      <c r="DA16" s="72" t="n">
        <v>-34888.32</v>
      </c>
      <c r="DB16" s="72" t="n">
        <v>-33718.69</v>
      </c>
      <c r="DC16" s="72" t="n">
        <v>-33425.55</v>
      </c>
      <c r="DD16" s="72" t="n">
        <v>-28876.45</v>
      </c>
      <c r="DE16" s="72" t="n">
        <v>-32058.63</v>
      </c>
      <c r="DF16" s="71" t="n">
        <v>-29652.91</v>
      </c>
      <c r="DG16" s="72" t="n">
        <v>-33287.74</v>
      </c>
      <c r="DH16" s="72" t="n">
        <v>-29453.59</v>
      </c>
      <c r="DI16" s="72" t="n">
        <v>-31998.4</v>
      </c>
      <c r="DJ16" s="72" t="n">
        <v>-32776.86</v>
      </c>
      <c r="DK16" s="72" t="n">
        <v>-31812.92</v>
      </c>
      <c r="DL16" s="72" t="n">
        <v>-30696.12</v>
      </c>
      <c r="DM16" s="72" t="n">
        <v>-32466.21</v>
      </c>
      <c r="DN16" s="72" t="n">
        <v>-31388.21</v>
      </c>
      <c r="DO16" s="72" t="n">
        <v>-23455.3</v>
      </c>
      <c r="DP16" s="71" t="n">
        <v>-19416.25</v>
      </c>
      <c r="DQ16" s="72" t="n">
        <v>-20565</v>
      </c>
      <c r="DR16" s="72" t="n">
        <v>-19806.33</v>
      </c>
      <c r="DS16" s="72" t="n">
        <v>-22188.85</v>
      </c>
      <c r="DT16" s="72" t="n">
        <v>-19685.16</v>
      </c>
      <c r="DU16" s="72" t="n">
        <v>-21489.62</v>
      </c>
      <c r="DV16" s="72" t="n">
        <v>-22243.65</v>
      </c>
      <c r="DW16" s="72" t="n">
        <v>-21596.13</v>
      </c>
      <c r="DX16" s="72" t="n">
        <v>-21787.21</v>
      </c>
      <c r="DY16" s="72" t="n">
        <v>-20931.59</v>
      </c>
      <c r="DZ16" s="72" t="n">
        <v>-21170</v>
      </c>
      <c r="EA16" s="72" t="n">
        <v>-17637.63</v>
      </c>
      <c r="EB16" s="72" t="n">
        <v>-14590.54</v>
      </c>
      <c r="EC16" s="72" t="n">
        <v>-15403.27</v>
      </c>
      <c r="ED16" s="72" t="n">
        <v>-14825.12</v>
      </c>
      <c r="EE16" s="72" t="n">
        <v>-16581.67</v>
      </c>
      <c r="EF16" s="71" t="n">
        <v>-14740.49</v>
      </c>
      <c r="EG16" s="72" t="n">
        <v>-16778</v>
      </c>
      <c r="EH16" s="71" t="n">
        <v>-16059.9</v>
      </c>
      <c r="EI16" s="72" t="n">
        <v>-16388.36</v>
      </c>
      <c r="EJ16" s="72" t="n">
        <v>-16469.49</v>
      </c>
      <c r="EK16" s="72" t="n">
        <v>-15802.3</v>
      </c>
      <c r="EL16" s="72" t="n">
        <v>-15963.51</v>
      </c>
      <c r="EM16" s="72" t="n">
        <v>-16433.57</v>
      </c>
      <c r="EN16" s="72" t="n">
        <v>-14004</v>
      </c>
      <c r="EO16" s="72" t="n">
        <v>-14372.41</v>
      </c>
      <c r="EP16" s="72" t="n">
        <v>-14333.93</v>
      </c>
      <c r="EQ16" s="72" t="n">
        <v>-14962</v>
      </c>
      <c r="ER16" s="71" t="n">
        <v>-13748.86</v>
      </c>
      <c r="ES16" s="71" t="n">
        <v>-15653.88</v>
      </c>
      <c r="ET16" s="72" t="n">
        <v>-14956.74</v>
      </c>
      <c r="EU16" s="72" t="n">
        <v>-16013</v>
      </c>
      <c r="EV16" s="71" t="n">
        <v>-14619.81</v>
      </c>
      <c r="EW16" s="72" t="n">
        <v>-14707.46</v>
      </c>
      <c r="EX16" s="72" t="n">
        <v>-15491.94</v>
      </c>
      <c r="EY16" s="71" t="n">
        <v>-14729.2</v>
      </c>
      <c r="EZ16" s="72" t="n">
        <v>-12685.78</v>
      </c>
      <c r="FA16" s="72" t="n">
        <v>-13899.62</v>
      </c>
      <c r="FB16" s="72" t="n">
        <v>-12904.09</v>
      </c>
      <c r="FC16" s="72" t="n">
        <v>-13955.81</v>
      </c>
      <c r="FD16" s="72" t="n">
        <v>-13306.6</v>
      </c>
      <c r="FE16" s="71" t="n">
        <v>-14062.12</v>
      </c>
      <c r="FF16" s="72" t="n">
        <v>-13927.11</v>
      </c>
      <c r="FG16" s="71" t="n">
        <v>-14906.7</v>
      </c>
      <c r="FH16" s="72" t="n">
        <v>-13605.14</v>
      </c>
      <c r="FI16" s="72" t="n">
        <v>-13688.66</v>
      </c>
      <c r="FJ16" s="72" t="n">
        <v>-14427</v>
      </c>
      <c r="FK16" s="72" t="n">
        <v>-13721.61</v>
      </c>
      <c r="FL16" s="72" t="n">
        <v>-11826.89</v>
      </c>
      <c r="FM16" s="72" t="n">
        <v>-12972.39</v>
      </c>
      <c r="FN16" s="72" t="n">
        <v>-12038.62</v>
      </c>
      <c r="FO16" s="72" t="n">
        <v>-13015.45</v>
      </c>
      <c r="FP16" s="72" t="n">
        <v>-12410.6</v>
      </c>
      <c r="FQ16" s="72" t="n">
        <v>-13111.06</v>
      </c>
      <c r="FR16" s="72" t="n">
        <v>-13613.71</v>
      </c>
      <c r="FS16" s="71" t="n">
        <v>-13224</v>
      </c>
      <c r="FT16" s="72" t="n">
        <v>-12658.48</v>
      </c>
      <c r="FU16" s="72" t="n">
        <v>-10160.32</v>
      </c>
      <c r="FV16" s="72" t="n">
        <v>-9858.44</v>
      </c>
      <c r="FW16" s="71" t="n">
        <v>-1633856.41</v>
      </c>
    </row>
    <row r="17" customFormat="false" ht="12.75" hidden="false" customHeight="false" outlineLevel="0" collapsed="false">
      <c r="A17" s="1" t="n">
        <v>3</v>
      </c>
      <c r="B17" s="1" t="s">
        <v>50</v>
      </c>
      <c r="G17" s="72"/>
      <c r="H17" s="72" t="n">
        <v>71121.56</v>
      </c>
      <c r="I17" s="72" t="n">
        <v>154163.82</v>
      </c>
      <c r="J17" s="72" t="n">
        <v>162363.18</v>
      </c>
      <c r="K17" s="72" t="n">
        <v>26868.5</v>
      </c>
      <c r="L17" s="72" t="n">
        <v>22353.78</v>
      </c>
      <c r="M17" s="71" t="n">
        <v>27700.74</v>
      </c>
      <c r="N17" s="72" t="n">
        <v>28159.41</v>
      </c>
      <c r="O17" s="72" t="n">
        <v>26601.56</v>
      </c>
      <c r="P17" s="72" t="n">
        <v>23080.49</v>
      </c>
      <c r="Q17" s="72" t="n">
        <v>82148</v>
      </c>
      <c r="R17" s="71" t="n">
        <v>58865.23</v>
      </c>
      <c r="S17" s="72" t="n">
        <v>63677.59</v>
      </c>
      <c r="T17" s="72" t="n">
        <v>10164.76</v>
      </c>
      <c r="U17" s="72" t="n">
        <v>15064.86</v>
      </c>
      <c r="V17" s="72" t="n">
        <v>22107.41</v>
      </c>
      <c r="W17" s="71" t="n">
        <v>-65309.91</v>
      </c>
      <c r="X17" s="71" t="n">
        <v>-58102.11</v>
      </c>
      <c r="Y17" s="72" t="n">
        <v>-66693.72</v>
      </c>
      <c r="Z17" s="72" t="n">
        <v>-56650.59</v>
      </c>
      <c r="AA17" s="72" t="n">
        <v>-62449.71</v>
      </c>
      <c r="AB17" s="72" t="n">
        <v>-61450.47</v>
      </c>
      <c r="AC17" s="72" t="n">
        <v>-49014.1</v>
      </c>
      <c r="AD17" s="72" t="n">
        <v>-41149.93</v>
      </c>
      <c r="AE17" s="72" t="n">
        <v>-44078</v>
      </c>
      <c r="AF17" s="72" t="n">
        <v>-37561.34</v>
      </c>
      <c r="AG17" s="72" t="n">
        <v>-27956.41</v>
      </c>
      <c r="AH17" s="72" t="n">
        <v>-25741.29</v>
      </c>
      <c r="AI17" s="72" t="n">
        <v>-37863.36</v>
      </c>
      <c r="AJ17" s="72" t="n">
        <v>-32831.2</v>
      </c>
      <c r="AK17" s="71" t="n">
        <v>-34129.19</v>
      </c>
      <c r="AL17" s="72" t="n">
        <v>-32887.51</v>
      </c>
      <c r="AM17" s="72" t="n">
        <v>-35950.39</v>
      </c>
      <c r="AN17" s="72" t="n">
        <v>-35679.47</v>
      </c>
      <c r="AO17" s="72" t="n">
        <v>-38812.47</v>
      </c>
      <c r="AP17" s="72" t="n">
        <v>-38322.68</v>
      </c>
      <c r="AQ17" s="72" t="n">
        <v>-26961.66</v>
      </c>
      <c r="AR17" s="72" t="n">
        <v>-25204.48</v>
      </c>
      <c r="AS17" s="72" t="n">
        <v>-25549.1</v>
      </c>
      <c r="AT17" s="72" t="n">
        <v>-21896.65</v>
      </c>
      <c r="AU17" s="72" t="n">
        <v>-15476.11</v>
      </c>
      <c r="AV17" s="72" t="n">
        <v>-14146.23</v>
      </c>
      <c r="AW17" s="72" t="n">
        <v>-14559.32</v>
      </c>
      <c r="AX17" s="72" t="n">
        <v>-8341.64</v>
      </c>
      <c r="AY17" s="71" t="n">
        <v>-9416.53</v>
      </c>
      <c r="AZ17" s="71" t="n">
        <v>-8039.27</v>
      </c>
      <c r="BA17" s="72" t="n">
        <v>-8370.83</v>
      </c>
      <c r="BB17" s="72" t="n">
        <v>-7818.63</v>
      </c>
      <c r="BC17" s="72" t="n">
        <v>-7585.75</v>
      </c>
      <c r="BD17" s="72" t="n">
        <v>-7754.5</v>
      </c>
      <c r="BE17" s="72" t="n">
        <v>-7258.09</v>
      </c>
      <c r="BF17" s="71" t="n">
        <v>-7395.54</v>
      </c>
      <c r="BG17" s="72" t="n">
        <v>-7967</v>
      </c>
      <c r="BH17" s="72" t="n">
        <v>-6634</v>
      </c>
      <c r="BI17" s="72" t="n">
        <v>-7143.81</v>
      </c>
      <c r="BJ17" s="72" t="n">
        <v>-6897.43</v>
      </c>
      <c r="BK17" s="72" t="n">
        <v>-7783.64</v>
      </c>
      <c r="BL17" s="72" t="n">
        <v>-7059</v>
      </c>
      <c r="BM17" s="72" t="n">
        <v>-6202.81</v>
      </c>
      <c r="BN17" s="72" t="n">
        <v>-5591.76</v>
      </c>
      <c r="BO17" s="72" t="n">
        <v>-5702</v>
      </c>
      <c r="BP17" s="72" t="n">
        <v>-5827.83</v>
      </c>
      <c r="BQ17" s="72" t="n">
        <v>-5636.22</v>
      </c>
      <c r="BR17" s="72" t="n">
        <v>-5743.21</v>
      </c>
      <c r="BS17" s="72" t="n">
        <v>5988</v>
      </c>
      <c r="BT17" s="72" t="n">
        <v>4986.54</v>
      </c>
      <c r="BU17" s="72" t="n">
        <v>5155.47</v>
      </c>
      <c r="BV17" s="72" t="n">
        <v>5459.45</v>
      </c>
      <c r="BW17" s="72" t="n">
        <v>5580.37</v>
      </c>
      <c r="BX17" s="72" t="n">
        <v>5142.5</v>
      </c>
      <c r="BY17" s="72" t="n">
        <v>5784.77</v>
      </c>
      <c r="BZ17" s="72" t="n">
        <v>5215.62</v>
      </c>
      <c r="CA17" s="72" t="n">
        <v>5318.71</v>
      </c>
      <c r="CB17" s="72" t="n">
        <v>5435.9</v>
      </c>
      <c r="CC17" s="72" t="n">
        <v>5256.86</v>
      </c>
      <c r="CD17" s="72" t="n">
        <v>5617.58</v>
      </c>
      <c r="CE17" s="72" t="n">
        <v>10649</v>
      </c>
      <c r="CF17" s="72" t="n">
        <v>9300.08</v>
      </c>
      <c r="CG17" s="71" t="n">
        <v>9814.84</v>
      </c>
      <c r="CH17" s="72" t="n">
        <v>10180.81</v>
      </c>
      <c r="CI17" s="72" t="n">
        <v>10405.64</v>
      </c>
      <c r="CJ17" s="72" t="n">
        <v>9588.56</v>
      </c>
      <c r="CK17" s="72" t="n">
        <v>10785.42</v>
      </c>
      <c r="CL17" s="72" t="n">
        <v>9723.66</v>
      </c>
      <c r="CM17" s="72" t="n">
        <v>10411.21</v>
      </c>
      <c r="CN17" s="72" t="n">
        <v>9640.88</v>
      </c>
      <c r="CO17" s="72" t="n">
        <v>9799.79</v>
      </c>
      <c r="CP17" s="71" t="n">
        <v>10472.12</v>
      </c>
      <c r="CQ17" s="72" t="n">
        <v>9925.62</v>
      </c>
      <c r="CR17" s="72" t="n">
        <v>8907.35</v>
      </c>
      <c r="CS17" s="72" t="n">
        <v>9615.26</v>
      </c>
      <c r="CT17" s="72" t="n">
        <v>9011.34</v>
      </c>
      <c r="CU17" s="72" t="n">
        <v>9696.64</v>
      </c>
      <c r="CV17" s="72" t="n">
        <v>9217.34</v>
      </c>
      <c r="CW17" s="72" t="n">
        <v>9583</v>
      </c>
      <c r="CX17" s="72" t="n">
        <v>9525.66</v>
      </c>
      <c r="CY17" s="72" t="n">
        <v>9239.5</v>
      </c>
      <c r="CZ17" s="72" t="n">
        <v>8983.26</v>
      </c>
      <c r="DA17" s="72" t="n">
        <v>9587.44</v>
      </c>
      <c r="DB17" s="72" t="n">
        <v>9303</v>
      </c>
      <c r="DC17" s="72" t="n">
        <v>9247.2</v>
      </c>
      <c r="DD17" s="72" t="n">
        <v>8075.44</v>
      </c>
      <c r="DE17" s="72" t="n">
        <v>9141.76</v>
      </c>
      <c r="DF17" s="72" t="n">
        <v>8395.83</v>
      </c>
      <c r="DG17" s="72" t="n">
        <v>9474.54</v>
      </c>
      <c r="DH17" s="72" t="n">
        <v>8324</v>
      </c>
      <c r="DI17" s="71" t="n">
        <v>8927.09</v>
      </c>
      <c r="DJ17" s="72" t="n">
        <v>8873.25</v>
      </c>
      <c r="DK17" s="72" t="n">
        <v>8606.27</v>
      </c>
      <c r="DL17" s="72" t="n">
        <v>8367.18</v>
      </c>
      <c r="DM17" s="72" t="n">
        <v>8929.49</v>
      </c>
      <c r="DN17" s="72" t="n">
        <v>8664.17</v>
      </c>
      <c r="DO17" s="72" t="n">
        <v>9031.83</v>
      </c>
      <c r="DP17" s="72" t="n">
        <v>7520.16</v>
      </c>
      <c r="DQ17" s="72" t="n">
        <v>8097.48</v>
      </c>
      <c r="DR17" s="72" t="n">
        <v>7817.75</v>
      </c>
      <c r="DS17" s="72" t="n">
        <v>8821.75</v>
      </c>
      <c r="DT17" s="72" t="n">
        <v>7750.15</v>
      </c>
      <c r="DU17" s="72" t="n">
        <v>8311.2</v>
      </c>
      <c r="DV17" s="72" t="n">
        <v>8260.66</v>
      </c>
      <c r="DW17" s="72" t="n">
        <v>8012.23</v>
      </c>
      <c r="DX17" s="72" t="n">
        <v>8188.54</v>
      </c>
      <c r="DY17" s="72" t="n">
        <v>7918.81</v>
      </c>
      <c r="DZ17" s="72" t="n">
        <v>8068.61</v>
      </c>
      <c r="FW17" s="72" t="n">
        <v>118978.49</v>
      </c>
    </row>
    <row r="18" customFormat="false" ht="12.75" hidden="false" customHeight="false" outlineLevel="0" collapsed="false">
      <c r="A18" s="1" t="n">
        <v>4</v>
      </c>
      <c r="B18" s="1" t="s">
        <v>68</v>
      </c>
      <c r="H18" s="72"/>
      <c r="I18" s="72"/>
      <c r="J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1"/>
      <c r="AQ18" s="72"/>
      <c r="AR18" s="72"/>
      <c r="AS18" s="72"/>
      <c r="AT18" s="72"/>
      <c r="AU18" s="72"/>
      <c r="AV18" s="72"/>
      <c r="AW18" s="72"/>
      <c r="AX18" s="72"/>
      <c r="AY18" s="72"/>
      <c r="AZ18" s="71"/>
      <c r="BA18" s="72"/>
      <c r="BB18" s="72"/>
      <c r="BC18" s="72"/>
      <c r="BD18" s="72"/>
      <c r="BE18" s="72"/>
      <c r="BF18" s="72"/>
      <c r="BS18" s="71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1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1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FW18" s="72"/>
    </row>
    <row r="19" customFormat="false" ht="12.75" hidden="false" customHeight="false" outlineLevel="0" collapsed="false">
      <c r="A19" s="1" t="n">
        <v>5</v>
      </c>
      <c r="B19" s="1" t="s">
        <v>52</v>
      </c>
      <c r="H19" s="72" t="n">
        <v>3308.79</v>
      </c>
      <c r="I19" s="1" t="n">
        <v>299.74</v>
      </c>
      <c r="J19" s="72" t="n">
        <v>-1134.93</v>
      </c>
      <c r="K19" s="71" t="n">
        <v>78885.27</v>
      </c>
      <c r="L19" s="72" t="n">
        <v>67747</v>
      </c>
      <c r="M19" s="72" t="n">
        <v>71808.32</v>
      </c>
      <c r="N19" s="72" t="n">
        <v>110122.28</v>
      </c>
      <c r="O19" s="72" t="n">
        <v>110658.24</v>
      </c>
      <c r="P19" s="72" t="n">
        <v>100249</v>
      </c>
      <c r="Q19" s="72" t="n">
        <v>121577.87</v>
      </c>
      <c r="R19" s="72" t="n">
        <v>108193.46</v>
      </c>
      <c r="S19" s="72" t="n">
        <v>118463.56</v>
      </c>
      <c r="T19" s="72" t="n">
        <v>109481.78</v>
      </c>
      <c r="U19" s="72" t="n">
        <v>113693.47</v>
      </c>
      <c r="V19" s="72" t="n">
        <v>125044.3</v>
      </c>
      <c r="W19" s="72" t="n">
        <v>-16535</v>
      </c>
      <c r="X19" s="71" t="n">
        <v>-15964.25</v>
      </c>
      <c r="Y19" s="72" t="n">
        <v>-18138</v>
      </c>
      <c r="Z19" s="1" t="n">
        <v>940</v>
      </c>
      <c r="AA19" s="1" t="n">
        <v>58.64</v>
      </c>
      <c r="AB19" s="1" t="n">
        <v>-544.38</v>
      </c>
      <c r="AC19" s="1" t="n">
        <v>-840.86</v>
      </c>
      <c r="AD19" s="72" t="n">
        <v>-1319.89</v>
      </c>
      <c r="AE19" s="72" t="n">
        <v>-1408.17</v>
      </c>
      <c r="AF19" s="1" t="n">
        <v>139</v>
      </c>
      <c r="AG19" s="72" t="n">
        <v>1213.74</v>
      </c>
      <c r="AH19" s="72" t="n">
        <v>1899.25</v>
      </c>
      <c r="AI19" s="72" t="n">
        <v>-4906.88</v>
      </c>
      <c r="AJ19" s="72" t="n">
        <v>-4764.44</v>
      </c>
      <c r="AK19" s="71" t="n">
        <v>-5686.57</v>
      </c>
      <c r="AL19" s="72" t="n">
        <v>-5491.94</v>
      </c>
      <c r="AM19" s="72" t="n">
        <v>-6803.77</v>
      </c>
      <c r="AN19" s="72" t="n">
        <v>-7164.32</v>
      </c>
      <c r="AO19" s="72" t="n">
        <v>-6755.73</v>
      </c>
      <c r="AP19" s="72" t="n">
        <v>-6987.39</v>
      </c>
      <c r="AQ19" s="72" t="n">
        <v>-6992.61</v>
      </c>
      <c r="AR19" s="72" t="n">
        <v>-5471</v>
      </c>
      <c r="AS19" s="71" t="n">
        <v>-4809.12</v>
      </c>
      <c r="AT19" s="72" t="n">
        <v>-3033.67</v>
      </c>
      <c r="AU19" s="72" t="n">
        <v>-9311.71</v>
      </c>
      <c r="AV19" s="72" t="n">
        <v>-8817.19</v>
      </c>
      <c r="AW19" s="72" t="n">
        <v>-9232.1</v>
      </c>
      <c r="AX19" s="71" t="n">
        <v>-2514</v>
      </c>
      <c r="AY19" s="72" t="n">
        <v>-3196</v>
      </c>
      <c r="AZ19" s="72" t="n">
        <v>-2796</v>
      </c>
      <c r="BA19" s="72" t="n">
        <v>-2257.67</v>
      </c>
      <c r="BB19" s="72" t="n">
        <v>-2244.73</v>
      </c>
      <c r="BC19" s="72" t="n">
        <v>-2132.2</v>
      </c>
      <c r="BD19" s="72" t="n">
        <v>-2145.6</v>
      </c>
      <c r="BE19" s="71" t="n">
        <v>-2083.86</v>
      </c>
      <c r="BF19" s="72" t="n">
        <v>-2095.23</v>
      </c>
      <c r="BG19" s="72" t="n">
        <v>4220.36</v>
      </c>
      <c r="BH19" s="72" t="n">
        <v>3541.61</v>
      </c>
      <c r="BI19" s="72" t="n">
        <v>3822.62</v>
      </c>
      <c r="BJ19" s="72" t="n">
        <v>3660.46</v>
      </c>
      <c r="BK19" s="72" t="n">
        <v>4047.7</v>
      </c>
      <c r="BL19" s="72" t="n">
        <v>3568.1</v>
      </c>
      <c r="BM19" s="72" t="n">
        <v>3974.84</v>
      </c>
      <c r="BN19" s="72" t="n">
        <v>3620.56</v>
      </c>
      <c r="BO19" s="72" t="n">
        <v>3714.61</v>
      </c>
      <c r="BP19" s="72" t="n">
        <v>3828.34</v>
      </c>
      <c r="BQ19" s="72" t="n">
        <v>3694.38</v>
      </c>
      <c r="BR19" s="72" t="n">
        <v>3790.7</v>
      </c>
      <c r="BS19" s="72" t="n">
        <v>3926.58</v>
      </c>
      <c r="BT19" s="72" t="n">
        <v>3296.55</v>
      </c>
      <c r="BU19" s="72" t="n">
        <v>3558.86</v>
      </c>
      <c r="BV19" s="72" t="n">
        <v>3783.82</v>
      </c>
      <c r="BW19" s="72" t="n">
        <v>3825.65</v>
      </c>
      <c r="BX19" s="72" t="n">
        <v>3519.92</v>
      </c>
      <c r="BY19" s="72" t="n">
        <v>3925</v>
      </c>
      <c r="BZ19" s="72" t="n">
        <v>3596.86</v>
      </c>
      <c r="CA19" s="72" t="n">
        <v>3696.91</v>
      </c>
      <c r="CB19" s="72" t="n">
        <v>3809.91</v>
      </c>
      <c r="CC19" s="72" t="n">
        <v>3677.65</v>
      </c>
      <c r="CD19" s="72" t="n">
        <v>3943.69</v>
      </c>
      <c r="CE19" s="72" t="n">
        <v>-1568</v>
      </c>
      <c r="CF19" s="72" t="n">
        <v>-1362.56</v>
      </c>
      <c r="CG19" s="72" t="n">
        <v>-1461.55</v>
      </c>
      <c r="CH19" s="72" t="n">
        <v>-1526.13</v>
      </c>
      <c r="CI19" s="71" t="n">
        <v>-1594.74</v>
      </c>
      <c r="CJ19" s="72" t="n">
        <v>-1477.89</v>
      </c>
      <c r="CK19" s="72" t="n">
        <v>-1687.37</v>
      </c>
      <c r="CL19" s="72" t="n">
        <v>-1496.92</v>
      </c>
      <c r="CM19" s="72" t="n">
        <v>-1589.44</v>
      </c>
      <c r="CN19" s="72" t="n">
        <v>-1421.88</v>
      </c>
      <c r="CO19" s="72" t="n">
        <v>-1464.6</v>
      </c>
      <c r="CP19" s="72" t="n">
        <v>-1554.35</v>
      </c>
      <c r="CQ19" s="72" t="n">
        <v>-1461.47</v>
      </c>
      <c r="CR19" s="72" t="n">
        <v>-1303.21</v>
      </c>
      <c r="CS19" s="72" t="n">
        <v>-1444.66</v>
      </c>
      <c r="CT19" s="72" t="n">
        <v>-1339</v>
      </c>
      <c r="CU19" s="72" t="n">
        <v>-1486.09</v>
      </c>
      <c r="CV19" s="72" t="n">
        <v>-1462.22</v>
      </c>
      <c r="CW19" s="72" t="n">
        <v>-1487.87</v>
      </c>
      <c r="CX19" s="72" t="n">
        <v>-1479</v>
      </c>
      <c r="CY19" s="72" t="n">
        <v>-1399.39</v>
      </c>
      <c r="CZ19" s="72" t="n">
        <v>-1324.89</v>
      </c>
      <c r="DA19" s="71" t="n">
        <v>-1444.45</v>
      </c>
      <c r="DB19" s="72" t="n">
        <v>-1369.79</v>
      </c>
      <c r="DC19" s="72" t="n">
        <v>-1361.58</v>
      </c>
      <c r="DD19" s="72" t="n">
        <v>-1183.14</v>
      </c>
      <c r="DE19" s="72" t="n">
        <v>-1346</v>
      </c>
      <c r="DF19" s="72" t="n">
        <v>-1247.53</v>
      </c>
      <c r="DG19" s="72" t="n">
        <v>-1463.32</v>
      </c>
      <c r="DH19" s="72" t="n">
        <v>-1283</v>
      </c>
      <c r="FW19" s="72" t="n">
        <v>1117158.17</v>
      </c>
    </row>
    <row r="20" customFormat="false" ht="12.75" hidden="false" customHeight="false" outlineLevel="0" collapsed="false">
      <c r="A20" s="1" t="n">
        <v>6</v>
      </c>
      <c r="B20" s="1" t="s">
        <v>63</v>
      </c>
      <c r="H20" s="72" t="n">
        <v>32674.5</v>
      </c>
      <c r="I20" s="72" t="n">
        <v>36735.87</v>
      </c>
      <c r="J20" s="72" t="n">
        <v>29136.19</v>
      </c>
      <c r="K20" s="1" t="n">
        <v>-31068</v>
      </c>
      <c r="L20" s="72" t="n">
        <v>-25858</v>
      </c>
      <c r="M20" s="72" t="n">
        <v>-25128.66</v>
      </c>
      <c r="N20" s="72" t="n">
        <v>-24050.71</v>
      </c>
      <c r="O20" s="72" t="n">
        <v>-24685.79</v>
      </c>
      <c r="P20" s="72" t="n">
        <v>-31212.45</v>
      </c>
      <c r="Q20" s="72" t="n">
        <v>-23363</v>
      </c>
      <c r="R20" s="72" t="n">
        <v>-21942.43</v>
      </c>
      <c r="S20" s="72" t="n">
        <v>-22494</v>
      </c>
      <c r="T20" s="72" t="n">
        <v>-17011</v>
      </c>
      <c r="U20" s="72" t="n">
        <v>-18259.42</v>
      </c>
      <c r="V20" s="72" t="n">
        <v>-20754.23</v>
      </c>
      <c r="W20" s="72" t="n">
        <v>-21718.75</v>
      </c>
      <c r="X20" s="72" t="n">
        <v>-16251.94</v>
      </c>
      <c r="Y20" s="72" t="n">
        <v>-17013.58</v>
      </c>
      <c r="Z20" s="72" t="n">
        <v>-15604.81</v>
      </c>
      <c r="AA20" s="72" t="n">
        <v>-16886.62</v>
      </c>
      <c r="AB20" s="72" t="n">
        <v>-16300.24</v>
      </c>
      <c r="AC20" s="72" t="n">
        <v>-7945.76</v>
      </c>
      <c r="AD20" s="72" t="n">
        <v>-7570.7</v>
      </c>
      <c r="AE20" s="72" t="n">
        <v>-8050.34</v>
      </c>
      <c r="AF20" s="72" t="n">
        <v>-7457.33</v>
      </c>
      <c r="AG20" s="72" t="n">
        <v>-7582.85</v>
      </c>
      <c r="AH20" s="72" t="n">
        <v>-8105.31</v>
      </c>
      <c r="AI20" s="72" t="n">
        <v>6307.44</v>
      </c>
      <c r="AJ20" s="72" t="n">
        <v>5608.19</v>
      </c>
      <c r="AK20" s="72" t="n">
        <v>6267.75</v>
      </c>
      <c r="AL20" s="72" t="n">
        <v>5784.1</v>
      </c>
      <c r="AM20" s="72" t="n">
        <v>6143.51</v>
      </c>
      <c r="AN20" s="72" t="n">
        <v>6041.29</v>
      </c>
      <c r="AO20" s="72" t="n">
        <v>6130.11</v>
      </c>
      <c r="AP20" s="71" t="n">
        <v>6041.58</v>
      </c>
      <c r="AQ20" s="72" t="n">
        <v>5914.37</v>
      </c>
      <c r="AR20" s="72" t="n">
        <v>5752.3</v>
      </c>
      <c r="AS20" s="72" t="n">
        <v>6140.86</v>
      </c>
      <c r="AT20" s="72" t="n">
        <v>5960.81</v>
      </c>
      <c r="AU20" s="72" t="n">
        <v>5900.21</v>
      </c>
      <c r="AV20" s="72" t="n">
        <v>5681.86</v>
      </c>
      <c r="AW20" s="72" t="n">
        <v>5575.55</v>
      </c>
      <c r="AX20" s="72" t="n">
        <v>5408.84</v>
      </c>
      <c r="AY20" s="72" t="n">
        <v>6024.91</v>
      </c>
      <c r="AZ20" s="71" t="n">
        <v>5366.19</v>
      </c>
      <c r="BA20" s="72" t="n">
        <v>5731.18</v>
      </c>
      <c r="BB20" s="72" t="n">
        <v>5648.14</v>
      </c>
      <c r="BC20" s="72" t="n">
        <v>5528.84</v>
      </c>
      <c r="BD20" s="72" t="n">
        <v>5651.61</v>
      </c>
      <c r="BE20" s="72" t="n">
        <v>5466.33</v>
      </c>
      <c r="BF20" s="72" t="n">
        <v>5569.82</v>
      </c>
      <c r="BG20" s="1" t="n">
        <v>-644.12</v>
      </c>
      <c r="BH20" s="1" t="n">
        <v>-450.53</v>
      </c>
      <c r="BI20" s="1" t="n">
        <v>-554.47</v>
      </c>
      <c r="BJ20" s="1" t="n">
        <v>-513.14</v>
      </c>
      <c r="BK20" s="1" t="n">
        <v>-654.48</v>
      </c>
      <c r="BL20" s="1" t="n">
        <v>-508.56</v>
      </c>
      <c r="BM20" s="1" t="n">
        <v>-597.22</v>
      </c>
      <c r="BN20" s="1" t="n">
        <v>-582.91</v>
      </c>
      <c r="BO20" s="1" t="n">
        <v>-548.76</v>
      </c>
      <c r="BP20" s="1" t="n">
        <v>-560.85</v>
      </c>
      <c r="BQ20" s="1" t="n">
        <v>-542.41</v>
      </c>
      <c r="BR20" s="1" t="n">
        <v>-552.5</v>
      </c>
      <c r="BS20" s="71" t="n">
        <v>-12576.21</v>
      </c>
      <c r="BT20" s="72" t="n">
        <v>-10393</v>
      </c>
      <c r="BU20" s="72" t="n">
        <v>-11257.38</v>
      </c>
      <c r="BV20" s="72" t="n">
        <v>-11422.61</v>
      </c>
      <c r="BW20" s="72" t="n">
        <v>-11742.55</v>
      </c>
      <c r="BX20" s="72" t="n">
        <v>-10759</v>
      </c>
      <c r="BY20" s="72" t="n">
        <v>-12126.26</v>
      </c>
      <c r="BZ20" s="72" t="n">
        <v>-10974.92</v>
      </c>
      <c r="CA20" s="72" t="n">
        <v>-11149.39</v>
      </c>
      <c r="CB20" s="72" t="n">
        <v>-11395</v>
      </c>
      <c r="CC20" s="72" t="n">
        <v>-11019.64</v>
      </c>
      <c r="CD20" s="72" t="n">
        <v>-11775.7</v>
      </c>
      <c r="CE20" s="72" t="n">
        <v>-5858.26</v>
      </c>
      <c r="CF20" s="72" t="n">
        <v>-5041.62</v>
      </c>
      <c r="CG20" s="72" t="n">
        <v>-5489.59</v>
      </c>
      <c r="CH20" s="72" t="n">
        <v>-5559.9</v>
      </c>
      <c r="CI20" s="72" t="n">
        <v>-5745.27</v>
      </c>
      <c r="CJ20" s="72" t="n">
        <v>-5236.29</v>
      </c>
      <c r="CK20" s="71" t="n">
        <v>-5911.71</v>
      </c>
      <c r="CL20" s="72" t="n">
        <v>-5368.44</v>
      </c>
      <c r="CM20" s="72" t="n">
        <v>-5706.79</v>
      </c>
      <c r="CN20" s="72" t="n">
        <v>-5284.36</v>
      </c>
      <c r="CO20" s="72" t="n">
        <v>-5371.46</v>
      </c>
      <c r="CP20" s="72" t="n">
        <v>-5739.89</v>
      </c>
      <c r="CQ20" s="72" t="n">
        <v>-5460.34</v>
      </c>
      <c r="CR20" s="72" t="n">
        <v>-4828.72</v>
      </c>
      <c r="CS20" s="72" t="n">
        <v>-5377.88</v>
      </c>
      <c r="CT20" s="72" t="n">
        <v>-4921.24</v>
      </c>
      <c r="CU20" s="72" t="n">
        <v>-5353.91</v>
      </c>
      <c r="CV20" s="72" t="n">
        <v>-5136.38</v>
      </c>
      <c r="CW20" s="72" t="n">
        <v>-5252.63</v>
      </c>
      <c r="CX20" s="72" t="n">
        <v>-5259.32</v>
      </c>
      <c r="CY20" s="72" t="n">
        <v>-5064.36</v>
      </c>
      <c r="CZ20" s="72" t="n">
        <v>-4923.91</v>
      </c>
      <c r="DA20" s="72" t="n">
        <v>-5255.26</v>
      </c>
      <c r="DB20" s="71" t="n">
        <v>-5312</v>
      </c>
      <c r="DC20" s="72" t="n">
        <v>-5087.22</v>
      </c>
      <c r="DD20" s="72" t="n">
        <v>-4377.81</v>
      </c>
      <c r="DE20" s="72" t="n">
        <v>-5010.8</v>
      </c>
      <c r="DF20" s="72" t="n">
        <v>-4585.1</v>
      </c>
      <c r="DG20" s="72" t="n">
        <v>-5231.39</v>
      </c>
      <c r="DH20" s="72" t="n">
        <v>-4545.83</v>
      </c>
      <c r="DI20" s="72" t="n">
        <v>-4881.78</v>
      </c>
      <c r="DJ20" s="72" t="n">
        <v>-4899.12</v>
      </c>
      <c r="DK20" s="72" t="n">
        <v>-4717.29</v>
      </c>
      <c r="DL20" s="72" t="n">
        <v>-4586.31</v>
      </c>
      <c r="DM20" s="72" t="n">
        <v>-4894.45</v>
      </c>
      <c r="DN20" s="72" t="n">
        <v>-4332.09</v>
      </c>
      <c r="FW20" s="72" t="n">
        <v>-527033.95</v>
      </c>
    </row>
    <row r="21" customFormat="false" ht="12.75" hidden="false" customHeight="false" outlineLevel="0" collapsed="false">
      <c r="A21" s="1" t="n">
        <v>7</v>
      </c>
      <c r="B21" s="1" t="s">
        <v>53</v>
      </c>
      <c r="H21" s="1" t="n">
        <v>24.81</v>
      </c>
      <c r="K21" s="72" t="n">
        <v>7997.94</v>
      </c>
      <c r="L21" s="72" t="n">
        <v>6986.8</v>
      </c>
      <c r="M21" s="72" t="n">
        <v>7526.53</v>
      </c>
      <c r="FW21" s="72" t="n">
        <v>22536.07</v>
      </c>
    </row>
    <row r="22" customFormat="false" ht="12.75" hidden="false" customHeight="false" outlineLevel="0" collapsed="false">
      <c r="B22" s="1" t="s">
        <v>64</v>
      </c>
      <c r="G22" s="72"/>
      <c r="H22" s="72" t="n">
        <v>91386.26</v>
      </c>
      <c r="I22" s="72" t="n">
        <v>270459.74</v>
      </c>
      <c r="J22" s="71" t="n">
        <v>285190</v>
      </c>
      <c r="K22" s="72" t="n">
        <v>15891.27</v>
      </c>
      <c r="L22" s="72" t="n">
        <v>12602</v>
      </c>
      <c r="M22" s="72" t="n">
        <v>-61999.08</v>
      </c>
      <c r="N22" s="72" t="n">
        <v>-75654.68</v>
      </c>
      <c r="O22" s="72" t="n">
        <v>-17836</v>
      </c>
      <c r="P22" s="1" t="n">
        <v>-27884</v>
      </c>
      <c r="Q22" s="72" t="n">
        <v>123322.56</v>
      </c>
      <c r="R22" s="72" t="n">
        <v>94044.29</v>
      </c>
      <c r="S22" s="72" t="n">
        <v>105885.79</v>
      </c>
      <c r="T22" s="72" t="n">
        <v>26318.65</v>
      </c>
      <c r="U22" s="72" t="n">
        <v>33301.63</v>
      </c>
      <c r="V22" s="72" t="n">
        <v>44336.75</v>
      </c>
      <c r="W22" s="72" t="n">
        <v>-45834.69</v>
      </c>
      <c r="X22" s="72" t="n">
        <v>-39898.68</v>
      </c>
      <c r="Y22" s="72" t="n">
        <v>-42740.47</v>
      </c>
      <c r="Z22" s="72" t="n">
        <v>34656</v>
      </c>
      <c r="AA22" s="72" t="n">
        <v>63910.15</v>
      </c>
      <c r="AB22" s="72" t="n">
        <v>63640.11</v>
      </c>
      <c r="AC22" s="72" t="n">
        <v>-6739.23</v>
      </c>
      <c r="AD22" s="72" t="n">
        <v>-2209.81</v>
      </c>
      <c r="AE22" s="72" t="n">
        <v>-2528.2</v>
      </c>
      <c r="AF22" s="72" t="n">
        <v>7723.54</v>
      </c>
      <c r="AG22" s="72" t="n">
        <v>18961.2</v>
      </c>
      <c r="AH22" s="72" t="n">
        <v>24910.23</v>
      </c>
      <c r="AI22" s="72" t="n">
        <v>50832.49</v>
      </c>
      <c r="AJ22" s="72" t="n">
        <v>43682.75</v>
      </c>
      <c r="AK22" s="72" t="n">
        <v>51379.08</v>
      </c>
      <c r="AL22" s="72" t="n">
        <v>94142.24</v>
      </c>
      <c r="AM22" s="72" t="n">
        <v>127208.85</v>
      </c>
      <c r="AN22" s="72" t="n">
        <v>124721</v>
      </c>
      <c r="AO22" s="72" t="n">
        <v>40046.08</v>
      </c>
      <c r="AP22" s="72" t="n">
        <v>40306</v>
      </c>
      <c r="AQ22" s="72" t="n">
        <v>49174.72</v>
      </c>
      <c r="AR22" s="72" t="n">
        <v>54919.68</v>
      </c>
      <c r="AS22" s="72" t="n">
        <v>60910.25</v>
      </c>
      <c r="AT22" s="72" t="n">
        <v>63642.39</v>
      </c>
      <c r="AU22" s="72" t="n">
        <v>26835.89</v>
      </c>
      <c r="AV22" s="72" t="n">
        <v>25167</v>
      </c>
      <c r="AW22" s="72" t="n">
        <v>22469.8</v>
      </c>
      <c r="AX22" s="72" t="n">
        <v>80918.37</v>
      </c>
      <c r="AY22" s="72" t="n">
        <v>118465.82</v>
      </c>
      <c r="AZ22" s="72" t="n">
        <v>104721.24</v>
      </c>
      <c r="BA22" s="72" t="n">
        <v>34745.92</v>
      </c>
      <c r="BB22" s="72" t="n">
        <v>36123.11</v>
      </c>
      <c r="BC22" s="72" t="n">
        <v>36346.48</v>
      </c>
      <c r="BD22" s="72" t="n">
        <v>41909.66</v>
      </c>
      <c r="BE22" s="72" t="n">
        <v>34654.14</v>
      </c>
      <c r="BF22" s="71" t="n">
        <v>29192.38</v>
      </c>
      <c r="BG22" s="72" t="n">
        <v>34861.5</v>
      </c>
      <c r="BH22" s="72" t="n">
        <v>27735</v>
      </c>
      <c r="BI22" s="72" t="n">
        <v>29121.14</v>
      </c>
      <c r="BJ22" s="72" t="n">
        <v>72212.39</v>
      </c>
      <c r="BK22" s="72" t="n">
        <v>107212.1</v>
      </c>
      <c r="BL22" s="72" t="n">
        <v>94024.15</v>
      </c>
      <c r="BM22" s="72" t="n">
        <v>30698.39</v>
      </c>
      <c r="BN22" s="72" t="n">
        <v>28920.06</v>
      </c>
      <c r="BO22" s="72" t="n">
        <v>35281.12</v>
      </c>
      <c r="BP22" s="72" t="n">
        <v>40506.46</v>
      </c>
      <c r="BQ22" s="72" t="n">
        <v>39099.45</v>
      </c>
      <c r="BR22" s="72" t="n">
        <v>39588</v>
      </c>
      <c r="BS22" s="72" t="n">
        <v>11309.31</v>
      </c>
      <c r="BT22" s="72" t="n">
        <v>9855.92</v>
      </c>
      <c r="BU22" s="72" t="n">
        <v>10758.85</v>
      </c>
      <c r="BV22" s="72" t="n">
        <v>55367.64</v>
      </c>
      <c r="BW22" s="72" t="n">
        <v>78373.27</v>
      </c>
      <c r="BX22" s="72" t="n">
        <v>73764.1</v>
      </c>
      <c r="BY22" s="72" t="n">
        <v>20583.84</v>
      </c>
      <c r="BZ22" s="72" t="n">
        <v>6761.23</v>
      </c>
      <c r="CA22" s="72" t="n">
        <v>6948.26</v>
      </c>
      <c r="CB22" s="72" t="n">
        <v>56308.83</v>
      </c>
      <c r="CC22" s="72" t="n">
        <v>54624.14</v>
      </c>
      <c r="CD22" s="72" t="n">
        <v>58794.26</v>
      </c>
      <c r="CE22" s="72" t="n">
        <v>-9747.55</v>
      </c>
      <c r="CF22" s="72" t="n">
        <v>-7997.26</v>
      </c>
      <c r="CG22" s="72" t="n">
        <v>-8500.46</v>
      </c>
      <c r="CH22" s="72" t="n">
        <v>-8069.44</v>
      </c>
      <c r="CI22" s="71" t="n">
        <v>-8811.26</v>
      </c>
      <c r="CJ22" s="72" t="n">
        <v>-8025.57</v>
      </c>
      <c r="CK22" s="72" t="n">
        <v>-9345.77</v>
      </c>
      <c r="CL22" s="72" t="n">
        <v>-9750.25</v>
      </c>
      <c r="CM22" s="72" t="n">
        <v>-10399.12</v>
      </c>
      <c r="CN22" s="72" t="n">
        <v>-9353.66</v>
      </c>
      <c r="CO22" s="71" t="n">
        <v>-9321.75</v>
      </c>
      <c r="CP22" s="72" t="n">
        <v>-9549.27</v>
      </c>
      <c r="CQ22" s="72" t="n">
        <v>-9062.29</v>
      </c>
      <c r="CR22" s="72" t="n">
        <v>-7717.93</v>
      </c>
      <c r="CS22" s="72" t="n">
        <v>-8043.15</v>
      </c>
      <c r="CT22" s="72" t="n">
        <v>-7435.34</v>
      </c>
      <c r="CU22" s="71" t="n">
        <v>-8215.95</v>
      </c>
      <c r="CV22" s="72" t="n">
        <v>-7785.16</v>
      </c>
      <c r="CW22" s="72" t="n">
        <v>-8495.43</v>
      </c>
      <c r="CX22" s="72" t="n">
        <v>-9547</v>
      </c>
      <c r="CY22" s="72" t="n">
        <v>-9211.13</v>
      </c>
      <c r="CZ22" s="72" t="n">
        <v>-8684.21</v>
      </c>
      <c r="DA22" s="71" t="n">
        <v>-8990.73</v>
      </c>
      <c r="DB22" s="72" t="n">
        <v>-8770.14</v>
      </c>
      <c r="DC22" s="72" t="n">
        <v>-8433.86</v>
      </c>
      <c r="DD22" s="72" t="n">
        <v>-6980.9</v>
      </c>
      <c r="DE22" s="72" t="n">
        <v>-7333.49</v>
      </c>
      <c r="DF22" s="72" t="n">
        <v>-6939.72</v>
      </c>
      <c r="DG22" s="72" t="n">
        <v>-7769</v>
      </c>
      <c r="DH22" s="72" t="n">
        <v>-6980.67</v>
      </c>
      <c r="DI22" s="71" t="n">
        <v>-6528.08</v>
      </c>
      <c r="DJ22" s="72" t="n">
        <v>-7506.91</v>
      </c>
      <c r="DK22" s="72" t="n">
        <v>-7268.87</v>
      </c>
      <c r="DL22" s="72" t="n">
        <v>-6834</v>
      </c>
      <c r="DM22" s="72" t="n">
        <v>-7000.39</v>
      </c>
      <c r="DN22" s="72" t="n">
        <v>-6262.11</v>
      </c>
      <c r="DO22" s="72" t="n">
        <v>7252.91</v>
      </c>
      <c r="DP22" s="72" t="n">
        <v>6152.31</v>
      </c>
      <c r="DQ22" s="72" t="n">
        <v>6966.43</v>
      </c>
      <c r="DR22" s="72" t="n">
        <v>6774</v>
      </c>
      <c r="DS22" s="72" t="n">
        <v>7805.08</v>
      </c>
      <c r="DT22" s="72" t="n">
        <v>6665.35</v>
      </c>
      <c r="DU22" s="72" t="n">
        <v>6768.45</v>
      </c>
      <c r="DV22" s="71" t="n">
        <v>5842.61</v>
      </c>
      <c r="DW22" s="72" t="n">
        <v>6446.66</v>
      </c>
      <c r="DX22" s="71" t="n">
        <v>6872.67</v>
      </c>
      <c r="DY22" s="72" t="n">
        <v>6784.23</v>
      </c>
      <c r="DZ22" s="72" t="n">
        <v>7070.15</v>
      </c>
      <c r="EA22" s="72" t="n">
        <v>-17637.63</v>
      </c>
      <c r="EB22" s="72" t="n">
        <v>-14590.54</v>
      </c>
      <c r="EC22" s="72" t="n">
        <v>-15403.27</v>
      </c>
      <c r="ED22" s="72" t="n">
        <v>-14825.12</v>
      </c>
      <c r="EE22" s="72" t="n">
        <v>-16581.67</v>
      </c>
      <c r="EF22" s="71" t="n">
        <v>-14740.49</v>
      </c>
      <c r="EG22" s="72" t="n">
        <v>-16778</v>
      </c>
      <c r="EH22" s="71" t="n">
        <v>-16059.9</v>
      </c>
      <c r="EI22" s="72" t="n">
        <v>-16388.36</v>
      </c>
      <c r="EJ22" s="72" t="n">
        <v>-16469.49</v>
      </c>
      <c r="EK22" s="72" t="n">
        <v>-15802.3</v>
      </c>
      <c r="EL22" s="72" t="n">
        <v>-15963.51</v>
      </c>
      <c r="EM22" s="72" t="n">
        <v>-16433.57</v>
      </c>
      <c r="EN22" s="72" t="n">
        <v>-14004</v>
      </c>
      <c r="EO22" s="72" t="n">
        <v>-14372.41</v>
      </c>
      <c r="EP22" s="72" t="n">
        <v>-14333.93</v>
      </c>
      <c r="EQ22" s="72" t="n">
        <v>-14962</v>
      </c>
      <c r="ER22" s="71" t="n">
        <v>-13748.86</v>
      </c>
      <c r="ES22" s="71" t="n">
        <v>-15653.88</v>
      </c>
      <c r="ET22" s="72" t="n">
        <v>-14956.74</v>
      </c>
      <c r="EU22" s="72" t="n">
        <v>-16013</v>
      </c>
      <c r="EV22" s="71" t="n">
        <v>-14619.81</v>
      </c>
      <c r="EW22" s="72" t="n">
        <v>-14707.46</v>
      </c>
      <c r="EX22" s="72" t="n">
        <v>-15491.94</v>
      </c>
      <c r="EY22" s="71" t="n">
        <v>-14729.2</v>
      </c>
      <c r="EZ22" s="72" t="n">
        <v>-12685.78</v>
      </c>
      <c r="FA22" s="72" t="n">
        <v>-13899.62</v>
      </c>
      <c r="FB22" s="72" t="n">
        <v>-12904.09</v>
      </c>
      <c r="FC22" s="72" t="n">
        <v>-13955.81</v>
      </c>
      <c r="FD22" s="72" t="n">
        <v>-13306.6</v>
      </c>
      <c r="FE22" s="71" t="n">
        <v>-14062.12</v>
      </c>
      <c r="FF22" s="72" t="n">
        <v>-13927.11</v>
      </c>
      <c r="FG22" s="71" t="n">
        <v>-14906.7</v>
      </c>
      <c r="FH22" s="72" t="n">
        <v>-13605.14</v>
      </c>
      <c r="FI22" s="72" t="n">
        <v>-13688.66</v>
      </c>
      <c r="FJ22" s="72" t="n">
        <v>-14427</v>
      </c>
      <c r="FK22" s="72" t="n">
        <v>-13721.61</v>
      </c>
      <c r="FL22" s="72" t="n">
        <v>-11826.89</v>
      </c>
      <c r="FM22" s="72" t="n">
        <v>-12972.39</v>
      </c>
      <c r="FN22" s="72" t="n">
        <v>-12038.62</v>
      </c>
      <c r="FO22" s="72" t="n">
        <v>-13015.45</v>
      </c>
      <c r="FP22" s="72" t="n">
        <v>-12410.6</v>
      </c>
      <c r="FQ22" s="72" t="n">
        <v>-13111.06</v>
      </c>
      <c r="FR22" s="72" t="n">
        <v>-13613.71</v>
      </c>
      <c r="FS22" s="71" t="n">
        <v>-13224</v>
      </c>
      <c r="FT22" s="72" t="n">
        <v>-12658.48</v>
      </c>
      <c r="FU22" s="72" t="n">
        <v>-10160.32</v>
      </c>
      <c r="FV22" s="72" t="n">
        <v>-9858.44</v>
      </c>
      <c r="FW22" s="72" t="n">
        <v>2507925.74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2000-05-01T16:02:32Z</dcterms:created>
  <dc:creator>s_mcrouch</dc:creator>
  <dc:description/>
  <dc:language>en-US</dc:language>
  <cp:lastModifiedBy>vsabo</cp:lastModifiedBy>
  <cp:lastPrinted>2000-07-14T23:15:08Z</cp:lastPrinted>
  <cp:revision>0</cp:revision>
  <dc:subject/>
  <dc:title/>
</cp:coreProperties>
</file>