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West Power Position" sheetId="2" state="visible" r:id="rId4"/>
    <sheet name="West position" sheetId="3" state="visible" r:id="rId5"/>
  </sheets>
  <definedNames>
    <definedName function="false" hidden="false" name="CurveDate" vbProcedure="false">#REF!</definedName>
    <definedName function="false" hidden="false" name="DateToday" vbProcedure="false">#REF!</definedName>
    <definedName function="false" hidden="false" name="IRFirstMonth" vbProcedure="false">#REF!</definedName>
    <definedName function="false" hidden="false" name="nr_west_pow_pos" vbProcedure="false">'West Power Position'!$A$5:$S$45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<sst xmlns="http://schemas.openxmlformats.org/spreadsheetml/2006/main" count="511" uniqueCount="69">
  <si>
    <t xml:space="preserve">Instructions:</t>
  </si>
  <si>
    <t xml:space="preserve">1)  Run ADHOC report from today through Dec 31,2014. </t>
  </si>
  <si>
    <t xml:space="preserve">Portolio=West</t>
  </si>
  <si>
    <t xml:space="preserve">Click position type MTM to go to Hedge Management Screen</t>
  </si>
  <si>
    <t xml:space="preserve">Columns to display needs to be Region</t>
  </si>
  <si>
    <t xml:space="preserve">Period structure =Peak </t>
  </si>
  <si>
    <t xml:space="preserve">First get peak positions, then save as text to m:\power2\curve\new_sys\data\wstrepton.txt</t>
  </si>
  <si>
    <t xml:space="preserve">2)  Rerun Adhoc as off-peak and save as text (same path as above - file wstreptoff.txt)</t>
  </si>
  <si>
    <t xml:space="preserve">3)  Go into excel and open file (on peak).  Delimit and use semi-colon</t>
  </si>
  <si>
    <t xml:space="preserve">Add a new column A and put following numbers in 1,3,7,5,2,6,4.  Adhoc does not pull delivery points in the correct order.  </t>
  </si>
  <si>
    <t xml:space="preserve"> Select rows 3 through 9 and sort by column A and the delivery points will be in following order.</t>
  </si>
  <si>
    <t xml:space="preserve">MIDC</t>
  </si>
  <si>
    <t xml:space="preserve">COB</t>
  </si>
  <si>
    <t xml:space="preserve">NP</t>
  </si>
  <si>
    <t xml:space="preserve">ZP</t>
  </si>
  <si>
    <t xml:space="preserve">SP</t>
  </si>
  <si>
    <t xml:space="preserve">Palo Verde</t>
  </si>
  <si>
    <t xml:space="preserve">Rockies</t>
  </si>
  <si>
    <t xml:space="preserve">Don't sort the grand total line or it will mess things up.</t>
  </si>
  <si>
    <t xml:space="preserve">Save as .xls</t>
  </si>
  <si>
    <t xml:space="preserve">4)  Do the same for wstrept off.</t>
  </si>
  <si>
    <t xml:space="preserve">Off peak has no ZP position so you will have to add a row before the grand total.</t>
  </si>
  <si>
    <t xml:space="preserve">Sort in the same order (this will give you a blank row labled ZP26 in the 4th row down).  </t>
  </si>
  <si>
    <t xml:space="preserve">Save as .xls file.</t>
  </si>
  <si>
    <t xml:space="preserve">5)  When both files are saved, open the west position sheet of this file and copy and paste the positions from wstrepton and wstreptoff into </t>
  </si>
  <si>
    <t xml:space="preserve">   into the appropriate place on the West position page (page 2) of the West position file.  </t>
  </si>
  <si>
    <t xml:space="preserve">The first page has links that pull the data the way Tim wants to see it.  </t>
  </si>
  <si>
    <t xml:space="preserve">Save and hit the "Publish West Power Position" macro button and then save as west position (date) in the daily position and price folder.</t>
  </si>
  <si>
    <t xml:space="preserve">The daily position by date is emailed to Kimberly Hillis.</t>
  </si>
  <si>
    <t xml:space="preserve">WEST POSITION</t>
  </si>
  <si>
    <t xml:space="preserve">All positions are PV'd</t>
  </si>
  <si>
    <t xml:space="preserve">All Years </t>
  </si>
  <si>
    <t xml:space="preserve">2004-2015</t>
  </si>
  <si>
    <t xml:space="preserve">total</t>
  </si>
  <si>
    <t xml:space="preserve">Q4-00</t>
  </si>
  <si>
    <t xml:space="preserve">Total-00</t>
  </si>
  <si>
    <t xml:space="preserve">Q1-01</t>
  </si>
  <si>
    <t xml:space="preserve">Q2-01</t>
  </si>
  <si>
    <t xml:space="preserve">Q3-01</t>
  </si>
  <si>
    <t xml:space="preserve">Q4-01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</si>
  <si>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</si>
  <si>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</si>
  <si>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</si>
  <si>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</si>
  <si>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</si>
  <si>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</si>
  <si>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</si>
  <si>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</si>
  <si>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Peak</t>
  </si>
  <si>
    <t xml:space="preserve">MID-COLUMBIA</t>
  </si>
  <si>
    <t xml:space="preserve">NP15</t>
  </si>
  <si>
    <t xml:space="preserve">ZP26</t>
  </si>
  <si>
    <t xml:space="preserve">SP15</t>
  </si>
  <si>
    <t xml:space="preserve">ROCKIES</t>
  </si>
  <si>
    <t xml:space="preserve">Off-peak</t>
  </si>
  <si>
    <t xml:space="preserve">Grand Total</t>
  </si>
  <si>
    <t xml:space="preserve">2002-2015</t>
  </si>
  <si>
    <t xml:space="preserve">Gas position contracts</t>
  </si>
  <si>
    <t xml:space="preserve">Sumas (Daily)</t>
  </si>
  <si>
    <t xml:space="preserve">Gas position MMBTU's</t>
  </si>
  <si>
    <t xml:space="preserve">Region</t>
  </si>
  <si>
    <t xml:space="preserve">Peak Delta</t>
  </si>
  <si>
    <t xml:space="preserve">WSCC-N</t>
  </si>
  <si>
    <t xml:space="preserve">WSCC-S</t>
  </si>
  <si>
    <t xml:space="preserve">Grand Total: </t>
  </si>
  <si>
    <t xml:space="preserve">`</t>
  </si>
  <si>
    <t xml:space="preserve">Off peak</t>
  </si>
  <si>
    <t xml:space="preserve">Off-Peak Delta</t>
  </si>
  <si>
    <t xml:space="preserve">ZP-26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</si>
</sst>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[$-409]mmm\-yy"/>
    <numFmt numFmtId="168" formatCode="#,##0"/>
    <numFmt numFmtId="169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422640</xdr:colOff>
          <xdr:row>1</xdr:row>
          <xdr:rowOff>133200</xdr:rowOff>
        </xdr:from>
        <xdr:to>
          <xdr:col>4</xdr:col>
          <xdr:colOff>181440</xdr:colOff>
          <xdr:row>4</xdr:row>
          <xdr:rowOff>86040</xdr:rowOff>
        </xdr:to>
        <xdr:sp>
          <xdr:nvSpPr>
            <xdr:cNvPr id="1001" name="Button 3" descr="Publish West Power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Power Position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n">
        <v>36665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1" t="s">
        <v>2</v>
      </c>
    </row>
    <row r="5" customFormat="false" ht="12.75" hidden="false" customHeight="false" outlineLevel="0" collapsed="false">
      <c r="B5" s="1" t="s">
        <v>3</v>
      </c>
    </row>
    <row r="6" customFormat="false" ht="12.75" hidden="false" customHeight="false" outlineLevel="0" collapsed="false">
      <c r="B6" s="1" t="s">
        <v>4</v>
      </c>
    </row>
    <row r="7" customFormat="false" ht="12.75" hidden="false" customHeight="false" outlineLevel="0" collapsed="false">
      <c r="B7" s="1" t="s">
        <v>5</v>
      </c>
    </row>
    <row r="8" customFormat="false" ht="12.75" hidden="false" customHeight="false" outlineLevel="0" collapsed="false">
      <c r="B8" s="1" t="s">
        <v>6</v>
      </c>
    </row>
    <row r="10" customFormat="false" ht="12.75" hidden="false" customHeight="false" outlineLevel="0" collapsed="false">
      <c r="B10" s="1" t="s">
        <v>7</v>
      </c>
    </row>
    <row r="12" customFormat="false" ht="12.75" hidden="false" customHeight="false" outlineLevel="0" collapsed="false">
      <c r="B12" s="1" t="s">
        <v>8</v>
      </c>
    </row>
    <row r="13" customFormat="false" ht="12.75" hidden="false" customHeight="false" outlineLevel="0" collapsed="false">
      <c r="B13" s="3" t="s">
        <v>9</v>
      </c>
      <c r="C13" s="4"/>
      <c r="D13" s="4"/>
      <c r="E13" s="4"/>
    </row>
    <row r="14" customFormat="false" ht="12.75" hidden="false" customHeight="false" outlineLevel="0" collapsed="false">
      <c r="B14" s="1" t="s">
        <v>10</v>
      </c>
    </row>
    <row r="15" customFormat="false" ht="12.75" hidden="false" customHeight="false" outlineLevel="0" collapsed="false">
      <c r="B15" s="1" t="s">
        <v>11</v>
      </c>
    </row>
    <row r="16" customFormat="false" ht="12.75" hidden="false" customHeight="false" outlineLevel="0" collapsed="false">
      <c r="B16" s="1" t="s">
        <v>12</v>
      </c>
    </row>
    <row r="17" customFormat="false" ht="12.75" hidden="false" customHeight="false" outlineLevel="0" collapsed="false">
      <c r="B17" s="1" t="s">
        <v>13</v>
      </c>
    </row>
    <row r="18" customFormat="false" ht="12.75" hidden="false" customHeight="false" outlineLevel="0" collapsed="false">
      <c r="B18" s="1" t="s">
        <v>14</v>
      </c>
    </row>
    <row r="19" customFormat="false" ht="12.75" hidden="false" customHeight="false" outlineLevel="0" collapsed="false">
      <c r="B19" s="1" t="s">
        <v>15</v>
      </c>
    </row>
    <row r="20" customFormat="false" ht="12.75" hidden="false" customHeight="false" outlineLevel="0" collapsed="false">
      <c r="B20" s="1" t="s">
        <v>16</v>
      </c>
    </row>
    <row r="21" customFormat="false" ht="12.75" hidden="false" customHeight="false" outlineLevel="0" collapsed="false">
      <c r="B21" s="1" t="s">
        <v>17</v>
      </c>
    </row>
    <row r="22" customFormat="false" ht="12.75" hidden="false" customHeight="false" outlineLevel="0" collapsed="false">
      <c r="B22" s="1" t="s">
        <v>18</v>
      </c>
    </row>
    <row r="23" customFormat="false" ht="12.75" hidden="false" customHeight="false" outlineLevel="0" collapsed="false">
      <c r="B23" s="1" t="s">
        <v>19</v>
      </c>
    </row>
    <row r="25" customFormat="false" ht="12.75" hidden="false" customHeight="false" outlineLevel="0" collapsed="false">
      <c r="B25" s="1" t="s">
        <v>20</v>
      </c>
    </row>
    <row r="26" customFormat="false" ht="12.75" hidden="false" customHeight="false" outlineLevel="0" collapsed="false">
      <c r="B26" s="1" t="s">
        <v>21</v>
      </c>
    </row>
    <row r="27" customFormat="false" ht="12.75" hidden="false" customHeight="false" outlineLevel="0" collapsed="false">
      <c r="B27" s="1" t="s">
        <v>22</v>
      </c>
    </row>
    <row r="28" customFormat="false" ht="12.75" hidden="false" customHeight="false" outlineLevel="0" collapsed="false">
      <c r="B28" s="1" t="s">
        <v>23</v>
      </c>
    </row>
    <row r="30" customFormat="false" ht="12.75" hidden="false" customHeight="false" outlineLevel="0" collapsed="false">
      <c r="B30" s="1" t="s">
        <v>24</v>
      </c>
    </row>
    <row r="31" customFormat="false" ht="12.75" hidden="false" customHeight="false" outlineLevel="0" collapsed="false">
      <c r="B31" s="1" t="s">
        <v>25</v>
      </c>
    </row>
    <row r="32" customFormat="false" ht="12.75" hidden="false" customHeight="false" outlineLevel="0" collapsed="false">
      <c r="B32" s="1" t="s">
        <v>26</v>
      </c>
    </row>
    <row r="33" customFormat="false" ht="12.75" hidden="false" customHeight="false" outlineLevel="0" collapsed="false">
      <c r="B33" s="1" t="s">
        <v>27</v>
      </c>
    </row>
    <row r="34" customFormat="false" ht="12.75" hidden="false" customHeight="false" outlineLevel="0" collapsed="false">
      <c r="B34" s="1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2" activeCellId="0" sqref="C22: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4" min="2" style="1" width="13.7"/>
    <col collapsed="false" customWidth="true" hidden="false" outlineLevel="0" max="5" min="5" style="1" width="12.28"/>
    <col collapsed="false" customWidth="true" hidden="true" outlineLevel="0" max="6" min="6" style="1" width="11.13"/>
    <col collapsed="false" customWidth="true" hidden="false" outlineLevel="0" max="7" min="7" style="1" width="13.41"/>
    <col collapsed="false" customWidth="true" hidden="false" outlineLevel="0" max="8" min="8" style="1" width="11.28"/>
    <col collapsed="false" customWidth="true" hidden="false" outlineLevel="0" max="10" min="9" style="1" width="10.71"/>
    <col collapsed="false" customWidth="true" hidden="false" outlineLevel="0" max="11" min="11" style="1" width="10.28"/>
    <col collapsed="false" customWidth="true" hidden="false" outlineLevel="0" max="12" min="12" style="1" width="11.28"/>
    <col collapsed="false" customWidth="true" hidden="false" outlineLevel="0" max="13" min="13" style="1" width="10.99"/>
    <col collapsed="false" customWidth="true" hidden="false" outlineLevel="0" max="14" min="14" style="1" width="10.56"/>
    <col collapsed="false" customWidth="true" hidden="false" outlineLevel="0" max="15" min="15" style="1" width="10.13"/>
    <col collapsed="false" customWidth="true" hidden="false" outlineLevel="0" max="16" min="16" style="1" width="11.85"/>
    <col collapsed="false" customWidth="true" hidden="false" outlineLevel="0" max="17" min="17" style="1" width="13.14"/>
    <col collapsed="false" customWidth="true" hidden="false" outlineLevel="0" max="18" min="18" style="1" width="10.28"/>
    <col collapsed="false" customWidth="true" hidden="false" outlineLevel="0" max="19" min="19" style="1" width="12.28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false" ht="12" hidden="false" customHeight="false" outlineLevel="0" collapsed="false">
      <c r="A2" s="6"/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customFormat="false" ht="12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customFormat="false" ht="12" hidden="false" customHeight="false" outlineLevel="0" collapsed="false">
      <c r="A4" s="8" t="s">
        <v>29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customFormat="false" ht="12.75" hidden="false" customHeight="false" outlineLevel="0" collapsed="false">
      <c r="A5" s="9" t="s">
        <v>30</v>
      </c>
      <c r="B5" s="8" t="s">
        <v>31</v>
      </c>
      <c r="C5" s="8"/>
      <c r="D5" s="8"/>
      <c r="E5" s="8" t="n">
        <v>2000</v>
      </c>
      <c r="F5" s="8"/>
      <c r="G5" s="8"/>
      <c r="H5" s="8"/>
      <c r="I5" s="8" t="n">
        <v>2001</v>
      </c>
      <c r="J5" s="8"/>
      <c r="K5" s="8"/>
      <c r="L5" s="8"/>
      <c r="M5" s="8" t="n">
        <v>2002</v>
      </c>
      <c r="N5" s="8" t="n">
        <v>2003</v>
      </c>
      <c r="O5" s="8"/>
      <c r="P5" s="8"/>
      <c r="Q5" s="8" t="s">
        <v>32</v>
      </c>
      <c r="R5" s="8"/>
      <c r="S5" s="8"/>
    </row>
    <row r="6" customFormat="false" ht="12.75" hidden="false" customHeight="false" outlineLevel="0" collapsed="false">
      <c r="A6" s="10" t="n">
        <f aca="true">TODAY()</f>
        <v>45926</v>
      </c>
      <c r="B6" s="11" t="s">
        <v>33</v>
      </c>
      <c r="C6" s="12" t="n">
        <v>36800</v>
      </c>
      <c r="D6" s="12" t="n">
        <v>36831</v>
      </c>
      <c r="E6" s="12" t="n">
        <v>36861</v>
      </c>
      <c r="F6" s="13" t="s">
        <v>34</v>
      </c>
      <c r="G6" s="14" t="s">
        <v>35</v>
      </c>
      <c r="H6" s="15" t="s">
        <v>36</v>
      </c>
      <c r="I6" s="16" t="s">
        <v>37</v>
      </c>
      <c r="J6" s="16" t="s">
        <v>38</v>
      </c>
      <c r="K6" s="16" t="s">
        <v>39</v>
      </c>
      <c r="L6" s="17" t="s">
        <v>40</v>
      </c>
      <c r="M6" s="18" t="s">
        <v>41</v>
      </c>
      <c r="N6" s="11" t="s">
        <v>42</v>
      </c>
      <c r="O6" s="15" t="s">
        <v>43</v>
      </c>
      <c r="P6" s="16" t="s">
        <v>44</v>
      </c>
      <c r="Q6" s="16" t="s">
        <v>45</v>
      </c>
      <c r="R6" s="16" t="s">
        <v>46</v>
      </c>
      <c r="S6" s="17" t="s">
        <v>47</v>
      </c>
    </row>
    <row r="7" customFormat="false" ht="12" hidden="false" customHeight="false" outlineLevel="0" collapsed="false">
      <c r="A7" s="8" t="s">
        <v>48</v>
      </c>
      <c r="B7" s="19"/>
      <c r="C7" s="20"/>
      <c r="D7" s="20"/>
      <c r="E7" s="20"/>
      <c r="F7" s="20"/>
      <c r="G7" s="21"/>
      <c r="H7" s="22"/>
      <c r="I7" s="20"/>
      <c r="J7" s="20"/>
      <c r="K7" s="20"/>
      <c r="L7" s="23"/>
      <c r="M7" s="24"/>
      <c r="N7" s="25"/>
      <c r="O7" s="22"/>
      <c r="P7" s="20"/>
      <c r="Q7" s="20"/>
      <c r="R7" s="20"/>
      <c r="S7" s="23"/>
    </row>
    <row r="8" customFormat="false" ht="12" hidden="false" customHeight="false" outlineLevel="0" collapsed="false">
      <c r="A8" s="8" t="s">
        <v>49</v>
      </c>
      <c r="B8" s="26" t="n">
        <f aca="false">SUM(S8,L8,G8,M8,N8)</f>
        <v>4157076.57</v>
      </c>
      <c r="C8" s="20" t="n">
        <f aca="false">'West position'!H3</f>
        <v>-54212.68</v>
      </c>
      <c r="D8" s="20" t="n">
        <f aca="false">'West position'!I3</f>
        <v>10635.38</v>
      </c>
      <c r="E8" s="20" t="n">
        <f aca="false">'West position'!J3</f>
        <v>60323.17</v>
      </c>
      <c r="F8" s="20" t="n">
        <f aca="false">SUM('West position'!H3:J3)</f>
        <v>16745.87</v>
      </c>
      <c r="G8" s="27" t="n">
        <f aca="false">F8</f>
        <v>16745.87</v>
      </c>
      <c r="H8" s="22" t="n">
        <f aca="false">SUM('West position'!K3:M3)</f>
        <v>-550145.29</v>
      </c>
      <c r="I8" s="20" t="n">
        <f aca="false">SUM('West position'!N3:P3)</f>
        <v>-249691.29</v>
      </c>
      <c r="J8" s="20" t="n">
        <f aca="false">SUM('West position'!Q3:S3)</f>
        <v>61137.39</v>
      </c>
      <c r="K8" s="20" t="n">
        <f aca="false">SUM('West position'!T3:V3)</f>
        <v>-354778.9</v>
      </c>
      <c r="L8" s="28" t="n">
        <f aca="false">SUM(H8:K8)</f>
        <v>-1093478.09</v>
      </c>
      <c r="M8" s="29" t="n">
        <f aca="false">SUM('West position'!W3:AH3)</f>
        <v>182717.88</v>
      </c>
      <c r="N8" s="26" t="n">
        <f aca="false">SUM('West position'!AI3:AT3)</f>
        <v>1087525.81</v>
      </c>
      <c r="O8" s="22" t="n">
        <f aca="false">SUM('West position'!AU3:AW3,'West position'!BG3:BI3,'West position'!BS3:BU3,'West position'!CE3:CG3,'West position'!CQ3:CS3,'West position'!DC3:DE3,'West position'!DO3:DQ3,'West position'!EA3:EC3,'West position'!EM3:EO3,'West position'!EY3:FA3,'West position'!FK3:FM3)</f>
        <v>793125.71</v>
      </c>
      <c r="P8" s="20" t="n">
        <f aca="false">SUM('West position'!AX3:AZ3,'West position'!BJ3:BL3,'West position'!BV3:BX3,'West position'!CH3:CJ3,'West position'!CT3:CV3,'West position'!DF3:DH3,'West position'!DR3:DT3,'West position'!ED3:EF3,'West position'!EP3:ER3,'West position'!FB3:FD3,'West position'!FN3:FP3)</f>
        <v>1503216.04</v>
      </c>
      <c r="Q8" s="20" t="n">
        <f aca="false">SUM('West position'!BA3:BC3,'West position'!BM3:BO3,'West position'!BY3:CA3,'West position'!CK3:CM3,'West position'!CW3:CY3,'West position'!DI3:DK3,'West position'!DU3:DW3,'West position'!EG3:EI3,'West position'!ES3:EU3,'West position'!FE3:FG3,'West position'!FQ3:FS3)</f>
        <v>724263.85</v>
      </c>
      <c r="R8" s="20" t="n">
        <f aca="false">SUM('West position'!BD3:BF3,'West position'!BP3:BR3,'West position'!CB3:CC3,'West position'!CD3,'West position'!CN3:CP3,'West position'!CZ3:DB3,'West position'!DL3,'West position'!DM3,'West position'!DN3,'West position'!DX3:DZ3,'West position'!EJ3:EL3,'West position'!EV3:EX3,'West position'!FH3:FJ3,'West position'!FT3:FV3)</f>
        <v>942959.5</v>
      </c>
      <c r="S8" s="23" t="n">
        <f aca="false">SUM(O8:R8)</f>
        <v>3963565.1</v>
      </c>
    </row>
    <row r="9" customFormat="false" ht="12" hidden="false" customHeight="false" outlineLevel="0" collapsed="false">
      <c r="A9" s="8" t="s">
        <v>12</v>
      </c>
      <c r="B9" s="26" t="n">
        <f aca="false">SUM(S9,L9,G9,M9,N9)</f>
        <v>-3086972.93</v>
      </c>
      <c r="C9" s="20" t="n">
        <f aca="false">'West position'!H4</f>
        <v>-104316.28</v>
      </c>
      <c r="D9" s="20" t="n">
        <f aca="false">'West position'!I4</f>
        <v>145020.6</v>
      </c>
      <c r="E9" s="20" t="n">
        <f aca="false">'West position'!J4</f>
        <v>6918.63</v>
      </c>
      <c r="F9" s="20" t="n">
        <f aca="false">SUM('West position'!H4:J4)</f>
        <v>47622.95</v>
      </c>
      <c r="G9" s="27" t="n">
        <f aca="false">F9</f>
        <v>47622.95</v>
      </c>
      <c r="H9" s="22" t="n">
        <f aca="false">SUM('West position'!K4:M4)</f>
        <v>-137072.97</v>
      </c>
      <c r="I9" s="20" t="n">
        <f aca="false">SUM('West position'!N4:P4)</f>
        <v>-28960.75</v>
      </c>
      <c r="J9" s="20" t="n">
        <f aca="false">SUM('West position'!Q4:S4)</f>
        <v>-202955.9</v>
      </c>
      <c r="K9" s="20" t="n">
        <f aca="false">SUM('West position'!T4:V4)</f>
        <v>-41798.57</v>
      </c>
      <c r="L9" s="28" t="n">
        <f aca="false">SUM(H9:K9)</f>
        <v>-410788.19</v>
      </c>
      <c r="M9" s="29" t="n">
        <f aca="false">SUM('West position'!W4:AH4)</f>
        <v>141594.97</v>
      </c>
      <c r="N9" s="26" t="n">
        <f aca="false">SUM('West position'!AI4:AT4)</f>
        <v>325383.12</v>
      </c>
      <c r="O9" s="22" t="n">
        <f aca="false">SUM('West position'!AU4:AW4,'West position'!BG4:BI4,'West position'!BS4:BU4,'West position'!CE4:CG4,'West position'!CQ4:CS4,'West position'!DC4:DE4,'West position'!DO4:DQ4,'West position'!EA4:EC4,'West position'!EM4:EO4,'West position'!EY4:FA4,'West position'!FK4:FM4)</f>
        <v>-816821.69</v>
      </c>
      <c r="P9" s="20" t="n">
        <f aca="false">SUM('West position'!AX4:AZ4,'West position'!BJ4:BL4,'West position'!BV4:BX4,'West position'!CH4:CJ4,'West position'!CT4:CV4,'West position'!DF4:DH4,'West position'!DR4:DT4,'West position'!ED4:EF4,'West position'!EP4:ER4,'West position'!FB4:FD4,'West position'!FN4:FP4)</f>
        <v>-806369.54</v>
      </c>
      <c r="Q9" s="20" t="n">
        <f aca="false">SUM('West position'!BA4:BC4,'West position'!BM4:BO4,'West position'!BY4:CA4,'West position'!CK4:CM4,'West position'!CW4:CY4,'West position'!DI4:DK4,'West position'!DU4:DW4,'West position'!EG4:EI4,'West position'!ES4:EU4,'West position'!FE4:FG4,'West position'!FQ4:FS4)</f>
        <v>-785908.44</v>
      </c>
      <c r="R9" s="20" t="n">
        <f aca="false">SUM('West position'!BD4:BF4,'West position'!BP4:BR4,'West position'!CB4:CC4,'West position'!CD4,'West position'!CN4:CP4,'West position'!CZ4:DB4,'West position'!DL4,'West position'!DM4,'West position'!DN4,'West position'!DX4:DZ4,'West position'!EJ4:EL4,'West position'!EV4:EX4,'West position'!FH4:FJ4,'West position'!FT4:FV4)</f>
        <v>-781686.11</v>
      </c>
      <c r="S9" s="23" t="n">
        <f aca="false">SUM(O9:R9)</f>
        <v>-3190785.78</v>
      </c>
    </row>
    <row r="10" customFormat="false" ht="12" hidden="false" customHeight="false" outlineLevel="0" collapsed="false">
      <c r="A10" s="8" t="s">
        <v>50</v>
      </c>
      <c r="B10" s="26" t="n">
        <f aca="false">SUM(S10,L10,G10,M10,N10)</f>
        <v>3375136.46</v>
      </c>
      <c r="C10" s="20" t="n">
        <f aca="false">'West position'!H5</f>
        <v>40780.61</v>
      </c>
      <c r="D10" s="20" t="n">
        <f aca="false">'West position'!I5</f>
        <v>231389.69</v>
      </c>
      <c r="E10" s="20" t="n">
        <f aca="false">'West position'!J5</f>
        <v>203775.07</v>
      </c>
      <c r="F10" s="20" t="n">
        <f aca="false">SUM('West position'!H5:J5)</f>
        <v>475945.37</v>
      </c>
      <c r="G10" s="27" t="n">
        <f aca="false">F10</f>
        <v>475945.37</v>
      </c>
      <c r="H10" s="22" t="n">
        <f aca="false">SUM('West position'!K5:M5)</f>
        <v>521554.89</v>
      </c>
      <c r="I10" s="20" t="n">
        <f aca="false">SUM('West position'!N5:P5)</f>
        <v>609564.55</v>
      </c>
      <c r="J10" s="20" t="n">
        <f aca="false">SUM('West position'!Q5:S5)</f>
        <v>326924.69</v>
      </c>
      <c r="K10" s="20" t="n">
        <f aca="false">SUM('West position'!T5:V5)</f>
        <v>247563.92</v>
      </c>
      <c r="L10" s="28" t="n">
        <f aca="false">SUM(H10:K10)</f>
        <v>1705608.05</v>
      </c>
      <c r="M10" s="29" t="n">
        <f aca="false">SUM('West position'!W5:AH5)</f>
        <v>-30237.67</v>
      </c>
      <c r="N10" s="26" t="n">
        <f aca="false">SUM('West position'!AI5:AT5)</f>
        <v>15857.23</v>
      </c>
      <c r="O10" s="22" t="n">
        <f aca="false">SUM('West position'!AU5:AW5,'West position'!BG5:BI5,'West position'!BS5:BU5,'West position'!CE5:CG5,'West position'!CQ5:CS5,'West position'!DC5:DE5,'West position'!DO5:DQ5,'West position'!EA5:EC5,'West position'!EM5:EO5,'West position'!EY5:FA5,'West position'!FK5:FM5)</f>
        <v>286698</v>
      </c>
      <c r="P10" s="20" t="n">
        <f aca="false">SUM('West position'!AX5:AZ5,'West position'!BJ5:BL5,'West position'!BV5:BX5,'West position'!CH5:CJ5,'West position'!CT5:CV5,'West position'!DF5:DH5,'West position'!DR5:DT5,'West position'!ED5:EF5,'West position'!EP5:ER5,'West position'!FB5:FD5,'West position'!FN5:FP5)</f>
        <v>306726.18</v>
      </c>
      <c r="Q10" s="20" t="n">
        <f aca="false">SUM('West position'!BA5:BC5,'West position'!BM5:BO5,'West position'!BY5:CA5,'West position'!CK5:CM5,'West position'!CW5:CY5,'West position'!DI5:DK5,'West position'!DU5:DW5,'West position'!EG5:EI5,'West position'!ES5:EU5,'West position'!FE5:FG5,'West position'!FQ5:FS5)</f>
        <v>309504.85</v>
      </c>
      <c r="R10" s="20" t="n">
        <f aca="false">SUM('West position'!BD5:BF5,'West position'!BP5:BR5,'West position'!CB5:CC5,'West position'!CD5,'West position'!CN5:CP5,'West position'!CZ5:DB5,'West position'!DL5,'West position'!DM5,'West position'!DN5,'West position'!DX5:DZ5,'West position'!EJ5:EL5,'West position'!EV5:EX5,'West position'!FH5:FJ5,'West position'!FT5:FV5)</f>
        <v>305034.45</v>
      </c>
      <c r="S10" s="23" t="n">
        <f aca="false">SUM(O10:R10)</f>
        <v>1207963.48</v>
      </c>
    </row>
    <row r="11" customFormat="false" ht="12" hidden="false" customHeight="false" outlineLevel="0" collapsed="false">
      <c r="A11" s="8" t="s">
        <v>51</v>
      </c>
      <c r="B11" s="26" t="n">
        <f aca="false">SUM(S11,L11,G11,M11,N11)</f>
        <v>0</v>
      </c>
      <c r="C11" s="20" t="n">
        <f aca="false">'West position'!H6</f>
        <v>0</v>
      </c>
      <c r="D11" s="20" t="n">
        <f aca="false">'West position'!I6</f>
        <v>0</v>
      </c>
      <c r="E11" s="20" t="n">
        <f aca="false">'West position'!J6</f>
        <v>0</v>
      </c>
      <c r="F11" s="20" t="n">
        <f aca="false">SUM('West position'!H6:J6)</f>
        <v>0</v>
      </c>
      <c r="G11" s="27" t="n">
        <f aca="false">F11</f>
        <v>0</v>
      </c>
      <c r="H11" s="22" t="n">
        <f aca="false">SUM('West position'!K6:M6)</f>
        <v>0</v>
      </c>
      <c r="I11" s="20" t="n">
        <f aca="false">SUM('West position'!N6:P6)</f>
        <v>0</v>
      </c>
      <c r="J11" s="20" t="n">
        <f aca="false">SUM('West position'!Q6:S6)</f>
        <v>0</v>
      </c>
      <c r="K11" s="20" t="n">
        <f aca="false">SUM('West position'!T6:V6)</f>
        <v>0</v>
      </c>
      <c r="L11" s="28" t="n">
        <f aca="false">SUM(H11:K11)</f>
        <v>0</v>
      </c>
      <c r="M11" s="29" t="n">
        <f aca="false">SUM('West position'!W6:AH6)</f>
        <v>0</v>
      </c>
      <c r="N11" s="26" t="n">
        <f aca="false">SUM('West position'!AI6:AT6)</f>
        <v>0</v>
      </c>
      <c r="O11" s="22" t="n">
        <f aca="false">SUM('West position'!AU6:AW6,'West position'!BG6:BI6,'West position'!BS6:BU6,'West position'!CE6:CG6,'West position'!CQ6:CS6,'West position'!DC6:DE6,'West position'!DO6:DQ6,'West position'!EA6:EC6,'West position'!EM6:EO6,'West position'!EY6:FA6,'West position'!FK6:FM6)</f>
        <v>0</v>
      </c>
      <c r="P11" s="20" t="n">
        <f aca="false">SUM('West position'!AX6:AZ6,'West position'!BJ6:BL6,'West position'!BV6:BX6,'West position'!CH6:CJ6,'West position'!CT6:CV6,'West position'!DF6:DH6,'West position'!DR6:DT6,'West position'!ED6:EF6,'West position'!EP6:ER6,'West position'!FB6:FD6,'West position'!FN6:FP6)</f>
        <v>0</v>
      </c>
      <c r="Q11" s="20" t="n">
        <f aca="false">SUM('West position'!BA6:BC6,'West position'!BM6:BO6,'West position'!BY6:CA6,'West position'!CK6:CM6,'West position'!CW6:CY6,'West position'!DI6:DK6,'West position'!DU6:DW6,'West position'!EG6:EI6,'West position'!ES6:EU6,'West position'!FE6:FG6,'West position'!FQ6:FS6)</f>
        <v>0</v>
      </c>
      <c r="R11" s="20" t="n">
        <f aca="false">SUM('West position'!BD6:BF6,'West position'!BP6:BR6,'West position'!CB6:CC6,'West position'!CD6,'West position'!CN6:CP6,'West position'!CZ6:DB6,'West position'!DL6,'West position'!DM6,'West position'!DN6,'West position'!DX6:DZ6,'West position'!EJ6:EL6,'West position'!EV6:EX6,'West position'!FH6:FJ6,'West position'!FT6:FV6)</f>
        <v>0</v>
      </c>
      <c r="S11" s="23" t="n">
        <f aca="false">SUM(O11:R11)</f>
        <v>0</v>
      </c>
    </row>
    <row r="12" customFormat="false" ht="12" hidden="false" customHeight="false" outlineLevel="0" collapsed="false">
      <c r="A12" s="8" t="s">
        <v>52</v>
      </c>
      <c r="B12" s="26" t="n">
        <f aca="false">SUM(S12,L12,G12,M12,N12)</f>
        <v>4959530.18</v>
      </c>
      <c r="C12" s="20" t="n">
        <f aca="false">'West position'!H7</f>
        <v>276528</v>
      </c>
      <c r="D12" s="20" t="n">
        <f aca="false">'West position'!I7</f>
        <v>158148.83</v>
      </c>
      <c r="E12" s="20" t="n">
        <f aca="false">'West position'!J7</f>
        <v>109080</v>
      </c>
      <c r="F12" s="20" t="n">
        <f aca="false">SUM('West position'!H7:J7)</f>
        <v>543756.83</v>
      </c>
      <c r="G12" s="27" t="n">
        <f aca="false">F12</f>
        <v>543756.83</v>
      </c>
      <c r="H12" s="22" t="n">
        <f aca="false">SUM('West position'!K7:M7)</f>
        <v>1289322.86</v>
      </c>
      <c r="I12" s="20" t="n">
        <f aca="false">SUM('West position'!N7:P7)</f>
        <v>264415.59</v>
      </c>
      <c r="J12" s="20" t="n">
        <f aca="false">SUM('West position'!Q7:S7)</f>
        <v>1355330.75</v>
      </c>
      <c r="K12" s="20" t="n">
        <f aca="false">SUM('West position'!T7:V7)</f>
        <v>199277.14</v>
      </c>
      <c r="L12" s="28" t="n">
        <f aca="false">SUM(H12:K12)</f>
        <v>3108346.34</v>
      </c>
      <c r="M12" s="29" t="n">
        <f aca="false">SUM('West position'!W7:AH7)</f>
        <v>266773.13</v>
      </c>
      <c r="N12" s="26" t="n">
        <f aca="false">SUM('West position'!AI7:AT7)</f>
        <v>142261.53</v>
      </c>
      <c r="O12" s="22" t="n">
        <f aca="false">SUM('West position'!AU7:AW7,'West position'!BG7:BI7,'West position'!BS7:BU7,'West position'!CE7:CG7,'West position'!CQ7:CS7,'West position'!DC7:DE7,'West position'!DO7:DQ7,'West position'!EA7:EC7,'West position'!EM7:EO7,'West position'!EY7:FA7,'West position'!FK7:FM7)</f>
        <v>206658.78</v>
      </c>
      <c r="P12" s="20" t="n">
        <f aca="false">SUM('West position'!AX7:AZ7,'West position'!BJ7:BL7,'West position'!BV7:BX7,'West position'!CH7:CJ7,'West position'!CT7:CV7,'West position'!DF7:DH7,'West position'!DR7:DT7,'West position'!ED7:EF7,'West position'!EP7:ER7,'West position'!FB7:FD7,'West position'!FN7:FP7)</f>
        <v>228835.86</v>
      </c>
      <c r="Q12" s="20" t="n">
        <f aca="false">SUM('West position'!BA7:BC7,'West position'!BM7:BO7,'West position'!BY7:CA7,'West position'!CK7:CM7,'West position'!CW7:CY7,'West position'!DI7:DK7,'West position'!DU7:DW7,'West position'!EG7:EI7,'West position'!ES7:EU7,'West position'!FE7:FG7,'West position'!FQ7:FS7)</f>
        <v>233315.97</v>
      </c>
      <c r="R12" s="20" t="n">
        <f aca="false">SUM('West position'!BD7:BF7,'West position'!BP7:BR7,'West position'!CB7:CC7,'West position'!CD7,'West position'!CN7:CP7,'West position'!CZ7:DB7,'West position'!DL7,'West position'!DM7,'West position'!DN7,'West position'!DX7:DZ7,'West position'!EJ7:EL7,'West position'!EV7:EX7,'West position'!FH7:FJ7,'West position'!FT7:FV7)</f>
        <v>229581.74</v>
      </c>
      <c r="S12" s="23" t="n">
        <f aca="false">SUM(O12:R12)</f>
        <v>898392.35</v>
      </c>
    </row>
    <row r="13" customFormat="false" ht="12" hidden="false" customHeight="false" outlineLevel="0" collapsed="false">
      <c r="A13" s="8" t="s">
        <v>16</v>
      </c>
      <c r="B13" s="26" t="n">
        <f aca="false">SUM(S13,L13,G13,M13,N13)</f>
        <v>5297437.4</v>
      </c>
      <c r="C13" s="20" t="n">
        <f aca="false">'West position'!H8</f>
        <v>-31067.15</v>
      </c>
      <c r="D13" s="20" t="n">
        <f aca="false">'West position'!I8</f>
        <v>-80609.41</v>
      </c>
      <c r="E13" s="20" t="n">
        <f aca="false">'West position'!J8</f>
        <v>-187476.81</v>
      </c>
      <c r="F13" s="20" t="n">
        <f aca="false">SUM('West position'!H8:J8)</f>
        <v>-299153.37</v>
      </c>
      <c r="G13" s="27" t="n">
        <f aca="false">F13</f>
        <v>-299153.37</v>
      </c>
      <c r="H13" s="22" t="n">
        <f aca="false">SUM('West position'!K8:M8)</f>
        <v>-277683.65</v>
      </c>
      <c r="I13" s="20" t="n">
        <f aca="false">SUM('West position'!N8:P8)</f>
        <v>1332163.06</v>
      </c>
      <c r="J13" s="20" t="n">
        <f aca="false">SUM('West position'!Q8:S8)</f>
        <v>-149611.35</v>
      </c>
      <c r="K13" s="20" t="n">
        <f aca="false">SUM('West position'!T8:V8)</f>
        <v>1210035.53</v>
      </c>
      <c r="L13" s="28" t="n">
        <f aca="false">SUM(H13:K13)</f>
        <v>2114903.59</v>
      </c>
      <c r="M13" s="29" t="n">
        <f aca="false">SUM('West position'!W8:AH8)</f>
        <v>96550.58</v>
      </c>
      <c r="N13" s="26" t="n">
        <f aca="false">SUM('West position'!AI8:AT8)</f>
        <v>1441780.1</v>
      </c>
      <c r="O13" s="22" t="n">
        <f aca="false">SUM('West position'!AU8:AW8,'West position'!BG8:BI8,'West position'!BS8:BU8,'West position'!CE8:CG8,'West position'!CQ8:CS8,'West position'!DC8:DE8,'West position'!DO8:DQ8,'West position'!EA8:EC8,'West position'!EM8:EO8,'West position'!EY8:FA8,'West position'!FK8:FM8)</f>
        <v>554693.72</v>
      </c>
      <c r="P13" s="20" t="n">
        <f aca="false">SUM('West position'!AX8:AZ8,'West position'!BJ8:BL8,'West position'!BV8:BX8,'West position'!CH8:CJ8,'West position'!CT8:CV8,'West position'!DF8:DH8,'West position'!DR8:DT8,'West position'!ED8:EF8,'West position'!EP8:ER8,'West position'!FB8:FD8,'West position'!FN8:FP8)</f>
        <v>547126.23</v>
      </c>
      <c r="Q13" s="20" t="n">
        <f aca="false">SUM('West position'!BA8:BC8,'West position'!BM8:BO8,'West position'!BY8:CA8,'West position'!CK8:CM8,'West position'!CW8:CY8,'West position'!DI8:DK8,'West position'!DU8:DW8,'West position'!EG8:EI8,'West position'!ES8:EU8,'West position'!FE8:FG8,'West position'!FQ8:FS8)</f>
        <v>428921.98</v>
      </c>
      <c r="R13" s="20" t="n">
        <f aca="false">SUM('West position'!BD8:BF8,'West position'!BP8:BR8,'West position'!CB8:CC8,'West position'!CD8,'West position'!CN8:CP8,'West position'!CZ8:DB8,'West position'!DL8,'West position'!DM8,'West position'!DN8,'West position'!DX8:DZ8,'West position'!EJ8:EL8,'West position'!EV8:EX8,'West position'!FH8:FJ8,'West position'!FT8:FV8)</f>
        <v>412614.57</v>
      </c>
      <c r="S13" s="23" t="n">
        <f aca="false">SUM(O13:R13)</f>
        <v>1943356.5</v>
      </c>
    </row>
    <row r="14" customFormat="false" ht="12" hidden="false" customHeight="false" outlineLevel="0" collapsed="false">
      <c r="A14" s="8" t="s">
        <v>53</v>
      </c>
      <c r="B14" s="26" t="n">
        <f aca="false">SUM(S14,L14,G14,M14,N14)</f>
        <v>-397825.55</v>
      </c>
      <c r="C14" s="20" t="n">
        <f aca="false">'West position'!H9</f>
        <v>-9558.9</v>
      </c>
      <c r="D14" s="20" t="n">
        <f aca="false">'West position'!I9</f>
        <v>-9924.93</v>
      </c>
      <c r="E14" s="20" t="n">
        <f aca="false">'West position'!J9</f>
        <v>-9868.92</v>
      </c>
      <c r="F14" s="20" t="n">
        <f aca="false">SUM('West position'!H9:J9)</f>
        <v>-29352.75</v>
      </c>
      <c r="G14" s="27" t="n">
        <f aca="false">F14</f>
        <v>-29352.75</v>
      </c>
      <c r="H14" s="22" t="n">
        <f aca="false">SUM('West position'!K9:M9)</f>
        <v>-186.75</v>
      </c>
      <c r="I14" s="20" t="n">
        <f aca="false">SUM('West position'!N9:P9)</f>
        <v>-32030.48</v>
      </c>
      <c r="J14" s="20" t="n">
        <f aca="false">SUM('West position'!Q9:S9)</f>
        <v>-33616.73</v>
      </c>
      <c r="K14" s="20" t="n">
        <f aca="false">SUM('West position'!T9:V9)</f>
        <v>-35642.18</v>
      </c>
      <c r="L14" s="28" t="n">
        <f aca="false">SUM(H14:K14)</f>
        <v>-101476.14</v>
      </c>
      <c r="M14" s="29" t="n">
        <f aca="false">SUM('West position'!W9:AH9)</f>
        <v>-147951.35</v>
      </c>
      <c r="N14" s="26" t="n">
        <f aca="false">SUM('West position'!AI9:AT9)</f>
        <v>-119045.31</v>
      </c>
      <c r="O14" s="22" t="n">
        <f aca="false">SUM('West position'!AU9:AW9,'West position'!BG9:BI9,'West position'!BS9:BU9,'West position'!CE9:CG9,'West position'!CQ9:CS9,'West position'!DC9:DE9,'West position'!DO9:DQ9,'West position'!EA9:EC9,'West position'!EM9:EO9,'West position'!EY9:FA9,'West position'!FK9:FM9)</f>
        <v>0</v>
      </c>
      <c r="P14" s="20" t="n">
        <f aca="false">SUM('West position'!AX9:AZ9,'West position'!BJ9:BL9,'West position'!BV9:BX9,'West position'!CH9:CJ9,'West position'!CT9:CV9,'West position'!DF9:DH9,'West position'!DR9:DT9,'West position'!ED9:EF9,'West position'!EP9:ER9,'West position'!FB9:FD9,'West position'!FN9:FP9)</f>
        <v>0</v>
      </c>
      <c r="Q14" s="20" t="n">
        <f aca="false">SUM('West position'!BA9:BC9,'West position'!BM9:BO9,'West position'!BY9:CA9,'West position'!CK9:CM9,'West position'!CW9:CY9,'West position'!DI9:DK9,'West position'!DU9:DW9,'West position'!EG9:EI9,'West position'!ES9:EU9,'West position'!FE9:FG9,'West position'!FQ9:FS9)</f>
        <v>0</v>
      </c>
      <c r="R14" s="20" t="n">
        <f aca="false">SUM('West position'!BD9:BF9,'West position'!BP9:BR9,'West position'!CB9:CC9,'West position'!CD9,'West position'!CN9:CP9,'West position'!CZ9:DB9,'West position'!DL9,'West position'!DM9,'West position'!DN9,'West position'!DX9:DZ9,'West position'!EJ9:EL9,'West position'!EV9:EX9,'West position'!FH9:FJ9,'West position'!FT9:FV9)</f>
        <v>0</v>
      </c>
      <c r="S14" s="23" t="n">
        <f aca="false">SUM(O14:R14)</f>
        <v>0</v>
      </c>
    </row>
    <row r="15" customFormat="false" ht="12.75" hidden="false" customHeight="false" outlineLevel="0" collapsed="false">
      <c r="A15" s="8" t="s">
        <v>47</v>
      </c>
      <c r="B15" s="30" t="n">
        <f aca="false">SUM(S15,L15,G15,M15,N15)</f>
        <v>14304382.13</v>
      </c>
      <c r="C15" s="31" t="n">
        <f aca="false">SUM(C8:C14)</f>
        <v>118153.6</v>
      </c>
      <c r="D15" s="31" t="n">
        <f aca="false">SUM(D8:D14)</f>
        <v>454660.16</v>
      </c>
      <c r="E15" s="31" t="n">
        <f aca="false">SUM(E8:E14)</f>
        <v>182751.14</v>
      </c>
      <c r="F15" s="31" t="n">
        <f aca="false">SUM(F8:F14)</f>
        <v>755564.9</v>
      </c>
      <c r="G15" s="32" t="n">
        <f aca="false">SUM(G8:G14)</f>
        <v>755564.9</v>
      </c>
      <c r="H15" s="33" t="n">
        <f aca="false">SUM(H8:H14)</f>
        <v>845789.09</v>
      </c>
      <c r="I15" s="31" t="n">
        <f aca="false">SUM(I8:I14)</f>
        <v>1895460.68</v>
      </c>
      <c r="J15" s="31" t="n">
        <f aca="false">SUM(J8:J14)</f>
        <v>1357208.85</v>
      </c>
      <c r="K15" s="31" t="n">
        <f aca="false">SUM(K8:K14)</f>
        <v>1224656.94</v>
      </c>
      <c r="L15" s="34" t="n">
        <f aca="false">SUM(L8:L14)</f>
        <v>5323115.56</v>
      </c>
      <c r="M15" s="35" t="n">
        <f aca="false">SUM(M8:M14)</f>
        <v>509447.54</v>
      </c>
      <c r="N15" s="36" t="n">
        <f aca="false">SUM(N8:N14)</f>
        <v>2893762.48</v>
      </c>
      <c r="O15" s="33" t="n">
        <f aca="false">SUM(O8:O14)</f>
        <v>1024354.52</v>
      </c>
      <c r="P15" s="31" t="n">
        <f aca="false">SUM(P8:P14)</f>
        <v>1779534.77</v>
      </c>
      <c r="Q15" s="31" t="n">
        <f aca="false">SUM(Q8:Q14)</f>
        <v>910098.21</v>
      </c>
      <c r="R15" s="31" t="n">
        <f aca="false">SUM(R8:R14)</f>
        <v>1108504.15</v>
      </c>
      <c r="S15" s="37" t="n">
        <f aca="false">SUM(S8:S14)</f>
        <v>4822491.65</v>
      </c>
    </row>
    <row r="16" customFormat="false" ht="12" hidden="false" customHeight="false" outlineLevel="0" collapsed="false">
      <c r="A16" s="9"/>
      <c r="B16" s="9"/>
      <c r="C16" s="38"/>
      <c r="D16" s="3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customFormat="false" ht="12.75" hidden="false" customHeight="false" outlineLevel="0" collapsed="false">
      <c r="A17" s="9"/>
      <c r="B17" s="8" t="s">
        <v>31</v>
      </c>
      <c r="C17" s="39"/>
      <c r="D17" s="39"/>
      <c r="E17" s="9" t="n">
        <v>2000</v>
      </c>
      <c r="F17" s="9"/>
      <c r="G17" s="9"/>
      <c r="H17" s="9"/>
      <c r="I17" s="9" t="n">
        <v>2001</v>
      </c>
      <c r="J17" s="9"/>
      <c r="K17" s="9"/>
      <c r="L17" s="9"/>
      <c r="M17" s="9" t="n">
        <v>2002</v>
      </c>
      <c r="N17" s="9" t="n">
        <v>2003</v>
      </c>
      <c r="O17" s="9"/>
      <c r="P17" s="9"/>
      <c r="Q17" s="9" t="s">
        <v>32</v>
      </c>
      <c r="R17" s="9"/>
      <c r="S17" s="9"/>
    </row>
    <row r="18" customFormat="false" ht="12.75" hidden="false" customHeight="false" outlineLevel="0" collapsed="false">
      <c r="A18" s="9"/>
      <c r="B18" s="40" t="s">
        <v>33</v>
      </c>
      <c r="C18" s="12" t="n">
        <v>36800</v>
      </c>
      <c r="D18" s="12" t="n">
        <v>36831</v>
      </c>
      <c r="E18" s="12" t="n">
        <v>36861</v>
      </c>
      <c r="F18" s="41" t="s">
        <v>34</v>
      </c>
      <c r="G18" s="42" t="s">
        <v>35</v>
      </c>
      <c r="H18" s="43" t="s">
        <v>36</v>
      </c>
      <c r="I18" s="44" t="s">
        <v>37</v>
      </c>
      <c r="J18" s="44" t="s">
        <v>38</v>
      </c>
      <c r="K18" s="44" t="s">
        <v>39</v>
      </c>
      <c r="L18" s="45" t="s">
        <v>40</v>
      </c>
      <c r="M18" s="18" t="s">
        <v>41</v>
      </c>
      <c r="N18" s="46" t="s">
        <v>42</v>
      </c>
      <c r="O18" s="43" t="s">
        <v>43</v>
      </c>
      <c r="P18" s="44" t="s">
        <v>44</v>
      </c>
      <c r="Q18" s="44" t="s">
        <v>45</v>
      </c>
      <c r="R18" s="44" t="s">
        <v>46</v>
      </c>
      <c r="S18" s="45" t="s">
        <v>47</v>
      </c>
    </row>
    <row r="19" customFormat="false" ht="12" hidden="false" customHeight="false" outlineLevel="0" collapsed="false">
      <c r="A19" s="8" t="s">
        <v>54</v>
      </c>
      <c r="B19" s="19"/>
      <c r="C19" s="20"/>
      <c r="D19" s="20"/>
      <c r="E19" s="20"/>
      <c r="F19" s="20"/>
      <c r="G19" s="47"/>
      <c r="H19" s="22"/>
      <c r="I19" s="20"/>
      <c r="J19" s="20"/>
      <c r="K19" s="20"/>
      <c r="L19" s="23"/>
      <c r="M19" s="24"/>
      <c r="N19" s="25"/>
      <c r="O19" s="22"/>
      <c r="P19" s="20"/>
      <c r="Q19" s="20"/>
      <c r="R19" s="20"/>
      <c r="S19" s="23"/>
    </row>
    <row r="20" customFormat="false" ht="12" hidden="false" customHeight="false" outlineLevel="0" collapsed="false">
      <c r="A20" s="8" t="s">
        <v>49</v>
      </c>
      <c r="B20" s="26" t="n">
        <f aca="false">SUM(S20,L20,G20,M20,N20)</f>
        <v>3395460.86</v>
      </c>
      <c r="C20" s="20" t="n">
        <f aca="false">'West position'!H15</f>
        <v>7034.3</v>
      </c>
      <c r="D20" s="20" t="n">
        <f aca="false">'West position'!I15</f>
        <v>90837.29</v>
      </c>
      <c r="E20" s="20" t="n">
        <f aca="false">'West position'!J15</f>
        <v>107196.45</v>
      </c>
      <c r="F20" s="20" t="n">
        <f aca="false">SUM('West position'!H15:J15)</f>
        <v>205068.04</v>
      </c>
      <c r="G20" s="48" t="n">
        <f aca="false">F20</f>
        <v>205068.04</v>
      </c>
      <c r="H20" s="22" t="n">
        <f aca="false">SUM('West position'!K15:M15)</f>
        <v>-258445.73</v>
      </c>
      <c r="I20" s="20" t="n">
        <f aca="false">SUM('West position'!N15:P15)</f>
        <v>-406127.78</v>
      </c>
      <c r="J20" s="20" t="n">
        <f aca="false">SUM('West position'!Q15:S15)</f>
        <v>-123944.56</v>
      </c>
      <c r="K20" s="20" t="n">
        <f aca="false">SUM('West position'!T15:V15)</f>
        <v>-202340.44</v>
      </c>
      <c r="L20" s="28" t="n">
        <f aca="false">SUM(H20:K20)</f>
        <v>-990858.51</v>
      </c>
      <c r="M20" s="29" t="n">
        <f aca="false">SUM('West position'!W15:AH15)</f>
        <v>298079.39</v>
      </c>
      <c r="N20" s="26" t="n">
        <f aca="false">SUM('West position'!AI15:AT15)</f>
        <v>827412.46</v>
      </c>
      <c r="O20" s="22" t="n">
        <f aca="false">SUM('West position'!AU15:AW15,'West position'!BG15:BI15,'West position'!BS15:BU15,'West position'!CE15:CG15,'West position'!CQ15:CS15,'West position'!DC15:DE15,'West position'!DO15:DQ15,'West position'!EA15:EC15,'West position'!EM15:EO15,'West position'!EY15:FA15,'West position'!FK15:FM15)</f>
        <v>589565.05</v>
      </c>
      <c r="P20" s="20" t="n">
        <f aca="false">SUM('West position'!AX15:AZ15,'West position'!BJ15:BL15,'West position'!BV15:BX15,'West position'!CH15:CJ15,'West position'!CT15:CV15,'West position'!DF15:DH15,'West position'!DR15:DT15,'West position'!ED15:EF15,'West position'!EP15:ER15,'West position'!FB15:FD15,'West position'!FN15:FP15)</f>
        <v>1128299.16</v>
      </c>
      <c r="Q20" s="20" t="n">
        <f aca="false">SUM('West position'!BA15:BC15,'West position'!BM15:BO15,'West position'!BY15:CA15,'West position'!CK15:CM15,'West position'!CW15:CY15,'West position'!DI15:DK15,'West position'!DU15:DW15,'West position'!EG15:EI15,'West position'!ES15:EU15,'West position'!FE15:FG15,'West position'!FQ15:FS15)</f>
        <v>586873.29</v>
      </c>
      <c r="R20" s="20" t="n">
        <f aca="false">SUM('West position'!BD15:BF15,'West position'!BP15:BR15,'West position'!CB15:CC15,'West position'!CD15,'West position'!CN15:CP15,'West position'!CZ15:DB15,'West position'!DL15,'West position'!DM15,'West position'!DN15,'West position'!DX15:DZ15,'West position'!EJ15:EL15,'West position'!EV15:EX15,'West position'!FH15:FJ15,'West position'!FT15:FV15)</f>
        <v>751021.98</v>
      </c>
      <c r="S20" s="23" t="n">
        <f aca="false">SUM(O20:R20)</f>
        <v>3055759.48</v>
      </c>
    </row>
    <row r="21" customFormat="false" ht="12" hidden="false" customHeight="false" outlineLevel="0" collapsed="false">
      <c r="A21" s="8" t="s">
        <v>12</v>
      </c>
      <c r="B21" s="26" t="n">
        <f aca="false">SUM(S21,L21,G21,M21,N21)</f>
        <v>-1628589.81</v>
      </c>
      <c r="C21" s="20" t="n">
        <f aca="false">'West position'!H16</f>
        <v>-22948.89</v>
      </c>
      <c r="D21" s="20" t="n">
        <f aca="false">'West position'!I16</f>
        <v>-11634.78</v>
      </c>
      <c r="E21" s="20" t="n">
        <f aca="false">'West position'!J16</f>
        <v>-12439.83</v>
      </c>
      <c r="F21" s="20" t="n">
        <f aca="false">SUM('West position'!H16:J16)</f>
        <v>-47023.5</v>
      </c>
      <c r="G21" s="48" t="n">
        <f aca="false">F21</f>
        <v>-47023.5</v>
      </c>
      <c r="H21" s="22" t="n">
        <f aca="false">SUM('West position'!K16:M16)</f>
        <v>-10684.62</v>
      </c>
      <c r="I21" s="20" t="n">
        <f aca="false">SUM('West position'!N16:P16)</f>
        <v>-33423.13</v>
      </c>
      <c r="J21" s="20" t="n">
        <f aca="false">SUM('West position'!Q16:S16)</f>
        <v>-37801.51</v>
      </c>
      <c r="K21" s="20" t="n">
        <f aca="false">SUM('West position'!T16:V16)</f>
        <v>-33068.3</v>
      </c>
      <c r="L21" s="28" t="n">
        <f aca="false">SUM(H21:K21)</f>
        <v>-114977.56</v>
      </c>
      <c r="M21" s="29" t="n">
        <f aca="false">SUM('West position'!W16:AH16)</f>
        <v>570460.83</v>
      </c>
      <c r="N21" s="26" t="n">
        <f aca="false">SUM('West position'!AI16:AT16)</f>
        <v>354435.71</v>
      </c>
      <c r="O21" s="22" t="n">
        <f aca="false">SUM('West position'!AU16:AW16,'West position'!BG16:BI16,'West position'!BS16:BU16,'West position'!CE16:CG16,'West position'!CQ16:CS16,'West position'!DC16:DE16,'West position'!DO16:DQ16,'West position'!EA16:EC16,'West position'!EM16:EO16,'West position'!EY16:FA16,'West position'!FK16:FM16)</f>
        <v>-594999.22</v>
      </c>
      <c r="P21" s="20" t="n">
        <f aca="false">SUM('West position'!AX16:AZ16,'West position'!BJ16:BL16,'West position'!BV16:BX16,'West position'!CH16:CJ16,'West position'!CT16:CV16,'West position'!DF16:DH16,'West position'!DR16:DT16,'West position'!ED16:EF16,'West position'!EP16:ER16,'West position'!FB16:FD16,'West position'!FN16:FP16)</f>
        <v>-573921.55</v>
      </c>
      <c r="Q21" s="20" t="n">
        <f aca="false">SUM('West position'!BA16:BC16,'West position'!BM16:BO16,'West position'!BY16:CA16,'West position'!CK16:CM16,'West position'!CW16:CY16,'West position'!DI16:DK16,'West position'!DU16:DW16,'West position'!EG16:EI16,'West position'!ES16:EU16,'West position'!FE16:FG16,'West position'!FQ16:FS16)</f>
        <v>-615060.6</v>
      </c>
      <c r="R21" s="20" t="n">
        <f aca="false">SUM('West position'!BD16:BF16,'West position'!BP16:BR16,'West position'!CB16:CC16,'West position'!CD16,'West position'!CN16:CP16,'West position'!CZ16:DB16,'West position'!DL16,'West position'!DM16,'West position'!DN16,'West position'!DX16:DZ16,'West position'!EJ16:EL16,'West position'!EV16:EX16,'West position'!FH16:FJ16,'West position'!FT16:FV16)</f>
        <v>-607503.92</v>
      </c>
      <c r="S21" s="23" t="n">
        <f aca="false">SUM(O21:R21)</f>
        <v>-2391485.29</v>
      </c>
    </row>
    <row r="22" customFormat="false" ht="12" hidden="false" customHeight="false" outlineLevel="0" collapsed="false">
      <c r="A22" s="8" t="s">
        <v>50</v>
      </c>
      <c r="B22" s="26" t="n">
        <f aca="false">SUM(S22,L22,G22,M22,N22)</f>
        <v>135835.25</v>
      </c>
      <c r="C22" s="20" t="n">
        <f aca="false">'West position'!H17</f>
        <v>89814.83</v>
      </c>
      <c r="D22" s="20" t="n">
        <f aca="false">'West position'!I17</f>
        <v>154051.47</v>
      </c>
      <c r="E22" s="20" t="n">
        <f aca="false">'West position'!J17</f>
        <v>162245.07</v>
      </c>
      <c r="F22" s="20" t="n">
        <f aca="false">SUM('West position'!H17:J17)</f>
        <v>406111.37</v>
      </c>
      <c r="G22" s="48" t="n">
        <f aca="false">F22</f>
        <v>406111.37</v>
      </c>
      <c r="H22" s="22" t="n">
        <f aca="false">SUM('West position'!K17:M17)</f>
        <v>76867.15</v>
      </c>
      <c r="I22" s="20" t="n">
        <f aca="false">SUM('West position'!N17:P17)</f>
        <v>77784.85</v>
      </c>
      <c r="J22" s="20" t="n">
        <f aca="false">SUM('West position'!Q17:S17)</f>
        <v>204542.37</v>
      </c>
      <c r="K22" s="20" t="n">
        <f aca="false">SUM('West position'!T17:V17)</f>
        <v>47303.8</v>
      </c>
      <c r="L22" s="28" t="n">
        <f aca="false">SUM(H22:K22)</f>
        <v>406498.17</v>
      </c>
      <c r="M22" s="29" t="n">
        <f aca="false">SUM('West position'!W17:AH17)</f>
        <v>-595769.31</v>
      </c>
      <c r="N22" s="26" t="n">
        <f aca="false">SUM('West position'!AI17:AT17)</f>
        <v>-385850.17</v>
      </c>
      <c r="O22" s="22" t="n">
        <f aca="false">SUM('West position'!AU17:AW17,'West position'!BG17:BI17,'West position'!BS17:BU17,'West position'!CE17:CG17,'West position'!CQ17:CS17,'West position'!DC17:DE17,'West position'!DO17:DQ17,'West position'!EA17:EC17,'West position'!EM17:EO17,'West position'!EY17:FA17,'West position'!FK17:FM17)</f>
        <v>59082.41</v>
      </c>
      <c r="P22" s="20" t="n">
        <f aca="false">SUM('West position'!AX17:AZ17,'West position'!BJ17:BL17,'West position'!BV17:BX17,'West position'!CH17:CJ17,'West position'!CT17:CV17,'West position'!DF17:DH17,'West position'!DR17:DT17,'West position'!ED17:EF17,'West position'!EP17:ER17,'West position'!FB17:FD17,'West position'!FN17:FP17)</f>
        <v>76857.08</v>
      </c>
      <c r="Q22" s="20" t="n">
        <f aca="false">SUM('West position'!BA17:BC17,'West position'!BM17:BO17,'West position'!BY17:CA17,'West position'!CK17:CM17,'West position'!CW17:CY17,'West position'!DI17:DK17,'West position'!DU17:DW17,'West position'!EG17:EI17,'West position'!ES17:EU17,'West position'!FE17:FG17,'West position'!FQ17:FS17)</f>
        <v>84801.3</v>
      </c>
      <c r="R22" s="20" t="n">
        <f aca="false">SUM('West position'!BD17:BF17,'West position'!BP17:BR17,'West position'!CB17:CC17,'West position'!CD17,'West position'!CN17:CP17,'West position'!CZ17:DB17,'West position'!DL17,'West position'!DM17,'West position'!DN17,'West position'!DX17:DZ17,'West position'!EJ17:EL17,'West position'!EV17:EX17,'West position'!FH17:FJ17,'West position'!FT17:FV17)</f>
        <v>84104.4</v>
      </c>
      <c r="S22" s="23" t="n">
        <f aca="false">SUM(O22:R22)</f>
        <v>304845.19</v>
      </c>
    </row>
    <row r="23" customFormat="false" ht="12" hidden="false" customHeight="false" outlineLevel="0" collapsed="false">
      <c r="A23" s="8" t="s">
        <v>51</v>
      </c>
      <c r="B23" s="26" t="n">
        <f aca="false">SUM(S23,L23,G23,M23,N23)</f>
        <v>0</v>
      </c>
      <c r="C23" s="20" t="n">
        <f aca="false">'West position'!H18</f>
        <v>0</v>
      </c>
      <c r="D23" s="20" t="n">
        <f aca="false">'West position'!I18</f>
        <v>0</v>
      </c>
      <c r="E23" s="20" t="n">
        <f aca="false">'West position'!J18</f>
        <v>0</v>
      </c>
      <c r="F23" s="20" t="n">
        <f aca="false">SUM('West position'!H18:J18)</f>
        <v>0</v>
      </c>
      <c r="G23" s="48" t="n">
        <f aca="false">F23</f>
        <v>0</v>
      </c>
      <c r="H23" s="22" t="n">
        <f aca="false">SUM('West position'!K18:M18)</f>
        <v>0</v>
      </c>
      <c r="I23" s="20" t="n">
        <f aca="false">SUM('West position'!N18:P18)</f>
        <v>0</v>
      </c>
      <c r="J23" s="20" t="n">
        <f aca="false">SUM('West position'!Q18:S18)</f>
        <v>0</v>
      </c>
      <c r="K23" s="20" t="n">
        <f aca="false">SUM('West position'!T18:V18)</f>
        <v>0</v>
      </c>
      <c r="L23" s="28" t="n">
        <f aca="false">SUM(H23:K23)</f>
        <v>0</v>
      </c>
      <c r="M23" s="29" t="n">
        <f aca="false">SUM('West position'!W18:AH18)</f>
        <v>0</v>
      </c>
      <c r="N23" s="26" t="n">
        <f aca="false">SUM('West position'!AI18:AT18)</f>
        <v>0</v>
      </c>
      <c r="O23" s="22" t="n">
        <f aca="false">SUM('West position'!AU18:AW18,'West position'!BG18:BI18,'West position'!BS18:BU18,'West position'!CE18:CG18,'West position'!CQ18:CS18,'West position'!DC18:DE18,'West position'!DO18:DQ18,'West position'!EA18:EC18,'West position'!EM18:EO18,'West position'!EY18:FA18,'West position'!FK18:FM18)</f>
        <v>0</v>
      </c>
      <c r="P23" s="20" t="n">
        <f aca="false">SUM('West position'!AX18:AZ18,'West position'!BJ18:BL18,'West position'!BV18:BX18,'West position'!CH18:CJ18,'West position'!CT18:CV18,'West position'!DF18:DH18,'West position'!DR18:DT18,'West position'!ED18:EF18,'West position'!EP18:ER18,'West position'!FB18:FD18,'West position'!FN18:FP18)</f>
        <v>0</v>
      </c>
      <c r="Q23" s="20" t="n">
        <f aca="false">SUM('West position'!BA18:BC18,'West position'!BM18:BO18,'West position'!BY18:CA18,'West position'!CK18:CM18,'West position'!CW18:CY18,'West position'!DI18:DK18,'West position'!DU18:DW18,'West position'!EG18:EI18,'West position'!ES18:EU18,'West position'!FE18:FG18,'West position'!FQ18:FS18)</f>
        <v>0</v>
      </c>
      <c r="R23" s="20" t="n">
        <f aca="false">SUM('West position'!BD18:BF18,'West position'!BP18:BR18,'West position'!CB18:CC18,'West position'!CD18,'West position'!CN18:CP18,'West position'!CZ18:DB18,'West position'!DL18,'West position'!DM18,'West position'!DN18,'West position'!DX18:DZ18,'West position'!EJ18:EL18,'West position'!EV18:EX18,'West position'!FH18:FJ18,'West position'!FT18:FV18)</f>
        <v>0</v>
      </c>
      <c r="S23" s="23" t="n">
        <f aca="false">SUM(O23:R23)</f>
        <v>0</v>
      </c>
    </row>
    <row r="24" customFormat="false" ht="12" hidden="false" customHeight="false" outlineLevel="0" collapsed="false">
      <c r="A24" s="8" t="s">
        <v>52</v>
      </c>
      <c r="B24" s="26" t="n">
        <f aca="false">SUM(S24,L24,G24,M24,N24)</f>
        <v>1121178.39</v>
      </c>
      <c r="C24" s="20" t="n">
        <f aca="false">'West position'!H19</f>
        <v>8121.28</v>
      </c>
      <c r="D24" s="20" t="n">
        <f aca="false">'West position'!I19</f>
        <v>299.52</v>
      </c>
      <c r="E24" s="20" t="n">
        <f aca="false">'West position'!J19</f>
        <v>-1134.11</v>
      </c>
      <c r="F24" s="20" t="n">
        <f aca="false">SUM('West position'!H19:J19)</f>
        <v>7286.69</v>
      </c>
      <c r="G24" s="48" t="n">
        <f aca="false">F24</f>
        <v>7286.69</v>
      </c>
      <c r="H24" s="22" t="n">
        <f aca="false">SUM('West position'!K19:M19)</f>
        <v>218282</v>
      </c>
      <c r="I24" s="20" t="n">
        <f aca="false">SUM('West position'!N19:P19)</f>
        <v>320796.07</v>
      </c>
      <c r="J24" s="20" t="n">
        <f aca="false">SUM('West position'!Q19:S19)</f>
        <v>347982.46</v>
      </c>
      <c r="K24" s="20" t="n">
        <f aca="false">SUM('West position'!T19:V19)</f>
        <v>347974.63</v>
      </c>
      <c r="L24" s="28" t="n">
        <f aca="false">SUM(H24:K24)</f>
        <v>1235035.16</v>
      </c>
      <c r="M24" s="29" t="n">
        <f aca="false">SUM('West position'!W19:AH19)</f>
        <v>-50465.67</v>
      </c>
      <c r="N24" s="26" t="n">
        <f aca="false">SUM('West position'!AI19:AT19)</f>
        <v>-68824.96</v>
      </c>
      <c r="O24" s="22" t="n">
        <f aca="false">SUM('West position'!AU19:AW19,'West position'!BG19:BI19,'West position'!BS19:BU19,'West position'!CE19:CG19,'West position'!CQ19:CS19,'West position'!DC19:DE19,'West position'!DO19:DQ19,'West position'!EA19:EC19,'West position'!EM19:EO19,'West position'!EY19:FA19,'West position'!FK19:FM19)</f>
        <v>-17456.82</v>
      </c>
      <c r="P24" s="20" t="n">
        <f aca="false">SUM('West position'!AX19:AZ19,'West position'!BJ19:BL19,'West position'!BV19:BX19,'West position'!CH19:CJ19,'West position'!CT19:CV19,'West position'!DF19:DH19,'West position'!DR19:DT19,'West position'!ED19:EF19,'West position'!EP19:ER19,'West position'!FB19:FD19,'West position'!FN19:FP19)</f>
        <v>1034.89</v>
      </c>
      <c r="Q24" s="20" t="n">
        <f aca="false">SUM('West position'!BA19:BC19,'West position'!BM19:BO19,'West position'!BY19:CA19,'West position'!CK19:CM19,'West position'!CW19:CY19,'West position'!DI19:DK19,'West position'!DU19:DW19,'West position'!EG19:EI19,'West position'!ES19:EU19,'West position'!FE19:FG19,'West position'!FQ19:FS19)</f>
        <v>6744.83</v>
      </c>
      <c r="R24" s="20" t="n">
        <f aca="false">SUM('West position'!BD19:BF19,'West position'!BP19:BR19,'West position'!CB19:CC19,'West position'!CD19,'West position'!CN19:CP19,'West position'!CZ19:DB19,'West position'!DL19,'West position'!DM19,'West position'!DN19,'West position'!DX19:DZ19,'West position'!EJ19:EL19,'West position'!EV19:EX19,'West position'!FH19:FJ19,'West position'!FT19:FV19)</f>
        <v>7824.27</v>
      </c>
      <c r="S24" s="23" t="n">
        <f aca="false">SUM(O24:R24)</f>
        <v>-1852.83</v>
      </c>
    </row>
    <row r="25" customFormat="false" ht="12" hidden="false" customHeight="false" outlineLevel="0" collapsed="false">
      <c r="A25" s="8" t="s">
        <v>16</v>
      </c>
      <c r="B25" s="26" t="n">
        <f aca="false">SUM(S25,L25,G25,M25,N25)</f>
        <v>-154099.3</v>
      </c>
      <c r="C25" s="20" t="n">
        <f aca="false">'West position'!H20</f>
        <v>40409.7</v>
      </c>
      <c r="D25" s="20" t="n">
        <f aca="false">'West position'!I20</f>
        <v>36709.1</v>
      </c>
      <c r="E25" s="20" t="n">
        <f aca="false">'West position'!J20</f>
        <v>29115</v>
      </c>
      <c r="F25" s="20" t="n">
        <f aca="false">SUM('West position'!H20:J20)</f>
        <v>106233.8</v>
      </c>
      <c r="G25" s="48" t="n">
        <f aca="false">F25</f>
        <v>106233.8</v>
      </c>
      <c r="H25" s="22" t="n">
        <f aca="false">SUM('West position'!K20:M20)</f>
        <v>7984.53</v>
      </c>
      <c r="I25" s="20" t="n">
        <f aca="false">SUM('West position'!N20:P20)</f>
        <v>10819.03</v>
      </c>
      <c r="J25" s="20" t="n">
        <f aca="false">SUM('West position'!Q20:S20)</f>
        <v>25316.95</v>
      </c>
      <c r="K25" s="20" t="n">
        <f aca="false">SUM('West position'!T20:V20)</f>
        <v>34161.38</v>
      </c>
      <c r="L25" s="28" t="n">
        <f aca="false">SUM(H25:K25)</f>
        <v>78281.89</v>
      </c>
      <c r="M25" s="29" t="n">
        <f aca="false">SUM('West position'!W20:AH20)</f>
        <v>-150389.82</v>
      </c>
      <c r="N25" s="26" t="n">
        <f aca="false">SUM('West position'!AI20:AT20)</f>
        <v>72047.84</v>
      </c>
      <c r="O25" s="22" t="n">
        <f aca="false">SUM('West position'!AU20:AW20,'West position'!BG20:BI20,'West position'!BS20:BU20,'West position'!CE20:CG20,'West position'!CQ20:CS20,'West position'!DC20:DE20,'West position'!DO20:DQ20,'West position'!EA20:EC20,'West position'!EM20:EO20,'West position'!EY20:FA20,'West position'!FK20:FM20)</f>
        <v>-65003.6</v>
      </c>
      <c r="P25" s="20" t="n">
        <f aca="false">SUM('West position'!AX20:AZ20,'West position'!BJ20:BL20,'West position'!BV20:BX20,'West position'!CH20:CJ20,'West position'!CT20:CV20,'West position'!DF20:DH20,'West position'!DR20:DT20,'West position'!ED20:EF20,'West position'!EP20:ER20,'West position'!FB20:FD20,'West position'!FN20:FP20)</f>
        <v>-64854.06</v>
      </c>
      <c r="Q25" s="20" t="n">
        <f aca="false">SUM('West position'!BA20:BC20,'West position'!BM20:BO20,'West position'!BY20:CA20,'West position'!CK20:CM20,'West position'!CW20:CY20,'West position'!DI20:DK20,'West position'!DU20:DW20,'West position'!EG20:EI20,'West position'!ES20:EU20,'West position'!FE20:FG20,'West position'!FQ20:FS20)</f>
        <v>-65849.82</v>
      </c>
      <c r="R25" s="20" t="n">
        <f aca="false">SUM('West position'!BD20:BF20,'West position'!BP20:BR20,'West position'!CB20:CC20,'West position'!CD20,'West position'!CN20:CP20,'West position'!CZ20:DB20,'West position'!DL20,'West position'!DM20,'West position'!DN20,'West position'!DX20:DZ20,'West position'!EJ20:EL20,'West position'!EV20:EX20,'West position'!FH20:FJ20,'West position'!FT20:FV20)</f>
        <v>-64565.53</v>
      </c>
      <c r="S25" s="23" t="n">
        <f aca="false">SUM(O25:R25)</f>
        <v>-260273.01</v>
      </c>
    </row>
    <row r="26" customFormat="false" ht="12" hidden="false" customHeight="false" outlineLevel="0" collapsed="false">
      <c r="A26" s="8" t="s">
        <v>53</v>
      </c>
      <c r="B26" s="26" t="n">
        <f aca="false">SUM(S26,L26,G26,M26,N26)</f>
        <v>22504.84</v>
      </c>
      <c r="C26" s="20" t="n">
        <f aca="false">'West position'!H21</f>
        <v>9.92</v>
      </c>
      <c r="D26" s="20" t="n">
        <f aca="false">'West position'!I21</f>
        <v>0</v>
      </c>
      <c r="E26" s="20" t="n">
        <f aca="false">'West position'!J21</f>
        <v>0</v>
      </c>
      <c r="F26" s="20" t="n">
        <f aca="false">SUM('West position'!H21:J21)</f>
        <v>9.92</v>
      </c>
      <c r="G26" s="48" t="n">
        <f aca="false">F26</f>
        <v>9.92</v>
      </c>
      <c r="H26" s="22" t="n">
        <f aca="false">SUM('West position'!K21:M21)</f>
        <v>22494.92</v>
      </c>
      <c r="I26" s="20" t="n">
        <f aca="false">SUM('West position'!N21:P21)</f>
        <v>0</v>
      </c>
      <c r="J26" s="20" t="n">
        <f aca="false">SUM('West position'!Q21:S21)</f>
        <v>0</v>
      </c>
      <c r="K26" s="20" t="n">
        <f aca="false">SUM('West position'!T21:V21)</f>
        <v>0</v>
      </c>
      <c r="L26" s="28" t="n">
        <f aca="false">SUM(H26:K26)</f>
        <v>22494.92</v>
      </c>
      <c r="M26" s="29" t="n">
        <f aca="false">SUM('West position'!W21:AH21)</f>
        <v>0</v>
      </c>
      <c r="N26" s="26" t="n">
        <f aca="false">SUM('West position'!AI21:AT21)</f>
        <v>0</v>
      </c>
      <c r="O26" s="22" t="n">
        <f aca="false">SUM('West position'!AU21:AW21,'West position'!BG21:BI21,'West position'!BS21:BU21,'West position'!CE21:CG21,'West position'!CQ21:CS21,'West position'!DC21:DE21,'West position'!DO21:DQ21,'West position'!EA21:EC21,'West position'!EM21:EO21,'West position'!EY21:FA21,'West position'!FK21:FM21)</f>
        <v>0</v>
      </c>
      <c r="P26" s="20" t="n">
        <f aca="false">SUM('West position'!AX21:AZ21,'West position'!BJ21:BL21,'West position'!BV21:BX21,'West position'!CH21:CJ21,'West position'!CT21:CV21,'West position'!DF21:DH21,'West position'!DR21:DT21,'West position'!ED21:EF21,'West position'!EP21:ER21,'West position'!FB21:FD21,'West position'!FN21:FP21)</f>
        <v>0</v>
      </c>
      <c r="Q26" s="20" t="n">
        <f aca="false">SUM('West position'!BA21:BC21,'West position'!BM21:BO21,'West position'!BY21:CA21,'West position'!CK21:CM21,'West position'!CW21:CY21,'West position'!DI21:DK21,'West position'!DU21:DW21,'West position'!EG21:EI21,'West position'!ES21:EU21,'West position'!FE21:FG21,'West position'!FQ21:FS21)</f>
        <v>0</v>
      </c>
      <c r="R26" s="20" t="n">
        <f aca="false">SUM('West position'!BD21:BF21,'West position'!BP21:BR21,'West position'!CB21:CC21,'West position'!CD21,'West position'!CN21:CP21,'West position'!CZ21:DB21,'West position'!DL21,'West position'!DM21,'West position'!DN21,'West position'!DX21:DZ21,'West position'!EJ21:EL21,'West position'!EV21:EX21,'West position'!FH21:FJ21,'West position'!FT21:FV21)</f>
        <v>0</v>
      </c>
      <c r="S26" s="23" t="n">
        <f aca="false">SUM(O26:R26)</f>
        <v>0</v>
      </c>
    </row>
    <row r="27" customFormat="false" ht="12.75" hidden="false" customHeight="false" outlineLevel="0" collapsed="false">
      <c r="A27" s="8" t="s">
        <v>47</v>
      </c>
      <c r="B27" s="30" t="n">
        <f aca="false">SUM(S27,L27,G27,M27,N27)</f>
        <v>2892290.23</v>
      </c>
      <c r="C27" s="31" t="n">
        <f aca="false">SUM(C20:C26)</f>
        <v>122441.14</v>
      </c>
      <c r="D27" s="31" t="n">
        <f aca="false">SUM(D20:D26)</f>
        <v>270262.6</v>
      </c>
      <c r="E27" s="31" t="n">
        <f aca="false">SUM(E20:E26)</f>
        <v>284982.58</v>
      </c>
      <c r="F27" s="31" t="n">
        <f aca="false">SUM(F20:F26)</f>
        <v>677686.32</v>
      </c>
      <c r="G27" s="49" t="n">
        <f aca="false">SUM(G20:G26)</f>
        <v>677686.32</v>
      </c>
      <c r="H27" s="33" t="n">
        <f aca="false">SUM(H20:H26)</f>
        <v>56498.25</v>
      </c>
      <c r="I27" s="31" t="n">
        <f aca="false">SUM(I20:I26)</f>
        <v>-30150.96</v>
      </c>
      <c r="J27" s="31" t="n">
        <f aca="false">SUM(J20:J26)</f>
        <v>416095.71</v>
      </c>
      <c r="K27" s="31" t="n">
        <f aca="false">SUM(K20:K26)</f>
        <v>194031.07</v>
      </c>
      <c r="L27" s="34" t="n">
        <f aca="false">SUM(L20:L26)</f>
        <v>636474.07</v>
      </c>
      <c r="M27" s="35" t="n">
        <f aca="false">SUM(M20:M26)</f>
        <v>71915.4199999999</v>
      </c>
      <c r="N27" s="36" t="n">
        <f aca="false">SUM(N20:N26)</f>
        <v>799220.88</v>
      </c>
      <c r="O27" s="33" t="n">
        <f aca="false">SUM(O20:O26)</f>
        <v>-28812.1799999999</v>
      </c>
      <c r="P27" s="31" t="n">
        <f aca="false">SUM(P20:P26)</f>
        <v>567415.52</v>
      </c>
      <c r="Q27" s="31" t="n">
        <f aca="false">SUM(Q20:Q26)</f>
        <v>-2490.99999999993</v>
      </c>
      <c r="R27" s="31" t="n">
        <f aca="false">SUM(R20:R26)</f>
        <v>170881.2</v>
      </c>
      <c r="S27" s="37" t="n">
        <f aca="false">SUM(S20:S26)</f>
        <v>706993.54</v>
      </c>
    </row>
    <row r="28" customFormat="false" ht="12.75" hidden="false" customHeight="false" outlineLevel="0" collapsed="false">
      <c r="A28" s="9"/>
      <c r="B28" s="8" t="s">
        <v>31</v>
      </c>
      <c r="C28" s="39"/>
      <c r="D28" s="39"/>
      <c r="E28" s="9" t="n">
        <v>2000</v>
      </c>
      <c r="F28" s="9"/>
      <c r="G28" s="9"/>
      <c r="H28" s="9"/>
      <c r="I28" s="9" t="n">
        <v>2001</v>
      </c>
      <c r="J28" s="9"/>
      <c r="K28" s="9"/>
      <c r="L28" s="9"/>
      <c r="M28" s="9" t="n">
        <v>2002</v>
      </c>
      <c r="N28" s="9" t="n">
        <v>2003</v>
      </c>
      <c r="O28" s="9"/>
      <c r="P28" s="9"/>
      <c r="Q28" s="9" t="s">
        <v>32</v>
      </c>
      <c r="R28" s="9"/>
      <c r="S28" s="9"/>
    </row>
    <row r="29" customFormat="false" ht="12.75" hidden="false" customHeight="false" outlineLevel="0" collapsed="false">
      <c r="A29" s="8" t="s">
        <v>55</v>
      </c>
      <c r="B29" s="11" t="s">
        <v>33</v>
      </c>
      <c r="C29" s="12" t="n">
        <v>36800</v>
      </c>
      <c r="D29" s="12" t="n">
        <v>36831</v>
      </c>
      <c r="E29" s="12" t="n">
        <v>36861</v>
      </c>
      <c r="F29" s="50" t="s">
        <v>34</v>
      </c>
      <c r="G29" s="51" t="s">
        <v>35</v>
      </c>
      <c r="H29" s="15" t="s">
        <v>36</v>
      </c>
      <c r="I29" s="16" t="s">
        <v>37</v>
      </c>
      <c r="J29" s="16" t="s">
        <v>38</v>
      </c>
      <c r="K29" s="16" t="s">
        <v>39</v>
      </c>
      <c r="L29" s="17" t="s">
        <v>40</v>
      </c>
      <c r="M29" s="18" t="s">
        <v>41</v>
      </c>
      <c r="N29" s="11" t="s">
        <v>42</v>
      </c>
      <c r="O29" s="16" t="s">
        <v>43</v>
      </c>
      <c r="P29" s="16" t="s">
        <v>44</v>
      </c>
      <c r="Q29" s="16" t="s">
        <v>45</v>
      </c>
      <c r="R29" s="16" t="s">
        <v>46</v>
      </c>
      <c r="S29" s="17" t="s">
        <v>47</v>
      </c>
    </row>
    <row r="30" customFormat="false" ht="12" hidden="false" customHeight="false" outlineLevel="0" collapsed="false">
      <c r="A30" s="8" t="s">
        <v>49</v>
      </c>
      <c r="B30" s="26" t="n">
        <f aca="false">B20+B8</f>
        <v>7552537.43</v>
      </c>
      <c r="C30" s="20" t="n">
        <f aca="false">C20+C8</f>
        <v>-47178.38</v>
      </c>
      <c r="D30" s="20" t="n">
        <f aca="false">D20+D8</f>
        <v>101472.67</v>
      </c>
      <c r="E30" s="20" t="n">
        <f aca="false">E20+E8</f>
        <v>167519.62</v>
      </c>
      <c r="F30" s="20" t="n">
        <f aca="false">F20+F8</f>
        <v>221813.91</v>
      </c>
      <c r="G30" s="48" t="n">
        <f aca="false">G20+G8</f>
        <v>221813.91</v>
      </c>
      <c r="H30" s="22" t="n">
        <f aca="false">H20+H8</f>
        <v>-808591.02</v>
      </c>
      <c r="I30" s="20" t="n">
        <f aca="false">I20+I8</f>
        <v>-655819.07</v>
      </c>
      <c r="J30" s="20" t="n">
        <f aca="false">J20+J8</f>
        <v>-62807.17</v>
      </c>
      <c r="K30" s="20" t="n">
        <f aca="false">K20+K8</f>
        <v>-557119.34</v>
      </c>
      <c r="L30" s="28" t="n">
        <f aca="false">L20+L8</f>
        <v>-2084336.6</v>
      </c>
      <c r="M30" s="52" t="n">
        <f aca="false">M20+M8</f>
        <v>480797.27</v>
      </c>
      <c r="N30" s="53" t="n">
        <f aca="false">N20+N8</f>
        <v>1914938.27</v>
      </c>
      <c r="O30" s="20" t="n">
        <f aca="false">O20+O8</f>
        <v>1382690.76</v>
      </c>
      <c r="P30" s="20" t="n">
        <f aca="false">P20+P8</f>
        <v>2631515.2</v>
      </c>
      <c r="Q30" s="20" t="n">
        <f aca="false">Q20+Q8</f>
        <v>1311137.14</v>
      </c>
      <c r="R30" s="20" t="n">
        <f aca="false">R20+R8</f>
        <v>1693981.48</v>
      </c>
      <c r="S30" s="23" t="n">
        <f aca="false">S20+S8</f>
        <v>7019324.58</v>
      </c>
    </row>
    <row r="31" customFormat="false" ht="12" hidden="false" customHeight="false" outlineLevel="0" collapsed="false">
      <c r="A31" s="8" t="s">
        <v>12</v>
      </c>
      <c r="B31" s="26" t="n">
        <f aca="false">B21+B9</f>
        <v>-4715562.74</v>
      </c>
      <c r="C31" s="20" t="n">
        <f aca="false">C21+C9</f>
        <v>-127265.17</v>
      </c>
      <c r="D31" s="20" t="n">
        <f aca="false">D21+D9</f>
        <v>133385.82</v>
      </c>
      <c r="E31" s="20" t="n">
        <f aca="false">E21+E9</f>
        <v>-5521.2</v>
      </c>
      <c r="F31" s="20" t="n">
        <f aca="false">F21+F9</f>
        <v>599.450000000004</v>
      </c>
      <c r="G31" s="48" t="n">
        <f aca="false">G21+G9</f>
        <v>599.450000000004</v>
      </c>
      <c r="H31" s="22" t="n">
        <f aca="false">H21+H9</f>
        <v>-147757.59</v>
      </c>
      <c r="I31" s="20" t="n">
        <f aca="false">I21+I9</f>
        <v>-62383.88</v>
      </c>
      <c r="J31" s="20" t="n">
        <f aca="false">J21+J9</f>
        <v>-240757.41</v>
      </c>
      <c r="K31" s="20" t="n">
        <f aca="false">K21+K9</f>
        <v>-74866.87</v>
      </c>
      <c r="L31" s="28" t="n">
        <f aca="false">L21+L9</f>
        <v>-525765.75</v>
      </c>
      <c r="M31" s="52" t="n">
        <f aca="false">M21+M9</f>
        <v>712055.8</v>
      </c>
      <c r="N31" s="53" t="n">
        <f aca="false">N21+N9</f>
        <v>679818.83</v>
      </c>
      <c r="O31" s="20" t="n">
        <f aca="false">O21+O9</f>
        <v>-1411820.91</v>
      </c>
      <c r="P31" s="20" t="n">
        <f aca="false">P21+P9</f>
        <v>-1380291.09</v>
      </c>
      <c r="Q31" s="20" t="n">
        <f aca="false">Q21+Q9</f>
        <v>-1400969.04</v>
      </c>
      <c r="R31" s="20" t="n">
        <f aca="false">R21+R9</f>
        <v>-1389190.03</v>
      </c>
      <c r="S31" s="23" t="n">
        <f aca="false">S21+S9</f>
        <v>-5582271.07</v>
      </c>
    </row>
    <row r="32" customFormat="false" ht="12" hidden="false" customHeight="false" outlineLevel="0" collapsed="false">
      <c r="A32" s="8" t="s">
        <v>50</v>
      </c>
      <c r="B32" s="26" t="n">
        <f aca="false">B22+B10</f>
        <v>3510971.71</v>
      </c>
      <c r="C32" s="20" t="n">
        <f aca="false">C22+C10</f>
        <v>130595.44</v>
      </c>
      <c r="D32" s="20" t="n">
        <f aca="false">D22+D10</f>
        <v>385441.16</v>
      </c>
      <c r="E32" s="20" t="n">
        <f aca="false">E22+E10</f>
        <v>366020.14</v>
      </c>
      <c r="F32" s="20" t="n">
        <f aca="false">F22+F10</f>
        <v>882056.74</v>
      </c>
      <c r="G32" s="48" t="n">
        <f aca="false">G22+G10</f>
        <v>882056.74</v>
      </c>
      <c r="H32" s="22" t="n">
        <f aca="false">H22+H10</f>
        <v>598422.04</v>
      </c>
      <c r="I32" s="20" t="n">
        <f aca="false">I22+I10</f>
        <v>687349.4</v>
      </c>
      <c r="J32" s="20" t="n">
        <f aca="false">J22+J10</f>
        <v>531467.06</v>
      </c>
      <c r="K32" s="20" t="n">
        <f aca="false">K22+K10</f>
        <v>294867.72</v>
      </c>
      <c r="L32" s="28" t="n">
        <f aca="false">L22+L10</f>
        <v>2112106.22</v>
      </c>
      <c r="M32" s="52" t="n">
        <f aca="false">M22+M10</f>
        <v>-626006.98</v>
      </c>
      <c r="N32" s="53" t="n">
        <f aca="false">N22+N10</f>
        <v>-369992.94</v>
      </c>
      <c r="O32" s="20" t="n">
        <f aca="false">O22+O10</f>
        <v>345780.41</v>
      </c>
      <c r="P32" s="20" t="n">
        <f aca="false">P22+P10</f>
        <v>383583.26</v>
      </c>
      <c r="Q32" s="20" t="n">
        <f aca="false">Q22+Q10</f>
        <v>394306.15</v>
      </c>
      <c r="R32" s="20" t="n">
        <f aca="false">R22+R10</f>
        <v>389138.85</v>
      </c>
      <c r="S32" s="23" t="n">
        <f aca="false">S22+S10</f>
        <v>1512808.67</v>
      </c>
    </row>
    <row r="33" customFormat="false" ht="12" hidden="false" customHeight="false" outlineLevel="0" collapsed="false">
      <c r="A33" s="8" t="s">
        <v>51</v>
      </c>
      <c r="B33" s="26" t="n">
        <f aca="false">B23+B11</f>
        <v>0</v>
      </c>
      <c r="C33" s="20" t="n">
        <f aca="false">C23+C11</f>
        <v>0</v>
      </c>
      <c r="D33" s="20" t="n">
        <f aca="false">D23+D11</f>
        <v>0</v>
      </c>
      <c r="E33" s="20" t="n">
        <f aca="false">E23+E11</f>
        <v>0</v>
      </c>
      <c r="F33" s="20" t="n">
        <f aca="false">F23+F11</f>
        <v>0</v>
      </c>
      <c r="G33" s="48" t="n">
        <f aca="false">G23+G11</f>
        <v>0</v>
      </c>
      <c r="H33" s="22" t="n">
        <f aca="false">H23+H11</f>
        <v>0</v>
      </c>
      <c r="I33" s="20" t="n">
        <f aca="false">I23+I11</f>
        <v>0</v>
      </c>
      <c r="J33" s="20" t="n">
        <f aca="false">J23+J11</f>
        <v>0</v>
      </c>
      <c r="K33" s="20" t="n">
        <f aca="false">K23+K11</f>
        <v>0</v>
      </c>
      <c r="L33" s="28" t="n">
        <f aca="false">L23+L11</f>
        <v>0</v>
      </c>
      <c r="M33" s="52" t="n">
        <f aca="false">M23+M11</f>
        <v>0</v>
      </c>
      <c r="N33" s="53" t="n">
        <f aca="false">N23+N11</f>
        <v>0</v>
      </c>
      <c r="O33" s="20" t="n">
        <f aca="false">O23+O11</f>
        <v>0</v>
      </c>
      <c r="P33" s="20" t="n">
        <f aca="false">P23+P11</f>
        <v>0</v>
      </c>
      <c r="Q33" s="20" t="n">
        <f aca="false">Q23+Q11</f>
        <v>0</v>
      </c>
      <c r="R33" s="20" t="n">
        <f aca="false">R23+R11</f>
        <v>0</v>
      </c>
      <c r="S33" s="23" t="n">
        <f aca="false">S23+S11</f>
        <v>0</v>
      </c>
    </row>
    <row r="34" customFormat="false" ht="12" hidden="false" customHeight="false" outlineLevel="0" collapsed="false">
      <c r="A34" s="8" t="s">
        <v>52</v>
      </c>
      <c r="B34" s="26" t="n">
        <f aca="false">B24+B12</f>
        <v>6080708.57</v>
      </c>
      <c r="C34" s="20" t="n">
        <f aca="false">C24+C12</f>
        <v>284649.28</v>
      </c>
      <c r="D34" s="20" t="n">
        <f aca="false">D24+D12</f>
        <v>158448.35</v>
      </c>
      <c r="E34" s="20" t="n">
        <f aca="false">E24+E12</f>
        <v>107945.89</v>
      </c>
      <c r="F34" s="20" t="n">
        <f aca="false">F24+F12</f>
        <v>551043.52</v>
      </c>
      <c r="G34" s="48" t="n">
        <f aca="false">G24+G12</f>
        <v>551043.52</v>
      </c>
      <c r="H34" s="22" t="n">
        <f aca="false">H24+H12</f>
        <v>1507604.86</v>
      </c>
      <c r="I34" s="20" t="n">
        <f aca="false">I24+I12</f>
        <v>585211.66</v>
      </c>
      <c r="J34" s="20" t="n">
        <f aca="false">J24+J12</f>
        <v>1703313.21</v>
      </c>
      <c r="K34" s="20" t="n">
        <f aca="false">K24+K12</f>
        <v>547251.77</v>
      </c>
      <c r="L34" s="28" t="n">
        <f aca="false">L24+L12</f>
        <v>4343381.5</v>
      </c>
      <c r="M34" s="52" t="n">
        <f aca="false">M24+M12</f>
        <v>216307.46</v>
      </c>
      <c r="N34" s="53" t="n">
        <f aca="false">N24+N12</f>
        <v>73436.57</v>
      </c>
      <c r="O34" s="20" t="n">
        <f aca="false">O24+O12</f>
        <v>189201.96</v>
      </c>
      <c r="P34" s="20" t="n">
        <f aca="false">P24+P12</f>
        <v>229870.75</v>
      </c>
      <c r="Q34" s="20" t="n">
        <f aca="false">Q24+Q12</f>
        <v>240060.8</v>
      </c>
      <c r="R34" s="20" t="n">
        <f aca="false">R24+R12</f>
        <v>237406.01</v>
      </c>
      <c r="S34" s="23" t="n">
        <f aca="false">S24+S12</f>
        <v>896539.52</v>
      </c>
    </row>
    <row r="35" customFormat="false" ht="12" hidden="false" customHeight="false" outlineLevel="0" collapsed="false">
      <c r="A35" s="8" t="s">
        <v>16</v>
      </c>
      <c r="B35" s="26" t="n">
        <f aca="false">B25+B13</f>
        <v>5143338.1</v>
      </c>
      <c r="C35" s="20" t="n">
        <f aca="false">C25+C13</f>
        <v>9342.55</v>
      </c>
      <c r="D35" s="20" t="n">
        <f aca="false">D25+D13</f>
        <v>-43900.31</v>
      </c>
      <c r="E35" s="20" t="n">
        <f aca="false">E25+E13</f>
        <v>-158361.81</v>
      </c>
      <c r="F35" s="20" t="n">
        <f aca="false">F25+F13</f>
        <v>-192919.57</v>
      </c>
      <c r="G35" s="48" t="n">
        <f aca="false">G25+G13</f>
        <v>-192919.57</v>
      </c>
      <c r="H35" s="22" t="n">
        <f aca="false">H25+H13</f>
        <v>-269699.12</v>
      </c>
      <c r="I35" s="20" t="n">
        <f aca="false">I25+I13</f>
        <v>1342982.09</v>
      </c>
      <c r="J35" s="20" t="n">
        <f aca="false">J25+J13</f>
        <v>-124294.4</v>
      </c>
      <c r="K35" s="20" t="n">
        <f aca="false">K25+K13</f>
        <v>1244196.91</v>
      </c>
      <c r="L35" s="28" t="n">
        <f aca="false">L25+L13</f>
        <v>2193185.48</v>
      </c>
      <c r="M35" s="52" t="n">
        <f aca="false">M25+M13</f>
        <v>-53839.24</v>
      </c>
      <c r="N35" s="53" t="n">
        <f aca="false">N25+N13</f>
        <v>1513827.94</v>
      </c>
      <c r="O35" s="20" t="n">
        <f aca="false">O25+O13</f>
        <v>489690.12</v>
      </c>
      <c r="P35" s="20" t="n">
        <f aca="false">P25+P13</f>
        <v>482272.17</v>
      </c>
      <c r="Q35" s="20" t="n">
        <f aca="false">Q25+Q13</f>
        <v>363072.16</v>
      </c>
      <c r="R35" s="20" t="n">
        <f aca="false">R25+R13</f>
        <v>348049.04</v>
      </c>
      <c r="S35" s="23" t="n">
        <f aca="false">S25+S13</f>
        <v>1683083.49</v>
      </c>
    </row>
    <row r="36" customFormat="false" ht="12" hidden="false" customHeight="false" outlineLevel="0" collapsed="false">
      <c r="A36" s="8" t="s">
        <v>53</v>
      </c>
      <c r="B36" s="26" t="n">
        <f aca="false">B26+B14</f>
        <v>-375320.71</v>
      </c>
      <c r="C36" s="20" t="n">
        <f aca="false">C26+C14</f>
        <v>-9548.98</v>
      </c>
      <c r="D36" s="20" t="n">
        <f aca="false">D26+D14</f>
        <v>-9924.93</v>
      </c>
      <c r="E36" s="20" t="n">
        <f aca="false">E26+E14</f>
        <v>-9868.92</v>
      </c>
      <c r="F36" s="20" t="n">
        <f aca="false">F26+F14</f>
        <v>-29342.83</v>
      </c>
      <c r="G36" s="48" t="n">
        <f aca="false">G26+G14</f>
        <v>-29342.83</v>
      </c>
      <c r="H36" s="22" t="n">
        <f aca="false">H26+H14</f>
        <v>22308.17</v>
      </c>
      <c r="I36" s="20" t="n">
        <f aca="false">I26+I14</f>
        <v>-32030.48</v>
      </c>
      <c r="J36" s="20" t="n">
        <f aca="false">J26+J14</f>
        <v>-33616.73</v>
      </c>
      <c r="K36" s="20" t="n">
        <f aca="false">K26+K14</f>
        <v>-35642.18</v>
      </c>
      <c r="L36" s="28" t="n">
        <f aca="false">L26+L14</f>
        <v>-78981.22</v>
      </c>
      <c r="M36" s="52" t="n">
        <f aca="false">M26+M14</f>
        <v>-147951.35</v>
      </c>
      <c r="N36" s="53" t="n">
        <f aca="false">N26+N14</f>
        <v>-119045.31</v>
      </c>
      <c r="O36" s="20" t="n">
        <f aca="false">O26+O14</f>
        <v>0</v>
      </c>
      <c r="P36" s="20" t="n">
        <f aca="false">P26+P14</f>
        <v>0</v>
      </c>
      <c r="Q36" s="20" t="n">
        <f aca="false">Q26+Q14</f>
        <v>0</v>
      </c>
      <c r="R36" s="20" t="n">
        <f aca="false">R26+R14</f>
        <v>0</v>
      </c>
      <c r="S36" s="23" t="n">
        <f aca="false">S26+S14</f>
        <v>0</v>
      </c>
    </row>
    <row r="37" customFormat="false" ht="12.75" hidden="false" customHeight="false" outlineLevel="0" collapsed="false">
      <c r="A37" s="8" t="s">
        <v>55</v>
      </c>
      <c r="B37" s="30" t="n">
        <f aca="false">SUM(B30:B36)</f>
        <v>17196672.36</v>
      </c>
      <c r="C37" s="31" t="n">
        <f aca="false">SUM(C30:C36)</f>
        <v>240594.74</v>
      </c>
      <c r="D37" s="31" t="n">
        <f aca="false">SUM(D30:D36)</f>
        <v>724922.76</v>
      </c>
      <c r="E37" s="31" t="n">
        <f aca="false">SUM(E30:E36)</f>
        <v>467733.72</v>
      </c>
      <c r="F37" s="31" t="n">
        <f aca="false">SUM(F30:F36)</f>
        <v>1433251.22</v>
      </c>
      <c r="G37" s="49" t="n">
        <f aca="false">SUM(G30:G36)</f>
        <v>1433251.22</v>
      </c>
      <c r="H37" s="33" t="n">
        <f aca="false">SUM(H30:H36)</f>
        <v>902287.34</v>
      </c>
      <c r="I37" s="31" t="n">
        <f aca="false">SUM(I30:I36)</f>
        <v>1865309.72</v>
      </c>
      <c r="J37" s="31" t="n">
        <f aca="false">SUM(J30:J36)</f>
        <v>1773304.56</v>
      </c>
      <c r="K37" s="31" t="n">
        <f aca="false">SUM(K30:K36)</f>
        <v>1418688.01</v>
      </c>
      <c r="L37" s="34" t="n">
        <f aca="false">SUM(L30:L36)</f>
        <v>5959589.63</v>
      </c>
      <c r="M37" s="35" t="n">
        <f aca="false">SUM(M30:M36)</f>
        <v>581362.96</v>
      </c>
      <c r="N37" s="36" t="n">
        <f aca="false">SUM(N30:N36)</f>
        <v>3692983.36</v>
      </c>
      <c r="O37" s="31" t="n">
        <f aca="false">SUM(O30:O36)</f>
        <v>995542.34</v>
      </c>
      <c r="P37" s="31" t="n">
        <f aca="false">SUM(P30:P36)</f>
        <v>2346950.29</v>
      </c>
      <c r="Q37" s="31" t="n">
        <f aca="false">SUM(Q30:Q36)</f>
        <v>907607.21</v>
      </c>
      <c r="R37" s="31" t="n">
        <f aca="false">SUM(R30:R36)</f>
        <v>1279385.35</v>
      </c>
      <c r="S37" s="37" t="n">
        <f aca="false">SUM(S30:S36)</f>
        <v>5529485.19</v>
      </c>
    </row>
    <row r="38" customFormat="false" ht="12" hidden="false" customHeight="false" outlineLevel="0" collapsed="false">
      <c r="A38" s="9"/>
      <c r="B38" s="9"/>
      <c r="C38" s="38"/>
      <c r="D38" s="38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customFormat="false" ht="12.75" hidden="false" customHeight="false" outlineLevel="0" collapsed="false">
      <c r="A39" s="6"/>
      <c r="B39" s="54" t="s">
        <v>31</v>
      </c>
      <c r="C39" s="55"/>
      <c r="D39" s="55"/>
      <c r="E39" s="54" t="n">
        <v>2000</v>
      </c>
      <c r="F39" s="6"/>
      <c r="G39" s="6"/>
      <c r="H39" s="6"/>
      <c r="I39" s="54" t="n">
        <v>2001</v>
      </c>
      <c r="J39" s="6"/>
      <c r="K39" s="6"/>
      <c r="L39" s="6"/>
      <c r="M39" s="6"/>
      <c r="N39" s="6"/>
      <c r="O39" s="6"/>
      <c r="P39" s="6"/>
      <c r="Q39" s="54" t="s">
        <v>56</v>
      </c>
      <c r="R39" s="6"/>
      <c r="S39" s="6"/>
    </row>
    <row r="40" customFormat="false" ht="12.75" hidden="false" customHeight="false" outlineLevel="0" collapsed="false">
      <c r="A40" s="54" t="s">
        <v>57</v>
      </c>
      <c r="B40" s="56" t="s">
        <v>33</v>
      </c>
      <c r="C40" s="12" t="n">
        <v>36800</v>
      </c>
      <c r="D40" s="12" t="n">
        <v>36831</v>
      </c>
      <c r="E40" s="12" t="n">
        <v>36861</v>
      </c>
      <c r="F40" s="57" t="s">
        <v>34</v>
      </c>
      <c r="G40" s="58" t="s">
        <v>35</v>
      </c>
      <c r="H40" s="59" t="s">
        <v>36</v>
      </c>
      <c r="I40" s="60" t="s">
        <v>37</v>
      </c>
      <c r="J40" s="60" t="s">
        <v>38</v>
      </c>
      <c r="K40" s="60" t="s">
        <v>39</v>
      </c>
      <c r="L40" s="61" t="s">
        <v>40</v>
      </c>
      <c r="M40" s="62" t="s">
        <v>41</v>
      </c>
      <c r="N40" s="56" t="s">
        <v>42</v>
      </c>
      <c r="O40" s="59" t="s">
        <v>43</v>
      </c>
      <c r="P40" s="60" t="s">
        <v>44</v>
      </c>
      <c r="Q40" s="60" t="s">
        <v>45</v>
      </c>
      <c r="R40" s="60" t="s">
        <v>46</v>
      </c>
      <c r="S40" s="61" t="s">
        <v>47</v>
      </c>
    </row>
    <row r="41" customFormat="false" ht="12.75" hidden="false" customHeight="false" outlineLevel="0" collapsed="false">
      <c r="A41" s="6" t="s">
        <v>58</v>
      </c>
      <c r="B41" s="63" t="n">
        <f aca="false">SUM(S41,L41,G41)</f>
        <v>0</v>
      </c>
      <c r="C41" s="64"/>
      <c r="D41" s="64"/>
      <c r="E41" s="65" t="n">
        <v>0</v>
      </c>
      <c r="F41" s="31" t="n">
        <v>0</v>
      </c>
      <c r="G41" s="66" t="n">
        <f aca="false">SUM(E41:F41)</f>
        <v>0</v>
      </c>
      <c r="H41" s="33" t="n">
        <v>0</v>
      </c>
      <c r="I41" s="31" t="n">
        <v>0</v>
      </c>
      <c r="J41" s="31" t="n">
        <v>0</v>
      </c>
      <c r="K41" s="31" t="n">
        <v>0</v>
      </c>
      <c r="L41" s="37" t="n">
        <v>0</v>
      </c>
      <c r="M41" s="67"/>
      <c r="N41" s="68"/>
      <c r="O41" s="33" t="n">
        <v>0</v>
      </c>
      <c r="P41" s="31" t="n">
        <v>0</v>
      </c>
      <c r="Q41" s="31" t="n">
        <v>0</v>
      </c>
      <c r="R41" s="31" t="n">
        <v>0</v>
      </c>
      <c r="S41" s="37" t="n">
        <f aca="false">SUM(O41:R41)</f>
        <v>0</v>
      </c>
    </row>
    <row r="42" customFormat="false" ht="12.75" hidden="false" customHeight="false" outlineLevel="0" collapsed="false">
      <c r="A42" s="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customFormat="false" ht="12.75" hidden="false" customHeight="false" outlineLevel="0" collapsed="false">
      <c r="A43" s="54" t="s">
        <v>59</v>
      </c>
      <c r="B43" s="56" t="s">
        <v>33</v>
      </c>
      <c r="C43" s="12" t="n">
        <v>36800</v>
      </c>
      <c r="D43" s="12" t="n">
        <v>36831</v>
      </c>
      <c r="E43" s="12" t="n">
        <v>36861</v>
      </c>
      <c r="F43" s="57" t="s">
        <v>34</v>
      </c>
      <c r="G43" s="58" t="s">
        <v>35</v>
      </c>
      <c r="H43" s="59" t="s">
        <v>36</v>
      </c>
      <c r="I43" s="60" t="s">
        <v>37</v>
      </c>
      <c r="J43" s="60" t="s">
        <v>38</v>
      </c>
      <c r="K43" s="60" t="s">
        <v>39</v>
      </c>
      <c r="L43" s="61" t="s">
        <v>40</v>
      </c>
      <c r="M43" s="62" t="s">
        <v>41</v>
      </c>
      <c r="N43" s="56" t="s">
        <v>42</v>
      </c>
      <c r="O43" s="59" t="s">
        <v>43</v>
      </c>
      <c r="P43" s="60" t="s">
        <v>44</v>
      </c>
      <c r="Q43" s="60" t="s">
        <v>45</v>
      </c>
      <c r="R43" s="60" t="s">
        <v>46</v>
      </c>
      <c r="S43" s="61" t="s">
        <v>47</v>
      </c>
    </row>
    <row r="44" customFormat="false" ht="12.75" hidden="false" customHeight="false" outlineLevel="0" collapsed="false">
      <c r="A44" s="6" t="s">
        <v>58</v>
      </c>
      <c r="B44" s="63" t="n">
        <f aca="false">SUM(S44,L44,G44)</f>
        <v>0</v>
      </c>
      <c r="C44" s="64"/>
      <c r="D44" s="64"/>
      <c r="E44" s="65" t="n">
        <f aca="false">(E41*10000)*31</f>
        <v>0</v>
      </c>
      <c r="F44" s="31" t="n">
        <f aca="false">(F41*10000)*31</f>
        <v>0</v>
      </c>
      <c r="G44" s="66" t="n">
        <f aca="false">SUM(E44:F44)</f>
        <v>0</v>
      </c>
      <c r="H44" s="33" t="n">
        <f aca="false">(H41*10000)*31</f>
        <v>0</v>
      </c>
      <c r="I44" s="31" t="n">
        <f aca="false">(I41*10000)*31</f>
        <v>0</v>
      </c>
      <c r="J44" s="31" t="n">
        <f aca="false">(J41*10000)*31</f>
        <v>0</v>
      </c>
      <c r="K44" s="31" t="n">
        <f aca="false">(K41*10000)*31</f>
        <v>0</v>
      </c>
      <c r="L44" s="37" t="n">
        <f aca="false">SUM(H44:K44)</f>
        <v>0</v>
      </c>
      <c r="M44" s="67"/>
      <c r="N44" s="68"/>
      <c r="O44" s="33" t="n">
        <f aca="false">(O41*10000)*31</f>
        <v>0</v>
      </c>
      <c r="P44" s="31" t="n">
        <f aca="false">(P41*10000)*31</f>
        <v>0</v>
      </c>
      <c r="Q44" s="31" t="n">
        <f aca="false">(Q41*10000)*31</f>
        <v>0</v>
      </c>
      <c r="R44" s="31" t="n">
        <f aca="false">(R41*10000)*31</f>
        <v>0</v>
      </c>
      <c r="S44" s="37" t="n">
        <f aca="false">(S41*10000)*31</f>
        <v>0</v>
      </c>
    </row>
    <row r="45" customFormat="false" ht="12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2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12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12.75" hidden="false" customHeight="false" outlineLevel="0" collapsed="false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</row>
    <row r="49" customFormat="false" ht="12.75" hidden="false" customHeight="false" outlineLevel="0" collapsed="false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</row>
    <row r="50" customFormat="false" ht="12.75" hidden="false" customHeight="false" outlineLevel="0" collapsed="false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</row>
    <row r="51" customFormat="false" ht="12.75" hidden="false" customHeight="false" outlineLevel="0" collapsed="false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</row>
    <row r="52" customFormat="false" ht="12.75" hidden="false" customHeight="false" outlineLevel="0" collapsed="false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</row>
  </sheetData>
  <printOptions headings="false" gridLines="false" gridLinesSet="true" horizontalCentered="false" verticalCentered="false"/>
  <pageMargins left="0.340277777777778" right="0.3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&amp;CWest positions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1</xdr:col>
                    <xdr:colOff>422640</xdr:colOff>
                    <xdr:row>1</xdr:row>
                    <xdr:rowOff>133200</xdr:rowOff>
                  </from>
                  <to>
                    <xdr:col>4</xdr:col>
                    <xdr:colOff>181440</xdr:colOff>
                    <xdr:row>4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2"/>
  <sheetViews>
    <sheetView showFormulas="false" showGridLines="true" showRowColHeaders="true" showZeros="true" rightToLeft="false" tabSelected="false" showOutlineSymbols="true" defaultGridColor="true" view="normal" topLeftCell="FK1" colorId="64" zoomScale="100" zoomScaleNormal="100" zoomScalePageLayoutView="100" workbookViewId="0">
      <selection pane="topLeft" activeCell="H15" activeCellId="0" sqref="H15:FW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false" outlineLevel="0" max="4" min="3" style="1" width="10.71"/>
    <col collapsed="false" customWidth="true" hidden="false" outlineLevel="0" max="6" min="5" style="1" width="12.99"/>
    <col collapsed="false" customWidth="true" hidden="false" outlineLevel="0" max="8" min="7" style="1" width="10.71"/>
    <col collapsed="false" customWidth="true" hidden="false" outlineLevel="0" max="9" min="9" style="1" width="11.7"/>
    <col collapsed="false" customWidth="true" hidden="false" outlineLevel="0" max="10" min="10" style="1" width="10.71"/>
    <col collapsed="false" customWidth="true" hidden="false" outlineLevel="0" max="13" min="11" style="1" width="12.99"/>
    <col collapsed="false" customWidth="true" hidden="false" outlineLevel="0" max="14" min="14" style="1" width="11.56"/>
    <col collapsed="false" customWidth="true" hidden="false" outlineLevel="0" max="15" min="15" style="1" width="12.14"/>
    <col collapsed="false" customWidth="true" hidden="false" outlineLevel="0" max="16" min="16" style="1" width="12.28"/>
    <col collapsed="false" customWidth="true" hidden="false" outlineLevel="0" max="20" min="17" style="1" width="12.99"/>
    <col collapsed="false" customWidth="true" hidden="false" outlineLevel="0" max="21" min="21" style="1" width="11.85"/>
    <col collapsed="false" customWidth="true" hidden="false" outlineLevel="0" max="28" min="22" style="1" width="10.13"/>
    <col collapsed="false" customWidth="true" hidden="false" outlineLevel="0" max="30" min="29" style="1" width="12.99"/>
    <col collapsed="false" customWidth="true" hidden="false" outlineLevel="0" max="177" min="3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</row>
    <row r="2" customFormat="false" ht="12.75" hidden="false" customHeight="false" outlineLevel="0" collapsed="false">
      <c r="B2" s="1" t="s">
        <v>60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61</v>
      </c>
      <c r="V2" s="1" t="s">
        <v>61</v>
      </c>
      <c r="W2" s="1" t="s">
        <v>61</v>
      </c>
      <c r="X2" s="1" t="s">
        <v>61</v>
      </c>
      <c r="Y2" s="1" t="s">
        <v>61</v>
      </c>
      <c r="Z2" s="1" t="s">
        <v>61</v>
      </c>
      <c r="AA2" s="1" t="s">
        <v>61</v>
      </c>
      <c r="AB2" s="1" t="s">
        <v>61</v>
      </c>
      <c r="AC2" s="1" t="s">
        <v>61</v>
      </c>
      <c r="AD2" s="1" t="s">
        <v>61</v>
      </c>
      <c r="AE2" s="1" t="s">
        <v>61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R2" s="1" t="s">
        <v>61</v>
      </c>
      <c r="AS2" s="1" t="s">
        <v>61</v>
      </c>
      <c r="AT2" s="1" t="s">
        <v>61</v>
      </c>
      <c r="AU2" s="1" t="s">
        <v>61</v>
      </c>
      <c r="AV2" s="1" t="s">
        <v>61</v>
      </c>
      <c r="AW2" s="1" t="s">
        <v>61</v>
      </c>
      <c r="AX2" s="1" t="s">
        <v>61</v>
      </c>
      <c r="AY2" s="1" t="s">
        <v>61</v>
      </c>
      <c r="AZ2" s="1" t="s">
        <v>61</v>
      </c>
      <c r="BA2" s="1" t="s">
        <v>61</v>
      </c>
      <c r="BB2" s="1" t="s">
        <v>61</v>
      </c>
      <c r="BC2" s="1" t="s">
        <v>61</v>
      </c>
      <c r="BD2" s="1" t="s">
        <v>61</v>
      </c>
      <c r="BE2" s="1" t="s">
        <v>61</v>
      </c>
      <c r="BF2" s="1" t="s">
        <v>61</v>
      </c>
      <c r="BG2" s="1" t="s">
        <v>61</v>
      </c>
      <c r="BH2" s="1" t="s">
        <v>61</v>
      </c>
      <c r="BI2" s="1" t="s">
        <v>61</v>
      </c>
      <c r="BJ2" s="1" t="s">
        <v>61</v>
      </c>
      <c r="BK2" s="1" t="s">
        <v>61</v>
      </c>
      <c r="BL2" s="1" t="s">
        <v>61</v>
      </c>
      <c r="BM2" s="1" t="s">
        <v>61</v>
      </c>
      <c r="BN2" s="1" t="s">
        <v>61</v>
      </c>
      <c r="BO2" s="1" t="s">
        <v>61</v>
      </c>
      <c r="BP2" s="1" t="s">
        <v>61</v>
      </c>
      <c r="BQ2" s="1" t="s">
        <v>61</v>
      </c>
      <c r="BR2" s="1" t="s">
        <v>61</v>
      </c>
      <c r="BS2" s="1" t="s">
        <v>61</v>
      </c>
      <c r="BT2" s="1" t="s">
        <v>61</v>
      </c>
      <c r="BU2" s="1" t="s">
        <v>61</v>
      </c>
      <c r="BV2" s="1" t="s">
        <v>61</v>
      </c>
      <c r="BW2" s="1" t="s">
        <v>61</v>
      </c>
      <c r="BX2" s="1" t="s">
        <v>61</v>
      </c>
      <c r="BY2" s="1" t="s">
        <v>61</v>
      </c>
      <c r="BZ2" s="1" t="s">
        <v>61</v>
      </c>
      <c r="CA2" s="1" t="s">
        <v>61</v>
      </c>
      <c r="CB2" s="1" t="s">
        <v>61</v>
      </c>
      <c r="CC2" s="1" t="s">
        <v>61</v>
      </c>
      <c r="CD2" s="1" t="s">
        <v>61</v>
      </c>
      <c r="CE2" s="1" t="s">
        <v>61</v>
      </c>
      <c r="CF2" s="1" t="s">
        <v>61</v>
      </c>
      <c r="CG2" s="1" t="s">
        <v>61</v>
      </c>
      <c r="CH2" s="1" t="s">
        <v>61</v>
      </c>
      <c r="CI2" s="1" t="s">
        <v>61</v>
      </c>
      <c r="CJ2" s="1" t="s">
        <v>61</v>
      </c>
      <c r="CK2" s="1" t="s">
        <v>61</v>
      </c>
      <c r="CL2" s="1" t="s">
        <v>61</v>
      </c>
      <c r="CM2" s="1" t="s">
        <v>61</v>
      </c>
      <c r="CN2" s="1" t="s">
        <v>61</v>
      </c>
      <c r="CO2" s="1" t="s">
        <v>61</v>
      </c>
      <c r="CP2" s="1" t="s">
        <v>61</v>
      </c>
      <c r="CQ2" s="1" t="s">
        <v>61</v>
      </c>
      <c r="CR2" s="1" t="s">
        <v>61</v>
      </c>
      <c r="CS2" s="1" t="s">
        <v>61</v>
      </c>
      <c r="CT2" s="1" t="s">
        <v>61</v>
      </c>
      <c r="CU2" s="1" t="s">
        <v>61</v>
      </c>
      <c r="CV2" s="1" t="s">
        <v>61</v>
      </c>
      <c r="CW2" s="1" t="s">
        <v>61</v>
      </c>
      <c r="CX2" s="1" t="s">
        <v>61</v>
      </c>
      <c r="CY2" s="1" t="s">
        <v>61</v>
      </c>
      <c r="CZ2" s="1" t="s">
        <v>61</v>
      </c>
      <c r="DA2" s="1" t="s">
        <v>61</v>
      </c>
      <c r="DB2" s="1" t="s">
        <v>61</v>
      </c>
      <c r="DC2" s="1" t="s">
        <v>61</v>
      </c>
      <c r="DD2" s="1" t="s">
        <v>61</v>
      </c>
      <c r="DE2" s="1" t="s">
        <v>61</v>
      </c>
      <c r="DF2" s="1" t="s">
        <v>61</v>
      </c>
      <c r="DG2" s="1" t="s">
        <v>61</v>
      </c>
      <c r="DH2" s="1" t="s">
        <v>61</v>
      </c>
      <c r="DI2" s="1" t="s">
        <v>61</v>
      </c>
      <c r="DJ2" s="1" t="s">
        <v>61</v>
      </c>
      <c r="DK2" s="1" t="s">
        <v>61</v>
      </c>
      <c r="DL2" s="1" t="s">
        <v>61</v>
      </c>
      <c r="DM2" s="1" t="s">
        <v>61</v>
      </c>
      <c r="DN2" s="1" t="s">
        <v>61</v>
      </c>
      <c r="DO2" s="1" t="s">
        <v>61</v>
      </c>
      <c r="DP2" s="1" t="s">
        <v>61</v>
      </c>
      <c r="DQ2" s="1" t="s">
        <v>61</v>
      </c>
      <c r="DR2" s="1" t="s">
        <v>61</v>
      </c>
      <c r="DS2" s="1" t="s">
        <v>61</v>
      </c>
      <c r="DT2" s="1" t="s">
        <v>61</v>
      </c>
      <c r="DU2" s="1" t="s">
        <v>61</v>
      </c>
      <c r="DV2" s="1" t="s">
        <v>61</v>
      </c>
      <c r="DW2" s="1" t="s">
        <v>61</v>
      </c>
      <c r="DX2" s="1" t="s">
        <v>61</v>
      </c>
      <c r="DY2" s="1" t="s">
        <v>61</v>
      </c>
      <c r="DZ2" s="1" t="s">
        <v>61</v>
      </c>
      <c r="EA2" s="1" t="s">
        <v>61</v>
      </c>
      <c r="EB2" s="1" t="s">
        <v>61</v>
      </c>
      <c r="EC2" s="1" t="s">
        <v>61</v>
      </c>
      <c r="ED2" s="1" t="s">
        <v>61</v>
      </c>
      <c r="EE2" s="1" t="s">
        <v>61</v>
      </c>
      <c r="EF2" s="1" t="s">
        <v>61</v>
      </c>
      <c r="EG2" s="1" t="s">
        <v>61</v>
      </c>
      <c r="EH2" s="1" t="s">
        <v>61</v>
      </c>
      <c r="EI2" s="1" t="s">
        <v>61</v>
      </c>
      <c r="EJ2" s="1" t="s">
        <v>61</v>
      </c>
      <c r="EK2" s="1" t="s">
        <v>61</v>
      </c>
      <c r="EL2" s="1" t="s">
        <v>61</v>
      </c>
      <c r="EM2" s="1" t="s">
        <v>61</v>
      </c>
      <c r="EN2" s="1" t="s">
        <v>61</v>
      </c>
      <c r="EO2" s="1" t="s">
        <v>61</v>
      </c>
      <c r="EP2" s="1" t="s">
        <v>61</v>
      </c>
      <c r="EQ2" s="1" t="s">
        <v>61</v>
      </c>
      <c r="ER2" s="1" t="s">
        <v>61</v>
      </c>
      <c r="ES2" s="1" t="s">
        <v>61</v>
      </c>
      <c r="ET2" s="1" t="s">
        <v>61</v>
      </c>
      <c r="EU2" s="1" t="s">
        <v>61</v>
      </c>
      <c r="EV2" s="1" t="s">
        <v>61</v>
      </c>
      <c r="EW2" s="1" t="s">
        <v>61</v>
      </c>
      <c r="EX2" s="1" t="s">
        <v>61</v>
      </c>
      <c r="EY2" s="1" t="s">
        <v>61</v>
      </c>
      <c r="EZ2" s="1" t="s">
        <v>61</v>
      </c>
      <c r="FA2" s="1" t="s">
        <v>61</v>
      </c>
      <c r="FB2" s="1" t="s">
        <v>61</v>
      </c>
      <c r="FC2" s="1" t="s">
        <v>61</v>
      </c>
      <c r="FD2" s="1" t="s">
        <v>61</v>
      </c>
      <c r="FE2" s="1" t="s">
        <v>61</v>
      </c>
      <c r="FF2" s="1" t="s">
        <v>61</v>
      </c>
      <c r="FG2" s="1" t="s">
        <v>61</v>
      </c>
      <c r="FH2" s="1" t="s">
        <v>61</v>
      </c>
      <c r="FI2" s="1" t="s">
        <v>61</v>
      </c>
      <c r="FJ2" s="1" t="s">
        <v>61</v>
      </c>
      <c r="FK2" s="1" t="s">
        <v>61</v>
      </c>
      <c r="FL2" s="1" t="s">
        <v>61</v>
      </c>
      <c r="FM2" s="1" t="s">
        <v>61</v>
      </c>
      <c r="FN2" s="1" t="s">
        <v>61</v>
      </c>
      <c r="FO2" s="1" t="s">
        <v>61</v>
      </c>
      <c r="FP2" s="1" t="s">
        <v>61</v>
      </c>
      <c r="FQ2" s="1" t="s">
        <v>61</v>
      </c>
      <c r="FR2" s="1" t="s">
        <v>61</v>
      </c>
      <c r="FS2" s="1" t="s">
        <v>61</v>
      </c>
      <c r="FT2" s="1" t="s">
        <v>61</v>
      </c>
      <c r="FU2" s="1" t="s">
        <v>61</v>
      </c>
      <c r="FV2" s="1" t="s">
        <v>61</v>
      </c>
      <c r="FW2" s="1" t="s">
        <v>47</v>
      </c>
    </row>
    <row r="3" customFormat="false" ht="12.75" hidden="false" customHeight="false" outlineLevel="0" collapsed="false">
      <c r="A3" s="1" t="n">
        <v>1</v>
      </c>
      <c r="B3" s="1" t="s">
        <v>49</v>
      </c>
      <c r="G3" s="70"/>
      <c r="H3" s="71" t="n">
        <v>-54212.68</v>
      </c>
      <c r="I3" s="71" t="n">
        <v>10635.38</v>
      </c>
      <c r="J3" s="70" t="n">
        <v>60323.17</v>
      </c>
      <c r="K3" s="71" t="n">
        <v>-156379.9</v>
      </c>
      <c r="L3" s="71" t="n">
        <v>-144102</v>
      </c>
      <c r="M3" s="71" t="n">
        <v>-249663.39</v>
      </c>
      <c r="N3" s="71" t="n">
        <v>-127506.23</v>
      </c>
      <c r="O3" s="71" t="n">
        <v>-47211.32</v>
      </c>
      <c r="P3" s="71" t="n">
        <v>-74973.74</v>
      </c>
      <c r="Q3" s="71" t="n">
        <v>19076.72</v>
      </c>
      <c r="R3" s="71" t="n">
        <v>22509.67</v>
      </c>
      <c r="S3" s="71" t="n">
        <v>19551</v>
      </c>
      <c r="T3" s="71" t="n">
        <v>-125063.8</v>
      </c>
      <c r="U3" s="71" t="n">
        <v>-115178.93</v>
      </c>
      <c r="V3" s="70" t="n">
        <v>-114536.17</v>
      </c>
      <c r="W3" s="71" t="n">
        <v>-7863.94</v>
      </c>
      <c r="X3" s="71" t="n">
        <v>-7222.39</v>
      </c>
      <c r="Y3" s="71" t="n">
        <v>-7780.74</v>
      </c>
      <c r="Z3" s="71" t="n">
        <v>66984.31</v>
      </c>
      <c r="AA3" s="71" t="n">
        <v>103767.09</v>
      </c>
      <c r="AB3" s="71" t="n">
        <v>99238.66</v>
      </c>
      <c r="AC3" s="71" t="n">
        <v>-23413.76</v>
      </c>
      <c r="AD3" s="71" t="n">
        <v>-24178.76</v>
      </c>
      <c r="AE3" s="71" t="n">
        <v>-21376.06</v>
      </c>
      <c r="AF3" s="71" t="n">
        <v>1608.78</v>
      </c>
      <c r="AG3" s="71" t="n">
        <v>1481.52</v>
      </c>
      <c r="AH3" s="71" t="n">
        <v>1473.17</v>
      </c>
      <c r="AI3" s="71" t="n">
        <v>72592</v>
      </c>
      <c r="AJ3" s="71" t="n">
        <v>66665.94</v>
      </c>
      <c r="AK3" s="71" t="n">
        <v>71815</v>
      </c>
      <c r="AL3" s="71" t="n">
        <v>141364.86</v>
      </c>
      <c r="AM3" s="71" t="n">
        <v>175343.75</v>
      </c>
      <c r="AN3" s="71" t="n">
        <v>167681</v>
      </c>
      <c r="AO3" s="71" t="n">
        <v>64048</v>
      </c>
      <c r="AP3" s="71" t="n">
        <v>63686.8</v>
      </c>
      <c r="AQ3" s="70" t="n">
        <v>60902.63</v>
      </c>
      <c r="AR3" s="71" t="n">
        <v>71724.15</v>
      </c>
      <c r="AS3" s="71" t="n">
        <v>63404.86</v>
      </c>
      <c r="AT3" s="71" t="n">
        <v>68296.82</v>
      </c>
      <c r="AU3" s="71" t="n">
        <v>73024.51</v>
      </c>
      <c r="AV3" s="71" t="n">
        <v>67047.1</v>
      </c>
      <c r="AW3" s="71" t="n">
        <v>74998.77</v>
      </c>
      <c r="AX3" s="71" t="n">
        <v>137225.23</v>
      </c>
      <c r="AY3" s="71" t="n">
        <v>162460.65</v>
      </c>
      <c r="AZ3" s="71" t="n">
        <v>168027</v>
      </c>
      <c r="BA3" s="70" t="n">
        <v>64828.79</v>
      </c>
      <c r="BB3" s="70" t="n">
        <v>64458.46</v>
      </c>
      <c r="BC3" s="71" t="n">
        <v>63103.31</v>
      </c>
      <c r="BD3" s="71" t="n">
        <v>71004.24</v>
      </c>
      <c r="BE3" s="70" t="n">
        <v>67887.28</v>
      </c>
      <c r="BF3" s="71" t="n">
        <v>62669</v>
      </c>
      <c r="BG3" s="71" t="n">
        <v>52141.17</v>
      </c>
      <c r="BH3" s="71" t="n">
        <v>49779.91</v>
      </c>
      <c r="BI3" s="71" t="n">
        <v>55660.2</v>
      </c>
      <c r="BJ3" s="70" t="n">
        <v>114299</v>
      </c>
      <c r="BK3" s="71" t="n">
        <v>138383.07</v>
      </c>
      <c r="BL3" s="70" t="n">
        <v>143060.41</v>
      </c>
      <c r="BM3" s="71" t="n">
        <v>45116.28</v>
      </c>
      <c r="BN3" s="71" t="n">
        <v>48423.83</v>
      </c>
      <c r="BO3" s="71" t="n">
        <v>51686.9</v>
      </c>
      <c r="BP3" s="71" t="n">
        <v>58729.24</v>
      </c>
      <c r="BQ3" s="71" t="n">
        <v>56146.44</v>
      </c>
      <c r="BR3" s="71" t="n">
        <v>58045.76</v>
      </c>
      <c r="BS3" s="71" t="n">
        <v>26301.2</v>
      </c>
      <c r="BT3" s="71" t="n">
        <v>25113.47</v>
      </c>
      <c r="BU3" s="71" t="n">
        <v>28084.43</v>
      </c>
      <c r="BV3" s="71" t="n">
        <v>80491</v>
      </c>
      <c r="BW3" s="71" t="n">
        <v>111452.69</v>
      </c>
      <c r="BX3" s="71" t="n">
        <v>110808.29</v>
      </c>
      <c r="BY3" s="71" t="n">
        <v>27277</v>
      </c>
      <c r="BZ3" s="70" t="n">
        <v>14877.58</v>
      </c>
      <c r="CA3" s="70" t="n">
        <v>13695.62</v>
      </c>
      <c r="CB3" s="70" t="n">
        <v>82700.12</v>
      </c>
      <c r="CC3" s="71" t="n">
        <v>79057</v>
      </c>
      <c r="CD3" s="71" t="n">
        <v>78581.59</v>
      </c>
      <c r="CE3" s="71" t="n">
        <v>32316.5</v>
      </c>
      <c r="CF3" s="70" t="n">
        <v>29668.18</v>
      </c>
      <c r="CG3" s="71" t="n">
        <v>33175.33</v>
      </c>
      <c r="CH3" s="71" t="n">
        <v>30538.33</v>
      </c>
      <c r="CI3" s="71" t="n">
        <v>31567.83</v>
      </c>
      <c r="CJ3" s="71" t="n">
        <v>31382.89</v>
      </c>
      <c r="CK3" s="70" t="n">
        <v>29993</v>
      </c>
      <c r="CL3" s="71" t="n">
        <v>32195.93</v>
      </c>
      <c r="CM3" s="71" t="n">
        <v>28451.45</v>
      </c>
      <c r="CN3" s="71" t="n">
        <v>31815.73</v>
      </c>
      <c r="CO3" s="71" t="n">
        <v>29288</v>
      </c>
      <c r="CP3" s="71" t="n">
        <v>29112.18</v>
      </c>
      <c r="CQ3" s="71" t="n">
        <v>30094.78</v>
      </c>
      <c r="CR3" s="71" t="n">
        <v>28774.51</v>
      </c>
      <c r="CS3" s="71" t="n">
        <v>29745.44</v>
      </c>
      <c r="CT3" s="71" t="n">
        <v>29572.1</v>
      </c>
      <c r="CU3" s="71" t="n">
        <v>29393.9</v>
      </c>
      <c r="CV3" s="71" t="n">
        <v>28098.41</v>
      </c>
      <c r="CW3" s="71" t="n">
        <v>29046</v>
      </c>
      <c r="CX3" s="71" t="n">
        <v>28870.56</v>
      </c>
      <c r="CY3" s="71" t="n">
        <v>27597.76</v>
      </c>
      <c r="CZ3" s="71" t="n">
        <v>29625.29</v>
      </c>
      <c r="DA3" s="71" t="n">
        <v>26179.31</v>
      </c>
      <c r="DB3" s="71" t="n">
        <v>28189.11</v>
      </c>
      <c r="DC3" s="71" t="n">
        <v>28018.2</v>
      </c>
      <c r="DD3" s="71" t="n">
        <v>25721.18</v>
      </c>
      <c r="DE3" s="71" t="n">
        <v>27695.43</v>
      </c>
      <c r="DF3" s="71" t="n">
        <v>27532.56</v>
      </c>
      <c r="DG3" s="71" t="n">
        <v>26312.63</v>
      </c>
      <c r="DH3" s="71" t="n">
        <v>27204</v>
      </c>
      <c r="DI3" s="71" t="n">
        <v>27038.29</v>
      </c>
      <c r="DJ3" s="71" t="n">
        <v>26873.5</v>
      </c>
      <c r="DK3" s="71" t="n">
        <v>25687.37</v>
      </c>
      <c r="DL3" s="71" t="n">
        <v>27573</v>
      </c>
      <c r="DM3" s="71" t="n">
        <v>24364.45</v>
      </c>
      <c r="DN3" s="71" t="n">
        <v>26233.47</v>
      </c>
      <c r="DO3" s="71" t="n">
        <v>25070.17</v>
      </c>
      <c r="DP3" s="71" t="n">
        <v>23934.23</v>
      </c>
      <c r="DQ3" s="71" t="n">
        <v>26761</v>
      </c>
      <c r="DR3" s="71" t="n">
        <v>25617</v>
      </c>
      <c r="DS3" s="71" t="n">
        <v>24480.57</v>
      </c>
      <c r="DT3" s="71" t="n">
        <v>25308.48</v>
      </c>
      <c r="DU3" s="71" t="n">
        <v>25153</v>
      </c>
      <c r="DV3" s="71" t="n">
        <v>24998.28</v>
      </c>
      <c r="DW3" s="71" t="n">
        <v>24890.94</v>
      </c>
      <c r="DX3" s="71" t="n">
        <v>25731.11</v>
      </c>
      <c r="DY3" s="71" t="n">
        <v>24598.18</v>
      </c>
      <c r="DZ3" s="70" t="n">
        <v>25429</v>
      </c>
      <c r="FW3" s="70" t="n">
        <v>4157076.45</v>
      </c>
    </row>
    <row r="4" customFormat="false" ht="12.75" hidden="false" customHeight="false" outlineLevel="0" collapsed="false">
      <c r="A4" s="1" t="n">
        <v>2</v>
      </c>
      <c r="B4" s="1" t="s">
        <v>62</v>
      </c>
      <c r="G4" s="71"/>
      <c r="H4" s="71" t="n">
        <v>-104316.28</v>
      </c>
      <c r="I4" s="71" t="n">
        <v>145020.6</v>
      </c>
      <c r="J4" s="71" t="n">
        <v>6918.63</v>
      </c>
      <c r="K4" s="71" t="n">
        <v>-46532.49</v>
      </c>
      <c r="L4" s="71" t="n">
        <v>-42734.12</v>
      </c>
      <c r="M4" s="71" t="n">
        <v>-47806.36</v>
      </c>
      <c r="N4" s="71" t="n">
        <v>-5664.32</v>
      </c>
      <c r="O4" s="71" t="n">
        <v>-9825.43</v>
      </c>
      <c r="P4" s="71" t="n">
        <v>-13471</v>
      </c>
      <c r="Q4" s="71" t="n">
        <v>-67124.4</v>
      </c>
      <c r="R4" s="71" t="n">
        <v>-72090.8</v>
      </c>
      <c r="S4" s="71" t="n">
        <v>-63740.7</v>
      </c>
      <c r="T4" s="70" t="n">
        <v>-14734.57</v>
      </c>
      <c r="U4" s="71" t="n">
        <v>-13570</v>
      </c>
      <c r="V4" s="71" t="n">
        <v>-13494</v>
      </c>
      <c r="W4" s="71" t="n">
        <v>44419</v>
      </c>
      <c r="X4" s="71" t="n">
        <v>40795.17</v>
      </c>
      <c r="Y4" s="71" t="n">
        <v>43949</v>
      </c>
      <c r="Z4" s="71" t="n">
        <v>-12329.34</v>
      </c>
      <c r="AA4" s="71" t="n">
        <v>-12260.95</v>
      </c>
      <c r="AB4" s="71" t="n">
        <v>-15057.09</v>
      </c>
      <c r="AC4" s="71" t="n">
        <v>-15572.13</v>
      </c>
      <c r="AD4" s="71" t="n">
        <v>-16080.92</v>
      </c>
      <c r="AE4" s="71" t="n">
        <v>-14216.89</v>
      </c>
      <c r="AF4" s="71" t="n">
        <v>34530.38</v>
      </c>
      <c r="AG4" s="71" t="n">
        <v>31799.08</v>
      </c>
      <c r="AH4" s="71" t="n">
        <v>31619.66</v>
      </c>
      <c r="AI4" s="70" t="n">
        <v>29499.57</v>
      </c>
      <c r="AJ4" s="71" t="n">
        <v>27091.37</v>
      </c>
      <c r="AK4" s="70" t="n">
        <v>29183.83</v>
      </c>
      <c r="AL4" s="71" t="n">
        <v>29025.19</v>
      </c>
      <c r="AM4" s="71" t="n">
        <v>28862</v>
      </c>
      <c r="AN4" s="71" t="n">
        <v>24483.17</v>
      </c>
      <c r="AO4" s="71" t="n">
        <v>25319</v>
      </c>
      <c r="AP4" s="71" t="n">
        <v>25176.22</v>
      </c>
      <c r="AQ4" s="71" t="n">
        <v>24075.6</v>
      </c>
      <c r="AR4" s="71" t="n">
        <v>29146.9</v>
      </c>
      <c r="AS4" s="71" t="n">
        <v>25766.15</v>
      </c>
      <c r="AT4" s="71" t="n">
        <v>27754.12</v>
      </c>
      <c r="AU4" s="71" t="n">
        <v>-22275.77</v>
      </c>
      <c r="AV4" s="71" t="n">
        <v>-20452.38</v>
      </c>
      <c r="AW4" s="71" t="n">
        <v>-22878</v>
      </c>
      <c r="AX4" s="71" t="n">
        <v>-21909.49</v>
      </c>
      <c r="AY4" s="71" t="n">
        <v>-20946.94</v>
      </c>
      <c r="AZ4" s="71" t="n">
        <v>-21664.65</v>
      </c>
      <c r="BA4" s="70" t="n">
        <v>-21541</v>
      </c>
      <c r="BB4" s="71" t="n">
        <v>-21418</v>
      </c>
      <c r="BC4" s="71" t="n">
        <v>-20480.18</v>
      </c>
      <c r="BD4" s="71" t="n">
        <v>-21177.4</v>
      </c>
      <c r="BE4" s="71" t="n">
        <v>-27802.88</v>
      </c>
      <c r="BF4" s="71" t="n">
        <v>-28741.33</v>
      </c>
      <c r="BG4" s="71" t="n">
        <v>-12539.7</v>
      </c>
      <c r="BH4" s="71" t="n">
        <v>-11971.83</v>
      </c>
      <c r="BI4" s="71" t="n">
        <v>-13386</v>
      </c>
      <c r="BJ4" s="71" t="n">
        <v>-12813.79</v>
      </c>
      <c r="BK4" s="71" t="n">
        <v>-12245.27</v>
      </c>
      <c r="BL4" s="71" t="n">
        <v>-12659.15</v>
      </c>
      <c r="BM4" s="70" t="n">
        <v>-12097.09</v>
      </c>
      <c r="BN4" s="71" t="n">
        <v>-12983.94</v>
      </c>
      <c r="BO4" s="71" t="n">
        <v>-11951.41</v>
      </c>
      <c r="BP4" s="71" t="n">
        <v>-12355.4</v>
      </c>
      <c r="BQ4" s="71" t="n">
        <v>-11812</v>
      </c>
      <c r="BR4" s="71" t="n">
        <v>-12211.61</v>
      </c>
      <c r="BS4" s="71" t="n">
        <v>-18619.89</v>
      </c>
      <c r="BT4" s="71" t="n">
        <v>-17779</v>
      </c>
      <c r="BU4" s="71" t="n">
        <v>-19882.32</v>
      </c>
      <c r="BV4" s="71" t="n">
        <v>-18303.35</v>
      </c>
      <c r="BW4" s="71" t="n">
        <v>-18921.89</v>
      </c>
      <c r="BX4" s="70" t="n">
        <v>-16847</v>
      </c>
      <c r="BY4" s="71" t="n">
        <v>-16102.16</v>
      </c>
      <c r="BZ4" s="70" t="n">
        <v>-17286.22</v>
      </c>
      <c r="CA4" s="70" t="n">
        <v>-15912.9</v>
      </c>
      <c r="CB4" s="71" t="n">
        <v>-16450.11</v>
      </c>
      <c r="CC4" s="71" t="n">
        <v>-15725.45</v>
      </c>
      <c r="CD4" s="71" t="n">
        <v>-15630.88</v>
      </c>
      <c r="CE4" s="71" t="n">
        <v>-43088.67</v>
      </c>
      <c r="CF4" s="71" t="n">
        <v>-39557.57</v>
      </c>
      <c r="CG4" s="71" t="n">
        <v>-44233.77</v>
      </c>
      <c r="CH4" s="71" t="n">
        <v>-40717.78</v>
      </c>
      <c r="CI4" s="71" t="n">
        <v>-42090.44</v>
      </c>
      <c r="CJ4" s="71" t="n">
        <v>-41843.85</v>
      </c>
      <c r="CK4" s="71" t="n">
        <v>-39990.66</v>
      </c>
      <c r="CL4" s="71" t="n">
        <v>-42927.91</v>
      </c>
      <c r="CM4" s="71" t="n">
        <v>-37935.26</v>
      </c>
      <c r="CN4" s="71" t="n">
        <v>-42421</v>
      </c>
      <c r="CO4" s="71" t="n">
        <v>-39050.65</v>
      </c>
      <c r="CP4" s="71" t="n">
        <v>-38816.24</v>
      </c>
      <c r="CQ4" s="71" t="n">
        <v>-40126.37</v>
      </c>
      <c r="CR4" s="71" t="n">
        <v>-38366</v>
      </c>
      <c r="CS4" s="70" t="n">
        <v>-39660.58</v>
      </c>
      <c r="CT4" s="71" t="n">
        <v>-39429.46</v>
      </c>
      <c r="CU4" s="71" t="n">
        <v>-39191.87</v>
      </c>
      <c r="CV4" s="71" t="n">
        <v>-37464.54</v>
      </c>
      <c r="CW4" s="71" t="n">
        <v>-38728</v>
      </c>
      <c r="CX4" s="71" t="n">
        <v>-38494.08</v>
      </c>
      <c r="CY4" s="71" t="n">
        <v>-36797</v>
      </c>
      <c r="CZ4" s="70" t="n">
        <v>-39500.39</v>
      </c>
      <c r="DA4" s="71" t="n">
        <v>-34905.75</v>
      </c>
      <c r="DB4" s="71" t="n">
        <v>-37585.48</v>
      </c>
      <c r="DC4" s="71" t="n">
        <v>-37357.6</v>
      </c>
      <c r="DD4" s="71" t="n">
        <v>-34294.91</v>
      </c>
      <c r="DE4" s="71" t="n">
        <v>-36927.24</v>
      </c>
      <c r="DF4" s="71" t="n">
        <v>-36710.08</v>
      </c>
      <c r="DG4" s="71" t="n">
        <v>-35083.51</v>
      </c>
      <c r="DH4" s="71" t="n">
        <v>-36272</v>
      </c>
      <c r="DI4" s="71" t="n">
        <v>-36051.06</v>
      </c>
      <c r="DJ4" s="71" t="n">
        <v>-35831.33</v>
      </c>
      <c r="DK4" s="71" t="n">
        <v>-34249.82</v>
      </c>
      <c r="DL4" s="71" t="n">
        <v>-36764</v>
      </c>
      <c r="DM4" s="71" t="n">
        <v>-32485.93</v>
      </c>
      <c r="DN4" s="71" t="n">
        <v>-34978</v>
      </c>
      <c r="DO4" s="71" t="n">
        <v>-22981</v>
      </c>
      <c r="DP4" s="71" t="n">
        <v>-21939.71</v>
      </c>
      <c r="DQ4" s="71" t="n">
        <v>-24531</v>
      </c>
      <c r="DR4" s="71" t="n">
        <v>-23482.23</v>
      </c>
      <c r="DS4" s="71" t="n">
        <v>-22440.52</v>
      </c>
      <c r="DT4" s="71" t="n">
        <v>-23199.44</v>
      </c>
      <c r="DU4" s="71" t="n">
        <v>-23056.88</v>
      </c>
      <c r="DV4" s="70" t="n">
        <v>-22915.09</v>
      </c>
      <c r="DW4" s="71" t="n">
        <v>-21904</v>
      </c>
      <c r="DX4" s="71" t="n">
        <v>-22643.37</v>
      </c>
      <c r="DY4" s="71" t="n">
        <v>-21646.39</v>
      </c>
      <c r="DZ4" s="71" t="n">
        <v>-22377.52</v>
      </c>
      <c r="EA4" s="70" t="n">
        <v>-21388</v>
      </c>
      <c r="EB4" s="71" t="n">
        <v>-20421.42</v>
      </c>
      <c r="EC4" s="71" t="n">
        <v>-22836.48</v>
      </c>
      <c r="ED4" s="71" t="n">
        <v>-21863.17</v>
      </c>
      <c r="EE4" s="71" t="n">
        <v>-20896.28</v>
      </c>
      <c r="EF4" s="71" t="n">
        <v>-21606</v>
      </c>
      <c r="EG4" s="71" t="n">
        <v>-20650.46</v>
      </c>
      <c r="EH4" s="71" t="n">
        <v>-22168.72</v>
      </c>
      <c r="EI4" s="71" t="n">
        <v>-20407.39</v>
      </c>
      <c r="EJ4" s="71" t="n">
        <v>-21096.31</v>
      </c>
      <c r="EK4" s="71" t="n">
        <v>-20167.05</v>
      </c>
      <c r="EL4" s="71" t="n">
        <v>-20847.79</v>
      </c>
      <c r="EM4" s="71" t="n">
        <v>-19925.54</v>
      </c>
      <c r="EN4" s="71" t="n">
        <v>-19813.52</v>
      </c>
      <c r="EO4" s="71" t="n">
        <v>-21270</v>
      </c>
      <c r="EP4" s="70" t="n">
        <v>-19579.85</v>
      </c>
      <c r="EQ4" s="71" t="n">
        <v>-20240.59</v>
      </c>
      <c r="ER4" s="71" t="n">
        <v>-20122.75</v>
      </c>
      <c r="ES4" s="71" t="n">
        <v>-19232.38</v>
      </c>
      <c r="ET4" s="71" t="n">
        <v>-20646</v>
      </c>
      <c r="EU4" s="70" t="n">
        <v>-18245</v>
      </c>
      <c r="EV4" s="71" t="n">
        <v>-20402.06</v>
      </c>
      <c r="EW4" s="71" t="n">
        <v>-18780.67</v>
      </c>
      <c r="EX4" s="71" t="n">
        <v>-18667.51</v>
      </c>
      <c r="EY4" s="71" t="n">
        <v>-19297.2</v>
      </c>
      <c r="EZ4" s="71" t="n">
        <v>-17715.78</v>
      </c>
      <c r="FA4" s="71" t="n">
        <v>-19076.36</v>
      </c>
      <c r="FB4" s="71" t="n">
        <v>-18965</v>
      </c>
      <c r="FC4" s="71" t="n">
        <v>-18850.57</v>
      </c>
      <c r="FD4" s="71" t="n">
        <v>-18019.67</v>
      </c>
      <c r="FE4" s="71" t="n">
        <v>-18627.33</v>
      </c>
      <c r="FF4" s="71" t="n">
        <v>-19227</v>
      </c>
      <c r="FG4" s="71" t="n">
        <v>-16990.71</v>
      </c>
      <c r="FH4" s="71" t="n">
        <v>-18999.06</v>
      </c>
      <c r="FI4" s="70" t="n">
        <v>-17488.82</v>
      </c>
      <c r="FJ4" s="71" t="n">
        <v>-17383.09</v>
      </c>
      <c r="FK4" s="71" t="n">
        <v>-17969.1</v>
      </c>
      <c r="FL4" s="71" t="n">
        <v>-16496.21</v>
      </c>
      <c r="FM4" s="71" t="n">
        <v>-17762.77</v>
      </c>
      <c r="FN4" s="71" t="n">
        <v>-17658.73</v>
      </c>
      <c r="FO4" s="71" t="n">
        <v>-17551.83</v>
      </c>
      <c r="FP4" s="70" t="n">
        <v>-16777.85</v>
      </c>
      <c r="FQ4" s="71" t="n">
        <v>-17343.27</v>
      </c>
      <c r="FR4" s="71" t="n">
        <v>-17238.19</v>
      </c>
      <c r="FS4" s="71" t="n">
        <v>-16478</v>
      </c>
      <c r="FT4" s="71" t="n">
        <v>-17688.32</v>
      </c>
      <c r="FU4" s="71" t="n">
        <v>-12078.25</v>
      </c>
      <c r="FV4" s="71" t="n">
        <v>-13005.4</v>
      </c>
      <c r="FW4" s="71" t="n">
        <v>-3086972.92</v>
      </c>
    </row>
    <row r="5" customFormat="false" ht="12.75" hidden="false" customHeight="false" outlineLevel="0" collapsed="false">
      <c r="A5" s="1" t="n">
        <v>3</v>
      </c>
      <c r="B5" s="1" t="s">
        <v>50</v>
      </c>
      <c r="G5" s="71"/>
      <c r="H5" s="71" t="n">
        <v>40780.61</v>
      </c>
      <c r="I5" s="71" t="n">
        <v>231389.69</v>
      </c>
      <c r="J5" s="71" t="n">
        <v>203775.07</v>
      </c>
      <c r="K5" s="71" t="n">
        <v>175865</v>
      </c>
      <c r="L5" s="71" t="n">
        <v>160020.6</v>
      </c>
      <c r="M5" s="71" t="n">
        <v>185669.29</v>
      </c>
      <c r="N5" s="71" t="n">
        <v>207930.64</v>
      </c>
      <c r="O5" s="71" t="n">
        <v>202349.1</v>
      </c>
      <c r="P5" s="71" t="n">
        <v>199284.81</v>
      </c>
      <c r="Q5" s="70" t="n">
        <v>114317.19</v>
      </c>
      <c r="R5" s="71" t="n">
        <v>121971.13</v>
      </c>
      <c r="S5" s="71" t="n">
        <v>90636.37</v>
      </c>
      <c r="T5" s="71" t="n">
        <v>74169.47</v>
      </c>
      <c r="U5" s="71" t="n">
        <v>83443</v>
      </c>
      <c r="V5" s="71" t="n">
        <v>89951.45</v>
      </c>
      <c r="W5" s="71" t="n">
        <v>-25805.41</v>
      </c>
      <c r="X5" s="71" t="n">
        <v>-25094.89</v>
      </c>
      <c r="Y5" s="70" t="n">
        <v>-28160.26</v>
      </c>
      <c r="Z5" s="71" t="n">
        <v>-12321.5</v>
      </c>
      <c r="AA5" s="71" t="n">
        <v>-14110.85</v>
      </c>
      <c r="AB5" s="71" t="n">
        <v>-14561.58</v>
      </c>
      <c r="AC5" s="71" t="n">
        <v>2206.63</v>
      </c>
      <c r="AD5" s="71" t="n">
        <v>9488.77</v>
      </c>
      <c r="AE5" s="71" t="n">
        <v>8389.12</v>
      </c>
      <c r="AF5" s="71" t="n">
        <v>13895.16</v>
      </c>
      <c r="AG5" s="71" t="n">
        <v>25585.44</v>
      </c>
      <c r="AH5" s="71" t="n">
        <v>30251.7</v>
      </c>
      <c r="AI5" s="71" t="n">
        <v>-3544</v>
      </c>
      <c r="AJ5" s="70" t="n">
        <v>-2928.31</v>
      </c>
      <c r="AK5" s="1" t="n">
        <v>713.2</v>
      </c>
      <c r="AL5" s="71" t="n">
        <v>-1391.36</v>
      </c>
      <c r="AM5" s="71" t="n">
        <v>-2078.43</v>
      </c>
      <c r="AN5" s="71" t="n">
        <v>-2986.3</v>
      </c>
      <c r="AO5" s="71" t="n">
        <v>-6188.41</v>
      </c>
      <c r="AP5" s="71" t="n">
        <v>-5811.68</v>
      </c>
      <c r="AQ5" s="70" t="n">
        <v>7213.51</v>
      </c>
      <c r="AR5" s="71" t="n">
        <v>9151.25</v>
      </c>
      <c r="AS5" s="71" t="n">
        <v>9644.93</v>
      </c>
      <c r="AT5" s="71" t="n">
        <v>14062.83</v>
      </c>
      <c r="AU5" s="71" t="n">
        <v>21964.86</v>
      </c>
      <c r="AV5" s="71" t="n">
        <v>20778.79</v>
      </c>
      <c r="AW5" s="71" t="n">
        <v>22557</v>
      </c>
      <c r="AX5" s="71" t="n">
        <v>29450.22</v>
      </c>
      <c r="AY5" s="71" t="n">
        <v>28156.42</v>
      </c>
      <c r="AZ5" s="71" t="n">
        <v>29443</v>
      </c>
      <c r="BA5" s="71" t="n">
        <v>29599.54</v>
      </c>
      <c r="BB5" s="71" t="n">
        <v>30066.87</v>
      </c>
      <c r="BC5" s="71" t="n">
        <v>28751.81</v>
      </c>
      <c r="BD5" s="71" t="n">
        <v>29733.57</v>
      </c>
      <c r="BE5" s="71" t="n">
        <v>28728.29</v>
      </c>
      <c r="BF5" s="71" t="n">
        <v>29698.5</v>
      </c>
      <c r="BG5" s="71" t="n">
        <v>5672.72</v>
      </c>
      <c r="BH5" s="71" t="n">
        <v>5415.83</v>
      </c>
      <c r="BI5" s="71" t="n">
        <v>6055.58</v>
      </c>
      <c r="BJ5" s="71" t="n">
        <v>5796.72</v>
      </c>
      <c r="BK5" s="71" t="n">
        <v>5539.52</v>
      </c>
      <c r="BL5" s="71" t="n">
        <v>5425.35</v>
      </c>
      <c r="BM5" s="71" t="n">
        <v>7200.65</v>
      </c>
      <c r="BN5" s="71" t="n">
        <v>7728.54</v>
      </c>
      <c r="BO5" s="71" t="n">
        <v>7113.93</v>
      </c>
      <c r="BP5" s="71" t="n">
        <v>7354.4</v>
      </c>
      <c r="BQ5" s="71" t="n">
        <v>7031</v>
      </c>
      <c r="BR5" s="71" t="n">
        <v>7268.81</v>
      </c>
      <c r="BS5" s="71" t="n">
        <v>20843.16</v>
      </c>
      <c r="BT5" s="71" t="n">
        <v>19901.91</v>
      </c>
      <c r="BU5" s="71" t="n">
        <v>21959.58</v>
      </c>
      <c r="BV5" s="71" t="n">
        <v>20488.83</v>
      </c>
      <c r="BW5" s="71" t="n">
        <v>21181.22</v>
      </c>
      <c r="BX5" s="71" t="n">
        <v>21058.76</v>
      </c>
      <c r="BY5" s="71" t="n">
        <v>20127.71</v>
      </c>
      <c r="BZ5" s="71" t="n">
        <v>21607.77</v>
      </c>
      <c r="CA5" s="71" t="n">
        <v>19891.13</v>
      </c>
      <c r="CB5" s="71" t="n">
        <v>20562.64</v>
      </c>
      <c r="CC5" s="71" t="n">
        <v>19656.82</v>
      </c>
      <c r="CD5" s="71" t="n">
        <v>19538.61</v>
      </c>
      <c r="CE5" s="71" t="n">
        <v>13465.21</v>
      </c>
      <c r="CF5" s="71" t="n">
        <v>12361.74</v>
      </c>
      <c r="CG5" s="71" t="n">
        <v>13546.59</v>
      </c>
      <c r="CH5" s="71" t="n">
        <v>12724.31</v>
      </c>
      <c r="CI5" s="71" t="n">
        <v>13153.26</v>
      </c>
      <c r="CJ5" s="71" t="n">
        <v>13076.2</v>
      </c>
      <c r="CK5" s="71" t="n">
        <v>12497.08</v>
      </c>
      <c r="CL5" s="71" t="n">
        <v>13415</v>
      </c>
      <c r="CM5" s="71" t="n">
        <v>11854.77</v>
      </c>
      <c r="CN5" s="71" t="n">
        <v>13256.55</v>
      </c>
      <c r="CO5" s="71" t="n">
        <v>12203.33</v>
      </c>
      <c r="CP5" s="71" t="n">
        <v>12130.07</v>
      </c>
      <c r="CQ5" s="71" t="n">
        <v>12539.49</v>
      </c>
      <c r="CR5" s="71" t="n">
        <v>11989.38</v>
      </c>
      <c r="CS5" s="71" t="n">
        <v>12146.05</v>
      </c>
      <c r="CT5" s="71" t="n">
        <v>12321.71</v>
      </c>
      <c r="CU5" s="70" t="n">
        <v>12247.46</v>
      </c>
      <c r="CV5" s="70" t="n">
        <v>11473.52</v>
      </c>
      <c r="CW5" s="71" t="n">
        <v>12102.5</v>
      </c>
      <c r="CX5" s="71" t="n">
        <v>12029.4</v>
      </c>
      <c r="CY5" s="71" t="n">
        <v>11499.07</v>
      </c>
      <c r="CZ5" s="71" t="n">
        <v>12343.87</v>
      </c>
      <c r="DA5" s="71" t="n">
        <v>10908</v>
      </c>
      <c r="DB5" s="71" t="n">
        <v>11745.46</v>
      </c>
      <c r="DC5" s="71" t="n">
        <v>11674.25</v>
      </c>
      <c r="DD5" s="71" t="n">
        <v>10717.16</v>
      </c>
      <c r="DE5" s="71" t="n">
        <v>11539.76</v>
      </c>
      <c r="DF5" s="71" t="n">
        <v>11471.9</v>
      </c>
      <c r="DG5" s="71" t="n">
        <v>10963.6</v>
      </c>
      <c r="DH5" s="71" t="n">
        <v>11335</v>
      </c>
      <c r="DI5" s="71" t="n">
        <v>11266</v>
      </c>
      <c r="DJ5" s="71" t="n">
        <v>11197.29</v>
      </c>
      <c r="DK5" s="71" t="n">
        <v>10703.07</v>
      </c>
      <c r="DL5" s="71" t="n">
        <v>11488.76</v>
      </c>
      <c r="DM5" s="71" t="n">
        <v>10151.85</v>
      </c>
      <c r="DN5" s="71" t="n">
        <v>10930.61</v>
      </c>
      <c r="DO5" s="71" t="n">
        <v>10445.9</v>
      </c>
      <c r="DP5" s="71" t="n">
        <v>9972.6</v>
      </c>
      <c r="DQ5" s="71" t="n">
        <v>11150.44</v>
      </c>
      <c r="DR5" s="71" t="n">
        <v>10673.74</v>
      </c>
      <c r="DS5" s="71" t="n">
        <v>10200.24</v>
      </c>
      <c r="DT5" s="71" t="n">
        <v>10545.2</v>
      </c>
      <c r="DU5" s="71" t="n">
        <v>10480.4</v>
      </c>
      <c r="DV5" s="71" t="n">
        <v>10415.95</v>
      </c>
      <c r="DW5" s="71" t="n">
        <v>9956.37</v>
      </c>
      <c r="DX5" s="71" t="n">
        <v>10292.44</v>
      </c>
      <c r="DY5" s="71" t="n">
        <v>9839.27</v>
      </c>
      <c r="DZ5" s="71" t="n">
        <v>10171.6</v>
      </c>
      <c r="FW5" s="71" t="n">
        <v>3375136.36</v>
      </c>
    </row>
    <row r="6" customFormat="false" ht="12.75" hidden="false" customHeight="false" outlineLevel="0" collapsed="false">
      <c r="A6" s="1" t="n">
        <v>4</v>
      </c>
      <c r="B6" s="1" t="s">
        <v>51</v>
      </c>
      <c r="G6" s="71"/>
      <c r="FW6" s="71"/>
    </row>
    <row r="7" customFormat="false" ht="12.75" hidden="false" customHeight="false" outlineLevel="0" collapsed="false">
      <c r="A7" s="1" t="n">
        <v>5</v>
      </c>
      <c r="B7" s="1" t="s">
        <v>52</v>
      </c>
      <c r="G7" s="71"/>
      <c r="H7" s="71" t="n">
        <v>276528</v>
      </c>
      <c r="I7" s="71" t="n">
        <v>158148.83</v>
      </c>
      <c r="J7" s="71" t="n">
        <v>109080</v>
      </c>
      <c r="K7" s="70" t="n">
        <v>439343</v>
      </c>
      <c r="L7" s="71" t="n">
        <v>401991.22</v>
      </c>
      <c r="M7" s="71" t="n">
        <v>447988.64</v>
      </c>
      <c r="N7" s="71" t="n">
        <v>91912.42</v>
      </c>
      <c r="O7" s="71" t="n">
        <v>92636.88</v>
      </c>
      <c r="P7" s="71" t="n">
        <v>79866.29</v>
      </c>
      <c r="Q7" s="70" t="n">
        <v>448521.71</v>
      </c>
      <c r="R7" s="71" t="n">
        <v>479791.7</v>
      </c>
      <c r="S7" s="71" t="n">
        <v>427017.34</v>
      </c>
      <c r="T7" s="71" t="n">
        <v>66733.87</v>
      </c>
      <c r="U7" s="71" t="n">
        <v>64412.42</v>
      </c>
      <c r="V7" s="71" t="n">
        <v>68130.85</v>
      </c>
      <c r="W7" s="71" t="n">
        <v>3682.33</v>
      </c>
      <c r="X7" s="71" t="n">
        <v>1289.86</v>
      </c>
      <c r="Y7" s="71" t="n">
        <v>1351.87</v>
      </c>
      <c r="Z7" s="71" t="n">
        <v>34222.92</v>
      </c>
      <c r="AA7" s="71" t="n">
        <v>32881.19</v>
      </c>
      <c r="AB7" s="71" t="n">
        <v>30700</v>
      </c>
      <c r="AC7" s="71" t="n">
        <v>40532.87</v>
      </c>
      <c r="AD7" s="71" t="n">
        <v>41136.34</v>
      </c>
      <c r="AE7" s="71" t="n">
        <v>36401.55</v>
      </c>
      <c r="AF7" s="71" t="n">
        <v>14487.39</v>
      </c>
      <c r="AG7" s="71" t="n">
        <v>14724</v>
      </c>
      <c r="AH7" s="71" t="n">
        <v>15362.81</v>
      </c>
      <c r="AI7" s="71" t="n">
        <v>-1528.54</v>
      </c>
      <c r="AJ7" s="71" t="n">
        <v>-2056.57</v>
      </c>
      <c r="AK7" s="71" t="n">
        <v>-2602.26</v>
      </c>
      <c r="AL7" s="71" t="n">
        <v>-2937.82</v>
      </c>
      <c r="AM7" s="71" t="n">
        <v>-3999.4</v>
      </c>
      <c r="AN7" s="71" t="n">
        <v>-4523</v>
      </c>
      <c r="AO7" s="71" t="n">
        <v>38962.33</v>
      </c>
      <c r="AP7" s="71" t="n">
        <v>38435</v>
      </c>
      <c r="AQ7" s="71" t="n">
        <v>36460.45</v>
      </c>
      <c r="AR7" s="71" t="n">
        <v>14608.23</v>
      </c>
      <c r="AS7" s="71" t="n">
        <v>14155.52</v>
      </c>
      <c r="AT7" s="71" t="n">
        <v>17287.59</v>
      </c>
      <c r="AU7" s="71" t="n">
        <v>34144.83</v>
      </c>
      <c r="AV7" s="71" t="n">
        <v>31349.89</v>
      </c>
      <c r="AW7" s="71" t="n">
        <v>34350.82</v>
      </c>
      <c r="AX7" s="71" t="n">
        <v>41725.82</v>
      </c>
      <c r="AY7" s="71" t="n">
        <v>39548.71</v>
      </c>
      <c r="AZ7" s="71" t="n">
        <v>40871.39</v>
      </c>
      <c r="BA7" s="71" t="n">
        <v>41570.41</v>
      </c>
      <c r="BB7" s="71" t="n">
        <v>41365.06</v>
      </c>
      <c r="BC7" s="71" t="n">
        <v>39584.46</v>
      </c>
      <c r="BD7" s="70" t="n">
        <v>40963.69</v>
      </c>
      <c r="BE7" s="71" t="n">
        <v>39165.49</v>
      </c>
      <c r="BF7" s="71" t="n">
        <v>40518.79</v>
      </c>
      <c r="BG7" s="71" t="n">
        <v>23795.34</v>
      </c>
      <c r="BH7" s="71" t="n">
        <v>22717.75</v>
      </c>
      <c r="BI7" s="71" t="n">
        <v>25369.35</v>
      </c>
      <c r="BJ7" s="71" t="n">
        <v>24284.85</v>
      </c>
      <c r="BK7" s="71" t="n">
        <v>23178.16</v>
      </c>
      <c r="BL7" s="71" t="n">
        <v>23931.4</v>
      </c>
      <c r="BM7" s="71" t="n">
        <v>22839.84</v>
      </c>
      <c r="BN7" s="71" t="n">
        <v>24545.39</v>
      </c>
      <c r="BO7" s="71" t="n">
        <v>22621.95</v>
      </c>
      <c r="BP7" s="71" t="n">
        <v>23416.13</v>
      </c>
      <c r="BQ7" s="70" t="n">
        <v>22386.33</v>
      </c>
      <c r="BR7" s="71" t="n">
        <v>23172.8</v>
      </c>
      <c r="BS7" s="71" t="n">
        <v>17980.49</v>
      </c>
      <c r="BT7" s="71" t="n">
        <v>17168.51</v>
      </c>
      <c r="BU7" s="71" t="n">
        <v>19169.82</v>
      </c>
      <c r="BV7" s="71" t="n">
        <v>17920.58</v>
      </c>
      <c r="BW7" s="71" t="n">
        <v>18497.91</v>
      </c>
      <c r="BX7" s="71" t="n">
        <v>18362.91</v>
      </c>
      <c r="BY7" s="71" t="n">
        <v>17536.13</v>
      </c>
      <c r="BZ7" s="71" t="n">
        <v>19003.63</v>
      </c>
      <c r="CA7" s="71" t="n">
        <v>17520.41</v>
      </c>
      <c r="CB7" s="71" t="n">
        <v>18139.4</v>
      </c>
      <c r="CC7" s="71" t="n">
        <v>17340.32</v>
      </c>
      <c r="CD7" s="71" t="n">
        <v>17262.18</v>
      </c>
      <c r="CE7" s="71" t="n">
        <v>-2353.25</v>
      </c>
      <c r="CF7" s="71" t="n">
        <v>-2160.4</v>
      </c>
      <c r="CG7" s="70" t="n">
        <v>-2443.53</v>
      </c>
      <c r="CH7" s="71" t="n">
        <v>-2249.28</v>
      </c>
      <c r="CI7" s="71" t="n">
        <v>-2351.48</v>
      </c>
      <c r="CJ7" s="71" t="n">
        <v>-2363.86</v>
      </c>
      <c r="CK7" s="71" t="n">
        <v>-2284.29</v>
      </c>
      <c r="CL7" s="71" t="n">
        <v>-2425.07</v>
      </c>
      <c r="CM7" s="71" t="n">
        <v>-2119.39</v>
      </c>
      <c r="CN7" s="70" t="n">
        <v>-2343.36</v>
      </c>
      <c r="CO7" s="71" t="n">
        <v>-2157.19</v>
      </c>
      <c r="CP7" s="71" t="n">
        <v>-2119.9</v>
      </c>
      <c r="CQ7" s="71" t="n">
        <v>-2191.47</v>
      </c>
      <c r="CR7" s="71" t="n">
        <v>-2095.33</v>
      </c>
      <c r="CS7" s="71" t="n">
        <v>-2190.88</v>
      </c>
      <c r="CT7" s="71" t="n">
        <v>-2178.11</v>
      </c>
      <c r="CU7" s="71" t="n">
        <v>-2189.57</v>
      </c>
      <c r="CV7" s="71" t="n">
        <v>-2116.49</v>
      </c>
      <c r="CW7" s="71" t="n">
        <v>-2212.16</v>
      </c>
      <c r="CX7" s="71" t="n">
        <v>-2174.65</v>
      </c>
      <c r="CY7" s="71" t="n">
        <v>-2055.75</v>
      </c>
      <c r="CZ7" s="71" t="n">
        <v>-2182</v>
      </c>
      <c r="DA7" s="71" t="n">
        <v>-1928.25</v>
      </c>
      <c r="DB7" s="71" t="n">
        <v>-2052.69</v>
      </c>
      <c r="DC7" s="71" t="n">
        <v>-2040.27</v>
      </c>
      <c r="DD7" s="71" t="n">
        <v>-1873</v>
      </c>
      <c r="DE7" s="71" t="n">
        <v>-2039.89</v>
      </c>
      <c r="DF7" s="70" t="n">
        <v>-2027.89</v>
      </c>
      <c r="DG7" s="71" t="n">
        <v>-1960.07</v>
      </c>
      <c r="DH7" s="71" t="n">
        <v>-2049.12</v>
      </c>
      <c r="FW7" s="71" t="n">
        <v>4959530.09</v>
      </c>
    </row>
    <row r="8" customFormat="false" ht="12.75" hidden="false" customHeight="false" outlineLevel="0" collapsed="false">
      <c r="A8" s="1" t="n">
        <v>6</v>
      </c>
      <c r="B8" s="1" t="s">
        <v>63</v>
      </c>
      <c r="G8" s="70"/>
      <c r="H8" s="70" t="n">
        <v>-31067.15</v>
      </c>
      <c r="I8" s="71" t="n">
        <v>-80609.41</v>
      </c>
      <c r="J8" s="71" t="n">
        <v>-187476.81</v>
      </c>
      <c r="K8" s="71" t="n">
        <v>-76237.36</v>
      </c>
      <c r="L8" s="70" t="n">
        <v>-96004.71</v>
      </c>
      <c r="M8" s="71" t="n">
        <v>-105441.58</v>
      </c>
      <c r="N8" s="71" t="n">
        <v>459442.3</v>
      </c>
      <c r="O8" s="71" t="n">
        <v>469210.32</v>
      </c>
      <c r="P8" s="71" t="n">
        <v>403510.44</v>
      </c>
      <c r="Q8" s="71" t="n">
        <v>-48996.28</v>
      </c>
      <c r="R8" s="71" t="n">
        <v>-54901.63</v>
      </c>
      <c r="S8" s="71" t="n">
        <v>-45713.44</v>
      </c>
      <c r="T8" s="71" t="n">
        <v>442081.78</v>
      </c>
      <c r="U8" s="71" t="n">
        <v>386910.26</v>
      </c>
      <c r="V8" s="71" t="n">
        <v>381043.49</v>
      </c>
      <c r="W8" s="70" t="n">
        <v>-33531.65</v>
      </c>
      <c r="X8" s="71" t="n">
        <v>-28982.77</v>
      </c>
      <c r="Y8" s="71" t="n">
        <v>-29458.53</v>
      </c>
      <c r="Z8" s="71" t="n">
        <v>36120.25</v>
      </c>
      <c r="AA8" s="71" t="n">
        <v>35919.87</v>
      </c>
      <c r="AB8" s="70" t="n">
        <v>55636.64</v>
      </c>
      <c r="AC8" s="71" t="n">
        <v>-5260.81</v>
      </c>
      <c r="AD8" s="70" t="n">
        <v>-5432.32</v>
      </c>
      <c r="AE8" s="71" t="n">
        <v>-4769.34</v>
      </c>
      <c r="AF8" s="71" t="n">
        <v>26865</v>
      </c>
      <c r="AG8" s="71" t="n">
        <v>24809.18</v>
      </c>
      <c r="AH8" s="71" t="n">
        <v>24635.06</v>
      </c>
      <c r="AI8" s="71" t="n">
        <v>114463.49</v>
      </c>
      <c r="AJ8" s="71" t="n">
        <v>105184.72</v>
      </c>
      <c r="AK8" s="71" t="n">
        <v>113203.16</v>
      </c>
      <c r="AL8" s="71" t="n">
        <v>147593</v>
      </c>
      <c r="AM8" s="71" t="n">
        <v>146763.14</v>
      </c>
      <c r="AN8" s="71" t="n">
        <v>140316.38</v>
      </c>
      <c r="AO8" s="70" t="n">
        <v>77740.62</v>
      </c>
      <c r="AP8" s="71" t="n">
        <v>77302.35</v>
      </c>
      <c r="AQ8" s="71" t="n">
        <v>73955.56</v>
      </c>
      <c r="AR8" s="71" t="n">
        <v>156955.83</v>
      </c>
      <c r="AS8" s="71" t="n">
        <v>138812.47</v>
      </c>
      <c r="AT8" s="71" t="n">
        <v>149489.38</v>
      </c>
      <c r="AU8" s="71" t="n">
        <v>148746.67</v>
      </c>
      <c r="AV8" s="71" t="n">
        <v>136632.11</v>
      </c>
      <c r="AW8" s="70" t="n">
        <v>152734.07</v>
      </c>
      <c r="AX8" s="71" t="n">
        <v>146301</v>
      </c>
      <c r="AY8" s="71" t="n">
        <v>139873.62</v>
      </c>
      <c r="AZ8" s="71" t="n">
        <v>144633.85</v>
      </c>
      <c r="BA8" s="71" t="n">
        <v>87512.17</v>
      </c>
      <c r="BB8" s="71" t="n">
        <v>87012.59</v>
      </c>
      <c r="BC8" s="71" t="n">
        <v>83233.13</v>
      </c>
      <c r="BD8" s="71" t="n">
        <v>101870.39</v>
      </c>
      <c r="BE8" s="71" t="n">
        <v>97459.29</v>
      </c>
      <c r="BF8" s="71" t="n">
        <v>100717.54</v>
      </c>
      <c r="BG8" s="70" t="n">
        <v>66398.7</v>
      </c>
      <c r="BH8" s="71" t="n">
        <v>63448.92</v>
      </c>
      <c r="BI8" s="71" t="n">
        <v>70848</v>
      </c>
      <c r="BJ8" s="71" t="n">
        <v>67849.89</v>
      </c>
      <c r="BK8" s="71" t="n">
        <v>64839.63</v>
      </c>
      <c r="BL8" s="71" t="n">
        <v>67001.15</v>
      </c>
      <c r="BM8" s="71" t="n">
        <v>63996.92</v>
      </c>
      <c r="BN8" s="71" t="n">
        <v>68689.15</v>
      </c>
      <c r="BO8" s="71" t="n">
        <v>63255.14</v>
      </c>
      <c r="BP8" s="71" t="n">
        <v>65393.39</v>
      </c>
      <c r="BQ8" s="71" t="n">
        <v>62573.89</v>
      </c>
      <c r="BR8" s="70" t="n">
        <v>64661.77</v>
      </c>
      <c r="BS8" s="71" t="n">
        <v>-7672.09</v>
      </c>
      <c r="BT8" s="71" t="n">
        <v>-7272.43</v>
      </c>
      <c r="BU8" s="71" t="n">
        <v>-8222</v>
      </c>
      <c r="BV8" s="71" t="n">
        <v>-7541.95</v>
      </c>
      <c r="BW8" s="71" t="n">
        <v>-7796.54</v>
      </c>
      <c r="BX8" s="71" t="n">
        <v>-7779.17</v>
      </c>
      <c r="BY8" s="1" t="n">
        <v>-753.33</v>
      </c>
      <c r="BZ8" s="1" t="n">
        <v>-808.57</v>
      </c>
      <c r="CA8" s="1" t="n">
        <v>-718</v>
      </c>
      <c r="CB8" s="71" t="n">
        <v>-7596.34</v>
      </c>
      <c r="CC8" s="71" t="n">
        <v>-7209.16</v>
      </c>
      <c r="CD8" s="71" t="n">
        <v>-7191.79</v>
      </c>
      <c r="CE8" s="71" t="n">
        <v>-7434.57</v>
      </c>
      <c r="CF8" s="71" t="n">
        <v>-6775.74</v>
      </c>
      <c r="CG8" s="71" t="n">
        <v>-7660</v>
      </c>
      <c r="CH8" s="71" t="n">
        <v>-7025.5</v>
      </c>
      <c r="CI8" s="71" t="n">
        <v>-7262.34</v>
      </c>
      <c r="CJ8" s="71" t="n">
        <v>-7245.74</v>
      </c>
      <c r="CK8" s="1" t="n">
        <v>-701.62</v>
      </c>
      <c r="CL8" s="1" t="n">
        <v>-752.71</v>
      </c>
      <c r="CM8" s="1" t="n">
        <v>-642</v>
      </c>
      <c r="CN8" s="71" t="n">
        <v>-7345.94</v>
      </c>
      <c r="CO8" s="71" t="n">
        <v>-6713.37</v>
      </c>
      <c r="CP8" s="71" t="n">
        <v>-6697.27</v>
      </c>
      <c r="CQ8" s="71" t="n">
        <v>-6923.45</v>
      </c>
      <c r="CR8" s="70" t="n">
        <v>-6571.64</v>
      </c>
      <c r="CS8" s="71" t="n">
        <v>-6867.93</v>
      </c>
      <c r="CT8" s="71" t="n">
        <v>-6803.21</v>
      </c>
      <c r="CU8" s="71" t="n">
        <v>-6762.34</v>
      </c>
      <c r="CV8" s="71" t="n">
        <v>-6487.53</v>
      </c>
      <c r="CW8" s="1" t="n">
        <v>-679.46</v>
      </c>
      <c r="CX8" s="1" t="n">
        <v>-675.23</v>
      </c>
      <c r="CY8" s="1" t="n">
        <v>-622.53</v>
      </c>
      <c r="CZ8" s="71" t="n">
        <v>-6840.2</v>
      </c>
      <c r="DA8" s="71" t="n">
        <v>-6001</v>
      </c>
      <c r="DB8" s="71" t="n">
        <v>-7050</v>
      </c>
      <c r="DC8" s="71" t="n">
        <v>-6445.86</v>
      </c>
      <c r="DD8" s="71" t="n">
        <v>-5874.42</v>
      </c>
      <c r="DE8" s="70" t="n">
        <v>-6394.62</v>
      </c>
      <c r="DF8" s="71" t="n">
        <v>-6334</v>
      </c>
      <c r="DG8" s="71" t="n">
        <v>-6053.59</v>
      </c>
      <c r="DH8" s="71" t="n">
        <v>-6281</v>
      </c>
      <c r="DI8" s="71" t="n">
        <v>-6265.49</v>
      </c>
      <c r="DJ8" s="71" t="n">
        <v>-6227.18</v>
      </c>
      <c r="DK8" s="71" t="n">
        <v>-5931</v>
      </c>
      <c r="DL8" s="71" t="n">
        <v>-6366.49</v>
      </c>
      <c r="DM8" s="71" t="n">
        <v>-5584.83</v>
      </c>
      <c r="DN8" s="71" t="n">
        <v>-5465.31</v>
      </c>
      <c r="FW8" s="71" t="n">
        <v>5297437.24</v>
      </c>
    </row>
    <row r="9" customFormat="false" ht="12.75" hidden="false" customHeight="false" outlineLevel="0" collapsed="false">
      <c r="A9" s="1" t="n">
        <v>7</v>
      </c>
      <c r="B9" s="1" t="s">
        <v>53</v>
      </c>
      <c r="G9" s="71"/>
      <c r="H9" s="71" t="n">
        <v>-9558.9</v>
      </c>
      <c r="I9" s="71" t="n">
        <v>-9924.93</v>
      </c>
      <c r="J9" s="71" t="n">
        <v>-9868.92</v>
      </c>
      <c r="K9" s="1" t="n">
        <v>-65.12</v>
      </c>
      <c r="L9" s="1" t="n">
        <v>-56.63</v>
      </c>
      <c r="M9" s="1" t="n">
        <v>-65</v>
      </c>
      <c r="N9" s="71" t="n">
        <v>-9648.2</v>
      </c>
      <c r="O9" s="71" t="n">
        <v>-9981.41</v>
      </c>
      <c r="P9" s="71" t="n">
        <v>-12400.87</v>
      </c>
      <c r="Q9" s="71" t="n">
        <v>-11862</v>
      </c>
      <c r="R9" s="71" t="n">
        <v>-12743.12</v>
      </c>
      <c r="S9" s="71" t="n">
        <v>-9011.61</v>
      </c>
      <c r="T9" s="71" t="n">
        <v>-12605</v>
      </c>
      <c r="U9" s="71" t="n">
        <v>-11574.06</v>
      </c>
      <c r="V9" s="71" t="n">
        <v>-11463.12</v>
      </c>
      <c r="W9" s="71" t="n">
        <v>-11680.11</v>
      </c>
      <c r="X9" s="71" t="n">
        <v>-10522.42</v>
      </c>
      <c r="Y9" s="71" t="n">
        <v>-11291.6</v>
      </c>
      <c r="Z9" s="71" t="n">
        <v>-11216.77</v>
      </c>
      <c r="AA9" s="71" t="n">
        <v>-11407</v>
      </c>
      <c r="AB9" s="71" t="n">
        <v>-13810.37</v>
      </c>
      <c r="AC9" s="71" t="n">
        <v>-14388.68</v>
      </c>
      <c r="AD9" s="71" t="n">
        <v>-14903.37</v>
      </c>
      <c r="AE9" s="71" t="n">
        <v>-10532.3</v>
      </c>
      <c r="AF9" s="71" t="n">
        <v>-14089.61</v>
      </c>
      <c r="AG9" s="71" t="n">
        <v>-12158</v>
      </c>
      <c r="AH9" s="71" t="n">
        <v>-11951.12</v>
      </c>
      <c r="AI9" s="70" t="n">
        <v>-12584.6</v>
      </c>
      <c r="AJ9" s="71" t="n">
        <v>-11095.5</v>
      </c>
      <c r="AK9" s="71" t="n">
        <v>-11892.83</v>
      </c>
      <c r="AL9" s="71" t="n">
        <v>-11660.15</v>
      </c>
      <c r="AM9" s="71" t="n">
        <v>-12178.76</v>
      </c>
      <c r="AN9" s="71" t="n">
        <v>-15303.31</v>
      </c>
      <c r="AO9" s="71" t="n">
        <v>-16011.3</v>
      </c>
      <c r="AP9" s="71" t="n">
        <v>-16068.63</v>
      </c>
      <c r="AQ9" s="71" t="n">
        <v>-12250.23</v>
      </c>
      <c r="FW9" s="71" t="n">
        <v>-397825.52</v>
      </c>
    </row>
    <row r="10" customFormat="false" ht="12.75" hidden="false" customHeight="false" outlineLevel="0" collapsed="false">
      <c r="B10" s="1" t="s">
        <v>64</v>
      </c>
      <c r="G10" s="71"/>
      <c r="H10" s="71" t="n">
        <v>118153.63</v>
      </c>
      <c r="I10" s="71" t="n">
        <v>454660.16</v>
      </c>
      <c r="J10" s="71" t="n">
        <v>182751.12</v>
      </c>
      <c r="K10" s="71" t="n">
        <v>335993.08</v>
      </c>
      <c r="L10" s="71" t="n">
        <v>279114.34</v>
      </c>
      <c r="M10" s="71" t="n">
        <v>230681.61</v>
      </c>
      <c r="N10" s="71" t="n">
        <v>616466.62</v>
      </c>
      <c r="O10" s="70" t="n">
        <v>697178.14</v>
      </c>
      <c r="P10" s="71" t="n">
        <v>581816</v>
      </c>
      <c r="Q10" s="71" t="n">
        <v>453933</v>
      </c>
      <c r="R10" s="71" t="n">
        <v>484537</v>
      </c>
      <c r="S10" s="71" t="n">
        <v>418739</v>
      </c>
      <c r="T10" s="71" t="n">
        <v>430581.72</v>
      </c>
      <c r="U10" s="71" t="n">
        <v>394442.68</v>
      </c>
      <c r="V10" s="71" t="n">
        <v>399632.46</v>
      </c>
      <c r="W10" s="71" t="n">
        <v>-30779.81</v>
      </c>
      <c r="X10" s="71" t="n">
        <v>-29737.44</v>
      </c>
      <c r="Y10" s="71" t="n">
        <v>-31390.28</v>
      </c>
      <c r="Z10" s="71" t="n">
        <v>101459.88</v>
      </c>
      <c r="AA10" s="71" t="n">
        <v>134789.32</v>
      </c>
      <c r="AB10" s="71" t="n">
        <v>142146.26</v>
      </c>
      <c r="AC10" s="70" t="n">
        <v>-15895.88</v>
      </c>
      <c r="AD10" s="70" t="n">
        <v>-9970.25</v>
      </c>
      <c r="AE10" s="71" t="n">
        <v>-6103.92</v>
      </c>
      <c r="AF10" s="71" t="n">
        <v>77297.13</v>
      </c>
      <c r="AG10" s="70" t="n">
        <v>86241.26</v>
      </c>
      <c r="AH10" s="71" t="n">
        <v>91391.27</v>
      </c>
      <c r="AI10" s="71" t="n">
        <v>198897.9</v>
      </c>
      <c r="AJ10" s="71" t="n">
        <v>182861.66</v>
      </c>
      <c r="AK10" s="71" t="n">
        <v>200420.12</v>
      </c>
      <c r="AL10" s="71" t="n">
        <v>301993.67</v>
      </c>
      <c r="AM10" s="71" t="n">
        <v>332712.33</v>
      </c>
      <c r="AN10" s="71" t="n">
        <v>309668</v>
      </c>
      <c r="AO10" s="71" t="n">
        <v>183870.26</v>
      </c>
      <c r="AP10" s="70" t="n">
        <v>182720</v>
      </c>
      <c r="AQ10" s="71" t="n">
        <v>190357.51</v>
      </c>
      <c r="AR10" s="71" t="n">
        <v>281586.36</v>
      </c>
      <c r="AS10" s="71" t="n">
        <v>251783.93</v>
      </c>
      <c r="AT10" s="71" t="n">
        <v>276890.74</v>
      </c>
      <c r="AU10" s="71" t="n">
        <v>255605.11</v>
      </c>
      <c r="AV10" s="70" t="n">
        <v>235355.51</v>
      </c>
      <c r="AW10" s="71" t="n">
        <v>261762.63</v>
      </c>
      <c r="AX10" s="71" t="n">
        <v>332792.8</v>
      </c>
      <c r="AY10" s="71" t="n">
        <v>349092.45</v>
      </c>
      <c r="AZ10" s="71" t="n">
        <v>361310.66</v>
      </c>
      <c r="BA10" s="71" t="n">
        <v>201969.87</v>
      </c>
      <c r="BB10" s="71" t="n">
        <v>201485</v>
      </c>
      <c r="BC10" s="71" t="n">
        <v>194192.53</v>
      </c>
      <c r="BD10" s="70" t="n">
        <v>222394.49</v>
      </c>
      <c r="BE10" s="70" t="n">
        <v>205437.47</v>
      </c>
      <c r="BF10" s="71" t="n">
        <v>204862.49</v>
      </c>
      <c r="BG10" s="70" t="n">
        <v>135468.23</v>
      </c>
      <c r="BH10" s="71" t="n">
        <v>129390.57</v>
      </c>
      <c r="BI10" s="71" t="n">
        <v>144547.13</v>
      </c>
      <c r="BJ10" s="71" t="n">
        <v>199416.62</v>
      </c>
      <c r="BK10" s="71" t="n">
        <v>219695.13</v>
      </c>
      <c r="BL10" s="71" t="n">
        <v>226759.15</v>
      </c>
      <c r="BM10" s="71" t="n">
        <v>127056.6</v>
      </c>
      <c r="BN10" s="71" t="n">
        <v>136403</v>
      </c>
      <c r="BO10" s="71" t="n">
        <v>132726.51</v>
      </c>
      <c r="BP10" s="71" t="n">
        <v>142537.77</v>
      </c>
      <c r="BQ10" s="71" t="n">
        <v>136325.59</v>
      </c>
      <c r="BR10" s="71" t="n">
        <v>140937.53</v>
      </c>
      <c r="BS10" s="71" t="n">
        <v>38832.87</v>
      </c>
      <c r="BT10" s="71" t="n">
        <v>37132.42</v>
      </c>
      <c r="BU10" s="71" t="n">
        <v>41109.5</v>
      </c>
      <c r="BV10" s="71" t="n">
        <v>93055.06</v>
      </c>
      <c r="BW10" s="71" t="n">
        <v>124413.4</v>
      </c>
      <c r="BX10" s="71" t="n">
        <v>125603.78</v>
      </c>
      <c r="BY10" s="71" t="n">
        <v>48085.32</v>
      </c>
      <c r="BZ10" s="71" t="n">
        <v>37394.2</v>
      </c>
      <c r="CA10" s="71" t="n">
        <v>34476.23</v>
      </c>
      <c r="CB10" s="71" t="n">
        <v>97355.7</v>
      </c>
      <c r="CC10" s="71" t="n">
        <v>93119.55</v>
      </c>
      <c r="CD10" s="71" t="n">
        <v>92559.69</v>
      </c>
      <c r="CE10" s="71" t="n">
        <v>-7094.78</v>
      </c>
      <c r="CF10" s="71" t="n">
        <v>-6463.8</v>
      </c>
      <c r="CG10" s="71" t="n">
        <v>-7615.39</v>
      </c>
      <c r="CH10" s="71" t="n">
        <v>-6729.92</v>
      </c>
      <c r="CI10" s="71" t="n">
        <v>-6983.17</v>
      </c>
      <c r="CJ10" s="71" t="n">
        <v>-6994.36</v>
      </c>
      <c r="CK10" s="1" t="n">
        <v>-486.5</v>
      </c>
      <c r="CL10" s="1" t="n">
        <v>-494.79</v>
      </c>
      <c r="CM10" s="1" t="n">
        <v>-390.46</v>
      </c>
      <c r="CN10" s="71" t="n">
        <v>-7038</v>
      </c>
      <c r="CO10" s="71" t="n">
        <v>-6429.89</v>
      </c>
      <c r="CP10" s="71" t="n">
        <v>-6391.16</v>
      </c>
      <c r="CQ10" s="70" t="n">
        <v>-6607</v>
      </c>
      <c r="CR10" s="71" t="n">
        <v>-6269.09</v>
      </c>
      <c r="CS10" s="70" t="n">
        <v>-6827.91</v>
      </c>
      <c r="CT10" s="71" t="n">
        <v>-6517</v>
      </c>
      <c r="CU10" s="71" t="n">
        <v>-6502.41</v>
      </c>
      <c r="CV10" s="71" t="n">
        <v>-6496.64</v>
      </c>
      <c r="CW10" s="1" t="n">
        <v>-471.13</v>
      </c>
      <c r="CX10" s="1" t="n">
        <v>-444</v>
      </c>
      <c r="CY10" s="1" t="n">
        <v>-378.47</v>
      </c>
      <c r="CZ10" s="71" t="n">
        <v>-6553.46</v>
      </c>
      <c r="DA10" s="70" t="n">
        <v>-5747.67</v>
      </c>
      <c r="DB10" s="71" t="n">
        <v>-6753.64</v>
      </c>
      <c r="DC10" s="71" t="n">
        <v>-6151.27</v>
      </c>
      <c r="DD10" s="71" t="n">
        <v>-5604</v>
      </c>
      <c r="DE10" s="71" t="n">
        <v>-6126.56</v>
      </c>
      <c r="DF10" s="71" t="n">
        <v>-6067.53</v>
      </c>
      <c r="DG10" s="71" t="n">
        <v>-5820.94</v>
      </c>
      <c r="DH10" s="71" t="n">
        <v>-6063.15</v>
      </c>
      <c r="DI10" s="71" t="n">
        <v>-4012.3</v>
      </c>
      <c r="DJ10" s="71" t="n">
        <v>-3987.72</v>
      </c>
      <c r="DK10" s="71" t="n">
        <v>-3790.37</v>
      </c>
      <c r="DL10" s="70" t="n">
        <v>-4068.74</v>
      </c>
      <c r="DM10" s="71" t="n">
        <v>-3554.46</v>
      </c>
      <c r="DN10" s="71" t="n">
        <v>-3279.18</v>
      </c>
      <c r="DO10" s="71" t="n">
        <v>12535.08</v>
      </c>
      <c r="DP10" s="71" t="n">
        <v>11967.12</v>
      </c>
      <c r="DQ10" s="71" t="n">
        <v>13380.52</v>
      </c>
      <c r="DR10" s="71" t="n">
        <v>12808.49</v>
      </c>
      <c r="DS10" s="71" t="n">
        <v>12240.28</v>
      </c>
      <c r="DT10" s="71" t="n">
        <v>12654.24</v>
      </c>
      <c r="DU10" s="71" t="n">
        <v>12576.48</v>
      </c>
      <c r="DV10" s="71" t="n">
        <v>12499.14</v>
      </c>
      <c r="DW10" s="71" t="n">
        <v>12943.29</v>
      </c>
      <c r="DX10" s="71" t="n">
        <v>13380.18</v>
      </c>
      <c r="DY10" s="71" t="n">
        <v>12791.05</v>
      </c>
      <c r="DZ10" s="70" t="n">
        <v>13223.08</v>
      </c>
      <c r="EA10" s="70" t="n">
        <v>-21388</v>
      </c>
      <c r="EB10" s="71" t="n">
        <v>-20421.42</v>
      </c>
      <c r="EC10" s="71" t="n">
        <v>-22836.48</v>
      </c>
      <c r="ED10" s="71" t="n">
        <v>-21863.17</v>
      </c>
      <c r="EE10" s="71" t="n">
        <v>-20896.28</v>
      </c>
      <c r="EF10" s="71" t="n">
        <v>-21606</v>
      </c>
      <c r="EG10" s="71" t="n">
        <v>-20650.46</v>
      </c>
      <c r="EH10" s="71" t="n">
        <v>-22168.72</v>
      </c>
      <c r="EI10" s="71" t="n">
        <v>-20407.39</v>
      </c>
      <c r="EJ10" s="71" t="n">
        <v>-21096.31</v>
      </c>
      <c r="EK10" s="71" t="n">
        <v>-20167.05</v>
      </c>
      <c r="EL10" s="71" t="n">
        <v>-20847.79</v>
      </c>
      <c r="EM10" s="71" t="n">
        <v>-19925.54</v>
      </c>
      <c r="EN10" s="71" t="n">
        <v>-19813.52</v>
      </c>
      <c r="EO10" s="71" t="n">
        <v>-21270</v>
      </c>
      <c r="EP10" s="70" t="n">
        <v>-19579.85</v>
      </c>
      <c r="EQ10" s="71" t="n">
        <v>-20240.59</v>
      </c>
      <c r="ER10" s="71" t="n">
        <v>-20122.75</v>
      </c>
      <c r="ES10" s="71" t="n">
        <v>-19232.38</v>
      </c>
      <c r="ET10" s="71" t="n">
        <v>-20646</v>
      </c>
      <c r="EU10" s="70" t="n">
        <v>-18245</v>
      </c>
      <c r="EV10" s="71" t="n">
        <v>-20402.06</v>
      </c>
      <c r="EW10" s="71" t="n">
        <v>-18780.67</v>
      </c>
      <c r="EX10" s="71" t="n">
        <v>-18667.51</v>
      </c>
      <c r="EY10" s="71" t="n">
        <v>-19297.2</v>
      </c>
      <c r="EZ10" s="71" t="n">
        <v>-17715.78</v>
      </c>
      <c r="FA10" s="71" t="n">
        <v>-19076.36</v>
      </c>
      <c r="FB10" s="71" t="n">
        <v>-18965</v>
      </c>
      <c r="FC10" s="71" t="n">
        <v>-18850.57</v>
      </c>
      <c r="FD10" s="71" t="n">
        <v>-18019.67</v>
      </c>
      <c r="FE10" s="71" t="n">
        <v>-18627.33</v>
      </c>
      <c r="FF10" s="71" t="n">
        <v>-19227</v>
      </c>
      <c r="FG10" s="71" t="n">
        <v>-16990.71</v>
      </c>
      <c r="FH10" s="71" t="n">
        <v>-18999.06</v>
      </c>
      <c r="FI10" s="70" t="n">
        <v>-17488.82</v>
      </c>
      <c r="FJ10" s="71" t="n">
        <v>-17383.09</v>
      </c>
      <c r="FK10" s="71" t="n">
        <v>-17969.1</v>
      </c>
      <c r="FL10" s="71" t="n">
        <v>-16496.21</v>
      </c>
      <c r="FM10" s="71" t="n">
        <v>-17762.77</v>
      </c>
      <c r="FN10" s="71" t="n">
        <v>-17658.73</v>
      </c>
      <c r="FO10" s="71" t="n">
        <v>-17551.83</v>
      </c>
      <c r="FP10" s="70" t="n">
        <v>-16777.85</v>
      </c>
      <c r="FQ10" s="71" t="n">
        <v>-17343.27</v>
      </c>
      <c r="FR10" s="71" t="n">
        <v>-17238.19</v>
      </c>
      <c r="FS10" s="71" t="n">
        <v>-16478</v>
      </c>
      <c r="FT10" s="71" t="n">
        <v>-17688.32</v>
      </c>
      <c r="FU10" s="71" t="n">
        <v>-12078.25</v>
      </c>
      <c r="FV10" s="71" t="n">
        <v>-13005.4</v>
      </c>
      <c r="FW10" s="71" t="n">
        <v>14304381.7</v>
      </c>
    </row>
    <row r="11" customFormat="false" ht="12.75" hidden="false" customHeight="false" outlineLevel="0" collapsed="false">
      <c r="E11" s="1" t="s">
        <v>65</v>
      </c>
    </row>
    <row r="12" customFormat="false" ht="12.75" hidden="false" customHeight="false" outlineLevel="0" collapsed="false">
      <c r="A12" s="1" t="s">
        <v>66</v>
      </c>
    </row>
    <row r="13" customFormat="false" ht="12.75" hidden="false" customHeight="false" outlineLevel="0" collapsed="false">
      <c r="C13" s="2" t="n">
        <v>36647</v>
      </c>
      <c r="D13" s="2" t="n">
        <v>36678</v>
      </c>
      <c r="E13" s="2" t="n">
        <v>36708</v>
      </c>
      <c r="F13" s="2" t="n">
        <v>36739</v>
      </c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60</v>
      </c>
      <c r="G14" s="1" t="s">
        <v>67</v>
      </c>
      <c r="H14" s="1" t="s">
        <v>67</v>
      </c>
      <c r="I14" s="1" t="s">
        <v>67</v>
      </c>
      <c r="J14" s="1" t="s">
        <v>67</v>
      </c>
      <c r="K14" s="1" t="s">
        <v>67</v>
      </c>
      <c r="L14" s="1" t="s">
        <v>67</v>
      </c>
      <c r="M14" s="1" t="s">
        <v>67</v>
      </c>
      <c r="N14" s="1" t="s">
        <v>67</v>
      </c>
      <c r="O14" s="1" t="s">
        <v>67</v>
      </c>
      <c r="P14" s="1" t="s">
        <v>67</v>
      </c>
      <c r="Q14" s="1" t="s">
        <v>67</v>
      </c>
      <c r="R14" s="1" t="s">
        <v>67</v>
      </c>
      <c r="S14" s="1" t="s">
        <v>67</v>
      </c>
      <c r="T14" s="1" t="s">
        <v>67</v>
      </c>
      <c r="U14" s="1" t="s">
        <v>67</v>
      </c>
      <c r="V14" s="1" t="s">
        <v>67</v>
      </c>
      <c r="W14" s="1" t="s">
        <v>67</v>
      </c>
      <c r="X14" s="1" t="s">
        <v>67</v>
      </c>
      <c r="Y14" s="1" t="s">
        <v>67</v>
      </c>
      <c r="Z14" s="1" t="s">
        <v>67</v>
      </c>
      <c r="AA14" s="1" t="s">
        <v>67</v>
      </c>
      <c r="AB14" s="1" t="s">
        <v>67</v>
      </c>
      <c r="AC14" s="1" t="s">
        <v>67</v>
      </c>
      <c r="AD14" s="1" t="s">
        <v>67</v>
      </c>
      <c r="AE14" s="1" t="s">
        <v>67</v>
      </c>
      <c r="AF14" s="1" t="s">
        <v>67</v>
      </c>
      <c r="AG14" s="1" t="s">
        <v>67</v>
      </c>
      <c r="AH14" s="1" t="s">
        <v>67</v>
      </c>
      <c r="AI14" s="1" t="s">
        <v>67</v>
      </c>
      <c r="AJ14" s="1" t="s">
        <v>67</v>
      </c>
      <c r="AK14" s="1" t="s">
        <v>67</v>
      </c>
      <c r="AL14" s="1" t="s">
        <v>67</v>
      </c>
      <c r="AM14" s="1" t="s">
        <v>67</v>
      </c>
      <c r="AN14" s="1" t="s">
        <v>67</v>
      </c>
      <c r="AO14" s="1" t="s">
        <v>67</v>
      </c>
      <c r="AP14" s="1" t="s">
        <v>67</v>
      </c>
      <c r="AQ14" s="1" t="s">
        <v>67</v>
      </c>
      <c r="AR14" s="1" t="s">
        <v>67</v>
      </c>
      <c r="AS14" s="1" t="s">
        <v>67</v>
      </c>
      <c r="AT14" s="1" t="s">
        <v>67</v>
      </c>
      <c r="AU14" s="1" t="s">
        <v>67</v>
      </c>
      <c r="AV14" s="1" t="s">
        <v>67</v>
      </c>
      <c r="AW14" s="1" t="s">
        <v>67</v>
      </c>
      <c r="AX14" s="1" t="s">
        <v>67</v>
      </c>
      <c r="AY14" s="1" t="s">
        <v>67</v>
      </c>
      <c r="AZ14" s="1" t="s">
        <v>67</v>
      </c>
      <c r="BA14" s="1" t="s">
        <v>67</v>
      </c>
      <c r="BB14" s="1" t="s">
        <v>67</v>
      </c>
      <c r="BC14" s="1" t="s">
        <v>67</v>
      </c>
      <c r="BD14" s="1" t="s">
        <v>67</v>
      </c>
      <c r="BE14" s="1" t="s">
        <v>67</v>
      </c>
      <c r="BF14" s="1" t="s">
        <v>67</v>
      </c>
      <c r="BG14" s="1" t="s">
        <v>67</v>
      </c>
      <c r="BH14" s="1" t="s">
        <v>67</v>
      </c>
      <c r="BI14" s="1" t="s">
        <v>67</v>
      </c>
      <c r="BJ14" s="1" t="s">
        <v>67</v>
      </c>
      <c r="BK14" s="1" t="s">
        <v>67</v>
      </c>
      <c r="BL14" s="1" t="s">
        <v>67</v>
      </c>
      <c r="BM14" s="1" t="s">
        <v>67</v>
      </c>
      <c r="BN14" s="1" t="s">
        <v>67</v>
      </c>
      <c r="BO14" s="1" t="s">
        <v>67</v>
      </c>
      <c r="BP14" s="1" t="s">
        <v>67</v>
      </c>
      <c r="BQ14" s="1" t="s">
        <v>67</v>
      </c>
      <c r="BR14" s="1" t="s">
        <v>67</v>
      </c>
      <c r="BS14" s="1" t="s">
        <v>67</v>
      </c>
      <c r="BT14" s="1" t="s">
        <v>67</v>
      </c>
      <c r="BU14" s="1" t="s">
        <v>67</v>
      </c>
      <c r="BV14" s="1" t="s">
        <v>67</v>
      </c>
      <c r="BW14" s="1" t="s">
        <v>67</v>
      </c>
      <c r="BX14" s="1" t="s">
        <v>67</v>
      </c>
      <c r="BY14" s="1" t="s">
        <v>67</v>
      </c>
      <c r="BZ14" s="1" t="s">
        <v>67</v>
      </c>
      <c r="CA14" s="1" t="s">
        <v>67</v>
      </c>
      <c r="CB14" s="1" t="s">
        <v>67</v>
      </c>
      <c r="CC14" s="1" t="s">
        <v>67</v>
      </c>
      <c r="CD14" s="1" t="s">
        <v>67</v>
      </c>
      <c r="CE14" s="1" t="s">
        <v>67</v>
      </c>
      <c r="CF14" s="1" t="s">
        <v>67</v>
      </c>
      <c r="CG14" s="1" t="s">
        <v>67</v>
      </c>
      <c r="CH14" s="1" t="s">
        <v>67</v>
      </c>
      <c r="CI14" s="1" t="s">
        <v>67</v>
      </c>
      <c r="CJ14" s="1" t="s">
        <v>67</v>
      </c>
      <c r="CK14" s="1" t="s">
        <v>67</v>
      </c>
      <c r="CL14" s="1" t="s">
        <v>67</v>
      </c>
      <c r="CM14" s="1" t="s">
        <v>67</v>
      </c>
      <c r="CN14" s="1" t="s">
        <v>67</v>
      </c>
      <c r="CO14" s="1" t="s">
        <v>67</v>
      </c>
      <c r="CP14" s="1" t="s">
        <v>67</v>
      </c>
      <c r="CQ14" s="1" t="s">
        <v>67</v>
      </c>
      <c r="CR14" s="1" t="s">
        <v>67</v>
      </c>
      <c r="CS14" s="1" t="s">
        <v>67</v>
      </c>
      <c r="CT14" s="1" t="s">
        <v>67</v>
      </c>
      <c r="CU14" s="1" t="s">
        <v>67</v>
      </c>
      <c r="CV14" s="1" t="s">
        <v>67</v>
      </c>
      <c r="CW14" s="1" t="s">
        <v>67</v>
      </c>
      <c r="CX14" s="1" t="s">
        <v>67</v>
      </c>
      <c r="CY14" s="1" t="s">
        <v>67</v>
      </c>
      <c r="CZ14" s="1" t="s">
        <v>67</v>
      </c>
      <c r="DA14" s="1" t="s">
        <v>67</v>
      </c>
      <c r="DB14" s="1" t="s">
        <v>67</v>
      </c>
      <c r="DC14" s="1" t="s">
        <v>67</v>
      </c>
      <c r="DD14" s="1" t="s">
        <v>67</v>
      </c>
      <c r="DE14" s="1" t="s">
        <v>67</v>
      </c>
      <c r="DF14" s="1" t="s">
        <v>67</v>
      </c>
      <c r="DG14" s="1" t="s">
        <v>67</v>
      </c>
      <c r="DH14" s="1" t="s">
        <v>67</v>
      </c>
      <c r="DI14" s="1" t="s">
        <v>67</v>
      </c>
      <c r="DJ14" s="1" t="s">
        <v>67</v>
      </c>
      <c r="DK14" s="1" t="s">
        <v>67</v>
      </c>
      <c r="DL14" s="1" t="s">
        <v>67</v>
      </c>
      <c r="DM14" s="1" t="s">
        <v>67</v>
      </c>
      <c r="DN14" s="1" t="s">
        <v>67</v>
      </c>
      <c r="DO14" s="1" t="s">
        <v>67</v>
      </c>
      <c r="DP14" s="1" t="s">
        <v>67</v>
      </c>
      <c r="DQ14" s="1" t="s">
        <v>67</v>
      </c>
      <c r="DR14" s="1" t="s">
        <v>67</v>
      </c>
      <c r="DS14" s="1" t="s">
        <v>67</v>
      </c>
      <c r="DT14" s="1" t="s">
        <v>67</v>
      </c>
      <c r="DU14" s="1" t="s">
        <v>67</v>
      </c>
      <c r="DV14" s="1" t="s">
        <v>67</v>
      </c>
      <c r="DW14" s="1" t="s">
        <v>67</v>
      </c>
      <c r="DX14" s="1" t="s">
        <v>67</v>
      </c>
      <c r="DY14" s="1" t="s">
        <v>67</v>
      </c>
      <c r="DZ14" s="1" t="s">
        <v>67</v>
      </c>
      <c r="EA14" s="1" t="s">
        <v>67</v>
      </c>
      <c r="EB14" s="1" t="s">
        <v>67</v>
      </c>
      <c r="EC14" s="1" t="s">
        <v>67</v>
      </c>
      <c r="ED14" s="1" t="s">
        <v>67</v>
      </c>
      <c r="EE14" s="1" t="s">
        <v>67</v>
      </c>
      <c r="EF14" s="1" t="s">
        <v>67</v>
      </c>
      <c r="EG14" s="1" t="s">
        <v>67</v>
      </c>
      <c r="EH14" s="1" t="s">
        <v>67</v>
      </c>
      <c r="EI14" s="1" t="s">
        <v>67</v>
      </c>
      <c r="EJ14" s="1" t="s">
        <v>67</v>
      </c>
      <c r="EK14" s="1" t="s">
        <v>67</v>
      </c>
      <c r="EL14" s="1" t="s">
        <v>67</v>
      </c>
      <c r="EM14" s="1" t="s">
        <v>67</v>
      </c>
      <c r="EN14" s="1" t="s">
        <v>67</v>
      </c>
      <c r="EO14" s="1" t="s">
        <v>67</v>
      </c>
      <c r="EP14" s="1" t="s">
        <v>67</v>
      </c>
      <c r="EQ14" s="1" t="s">
        <v>67</v>
      </c>
      <c r="ER14" s="1" t="s">
        <v>67</v>
      </c>
      <c r="ES14" s="1" t="s">
        <v>67</v>
      </c>
      <c r="ET14" s="1" t="s">
        <v>67</v>
      </c>
      <c r="EU14" s="1" t="s">
        <v>67</v>
      </c>
      <c r="EV14" s="1" t="s">
        <v>67</v>
      </c>
      <c r="EW14" s="1" t="s">
        <v>67</v>
      </c>
      <c r="EX14" s="1" t="s">
        <v>67</v>
      </c>
      <c r="EY14" s="1" t="s">
        <v>67</v>
      </c>
      <c r="EZ14" s="1" t="s">
        <v>67</v>
      </c>
      <c r="FA14" s="1" t="s">
        <v>67</v>
      </c>
      <c r="FB14" s="1" t="s">
        <v>67</v>
      </c>
      <c r="FC14" s="1" t="s">
        <v>67</v>
      </c>
      <c r="FD14" s="1" t="s">
        <v>67</v>
      </c>
      <c r="FE14" s="1" t="s">
        <v>67</v>
      </c>
      <c r="FF14" s="1" t="s">
        <v>67</v>
      </c>
      <c r="FG14" s="1" t="s">
        <v>67</v>
      </c>
      <c r="FH14" s="1" t="s">
        <v>67</v>
      </c>
      <c r="FI14" s="1" t="s">
        <v>67</v>
      </c>
      <c r="FJ14" s="1" t="s">
        <v>67</v>
      </c>
      <c r="FK14" s="1" t="s">
        <v>67</v>
      </c>
      <c r="FL14" s="1" t="s">
        <v>67</v>
      </c>
      <c r="FM14" s="1" t="s">
        <v>67</v>
      </c>
      <c r="FN14" s="1" t="s">
        <v>67</v>
      </c>
      <c r="FO14" s="1" t="s">
        <v>67</v>
      </c>
      <c r="FP14" s="1" t="s">
        <v>67</v>
      </c>
      <c r="FQ14" s="1" t="s">
        <v>67</v>
      </c>
      <c r="FR14" s="1" t="s">
        <v>67</v>
      </c>
      <c r="FS14" s="1" t="s">
        <v>67</v>
      </c>
      <c r="FT14" s="1" t="s">
        <v>67</v>
      </c>
      <c r="FU14" s="1" t="s">
        <v>67</v>
      </c>
      <c r="FV14" s="1" t="s">
        <v>67</v>
      </c>
      <c r="FW14" s="1" t="s">
        <v>47</v>
      </c>
    </row>
    <row r="15" customFormat="false" ht="12.75" hidden="false" customHeight="false" outlineLevel="0" collapsed="false">
      <c r="A15" s="1" t="n">
        <v>1</v>
      </c>
      <c r="B15" s="1" t="s">
        <v>49</v>
      </c>
      <c r="G15" s="71"/>
      <c r="H15" s="71" t="n">
        <v>7034.3</v>
      </c>
      <c r="I15" s="71" t="n">
        <v>90837.29</v>
      </c>
      <c r="J15" s="71" t="n">
        <v>107196.45</v>
      </c>
      <c r="K15" s="71" t="n">
        <v>-62950.7</v>
      </c>
      <c r="L15" s="71" t="n">
        <v>-55267.54</v>
      </c>
      <c r="M15" s="71" t="n">
        <v>-140227.49</v>
      </c>
      <c r="N15" s="71" t="n">
        <v>-177865.55</v>
      </c>
      <c r="O15" s="71" t="n">
        <v>-118837</v>
      </c>
      <c r="P15" s="71" t="n">
        <v>-109425.23</v>
      </c>
      <c r="Q15" s="71" t="n">
        <v>-43821.53</v>
      </c>
      <c r="R15" s="71" t="n">
        <v>-39143.78</v>
      </c>
      <c r="S15" s="71" t="n">
        <v>-40979.25</v>
      </c>
      <c r="T15" s="71" t="n">
        <v>-65718.66</v>
      </c>
      <c r="U15" s="71" t="n">
        <v>-66254</v>
      </c>
      <c r="V15" s="71" t="n">
        <v>-70367.78</v>
      </c>
      <c r="W15" s="71" t="n">
        <v>8717.63</v>
      </c>
      <c r="X15" s="71" t="n">
        <v>7341.63</v>
      </c>
      <c r="Y15" s="71" t="n">
        <v>6986.66</v>
      </c>
      <c r="Z15" s="71" t="n">
        <v>58036.74</v>
      </c>
      <c r="AA15" s="71" t="n">
        <v>91642.51</v>
      </c>
      <c r="AB15" s="71" t="n">
        <v>91499.59</v>
      </c>
      <c r="AC15" s="71" t="n">
        <v>2491.74</v>
      </c>
      <c r="AD15" s="71" t="n">
        <v>3129.15</v>
      </c>
      <c r="AE15" s="71" t="n">
        <v>3346.61</v>
      </c>
      <c r="AF15" s="71" t="n">
        <v>8087.58</v>
      </c>
      <c r="AG15" s="71" t="n">
        <v>8130.67</v>
      </c>
      <c r="AH15" s="70" t="n">
        <v>8668.88</v>
      </c>
      <c r="AI15" s="71" t="n">
        <v>56604.2</v>
      </c>
      <c r="AJ15" s="71" t="n">
        <v>48493.65</v>
      </c>
      <c r="AK15" s="71" t="n">
        <v>52725.51</v>
      </c>
      <c r="AL15" s="71" t="n">
        <v>97254.36</v>
      </c>
      <c r="AM15" s="71" t="n">
        <v>132248.46</v>
      </c>
      <c r="AN15" s="71" t="n">
        <v>130595.51</v>
      </c>
      <c r="AO15" s="71" t="n">
        <v>49124</v>
      </c>
      <c r="AP15" s="71" t="n">
        <v>50253.33</v>
      </c>
      <c r="AQ15" s="71" t="n">
        <v>48765.1</v>
      </c>
      <c r="AR15" s="71" t="n">
        <v>52090.84</v>
      </c>
      <c r="AS15" s="71" t="n">
        <v>55502.43</v>
      </c>
      <c r="AT15" s="71" t="n">
        <v>53755.07</v>
      </c>
      <c r="AU15" s="71" t="n">
        <v>49429.05</v>
      </c>
      <c r="AV15" s="71" t="n">
        <v>45130.46</v>
      </c>
      <c r="AW15" s="71" t="n">
        <v>42768.89</v>
      </c>
      <c r="AX15" s="71" t="n">
        <v>88218.73</v>
      </c>
      <c r="AY15" s="70" t="n">
        <v>126925.17</v>
      </c>
      <c r="AZ15" s="71" t="n">
        <v>112265.8</v>
      </c>
      <c r="BA15" s="71" t="n">
        <v>42541.49</v>
      </c>
      <c r="BB15" s="70" t="n">
        <v>44542.77</v>
      </c>
      <c r="BC15" s="71" t="n">
        <v>44427.51</v>
      </c>
      <c r="BD15" s="71" t="n">
        <v>50005.95</v>
      </c>
      <c r="BE15" s="71" t="n">
        <v>48214.48</v>
      </c>
      <c r="BF15" s="71" t="n">
        <v>42820.17</v>
      </c>
      <c r="BG15" s="71" t="n">
        <v>48872.83</v>
      </c>
      <c r="BH15" s="71" t="n">
        <v>38813.26</v>
      </c>
      <c r="BI15" s="71" t="n">
        <v>40589.59</v>
      </c>
      <c r="BJ15" s="71" t="n">
        <v>83137.28</v>
      </c>
      <c r="BK15" s="71" t="n">
        <v>119404.59</v>
      </c>
      <c r="BL15" s="71" t="n">
        <v>105232</v>
      </c>
      <c r="BM15" s="71" t="n">
        <v>42092.15</v>
      </c>
      <c r="BN15" s="71" t="n">
        <v>40557.86</v>
      </c>
      <c r="BO15" s="71" t="n">
        <v>47078.64</v>
      </c>
      <c r="BP15" s="71" t="n">
        <v>52325.29</v>
      </c>
      <c r="BQ15" s="70" t="n">
        <v>50375.57</v>
      </c>
      <c r="BR15" s="71" t="n">
        <v>50875.23</v>
      </c>
      <c r="BS15" s="71" t="n">
        <v>22619</v>
      </c>
      <c r="BT15" s="71" t="n">
        <v>18835.1</v>
      </c>
      <c r="BU15" s="71" t="n">
        <v>20283.2</v>
      </c>
      <c r="BV15" s="71" t="n">
        <v>64123.24</v>
      </c>
      <c r="BW15" s="71" t="n">
        <v>87876.16</v>
      </c>
      <c r="BX15" s="71" t="n">
        <v>80975.29</v>
      </c>
      <c r="BY15" s="71" t="n">
        <v>29228.15</v>
      </c>
      <c r="BZ15" s="71" t="n">
        <v>15946.79</v>
      </c>
      <c r="CA15" s="71" t="n">
        <v>16260.8</v>
      </c>
      <c r="CB15" s="71" t="n">
        <v>65404.66</v>
      </c>
      <c r="CC15" s="71" t="n">
        <v>63245.62</v>
      </c>
      <c r="CD15" s="71" t="n">
        <v>67580.16</v>
      </c>
      <c r="CE15" s="71" t="n">
        <v>25480.32</v>
      </c>
      <c r="CF15" s="71" t="n">
        <v>22251.13</v>
      </c>
      <c r="CG15" s="71" t="n">
        <v>23960</v>
      </c>
      <c r="CH15" s="71" t="n">
        <v>24354.32</v>
      </c>
      <c r="CI15" s="71" t="n">
        <v>24890</v>
      </c>
      <c r="CJ15" s="71" t="n">
        <v>22933.65</v>
      </c>
      <c r="CK15" s="71" t="n">
        <v>25794</v>
      </c>
      <c r="CL15" s="71" t="n">
        <v>23252.62</v>
      </c>
      <c r="CM15" s="71" t="n">
        <v>24895</v>
      </c>
      <c r="CN15" s="71" t="n">
        <v>23051.67</v>
      </c>
      <c r="CO15" s="71" t="n">
        <v>23430.39</v>
      </c>
      <c r="CP15" s="71" t="n">
        <v>25036.47</v>
      </c>
      <c r="CQ15" s="71" t="n">
        <v>23728.57</v>
      </c>
      <c r="CR15" s="71" t="n">
        <v>21293.13</v>
      </c>
      <c r="CS15" s="71" t="n">
        <v>23453.13</v>
      </c>
      <c r="CT15" s="71" t="n">
        <v>21539.29</v>
      </c>
      <c r="CU15" s="70" t="n">
        <v>23176</v>
      </c>
      <c r="CV15" s="71" t="n">
        <v>22478.73</v>
      </c>
      <c r="CW15" s="71" t="n">
        <v>22901.64</v>
      </c>
      <c r="CX15" s="71" t="n">
        <v>22763.33</v>
      </c>
      <c r="CY15" s="71" t="n">
        <v>22078.21</v>
      </c>
      <c r="CZ15" s="71" t="n">
        <v>21464.62</v>
      </c>
      <c r="DA15" s="71" t="n">
        <v>22906.9</v>
      </c>
      <c r="DB15" s="71" t="n">
        <v>22226</v>
      </c>
      <c r="DC15" s="71" t="n">
        <v>22091.28</v>
      </c>
      <c r="DD15" s="71" t="n">
        <v>19290.89</v>
      </c>
      <c r="DE15" s="71" t="n">
        <v>21836.78</v>
      </c>
      <c r="DF15" s="71" t="n">
        <v>20053.76</v>
      </c>
      <c r="DG15" s="71" t="n">
        <v>22628.86</v>
      </c>
      <c r="DH15" s="71" t="n">
        <v>19879.82</v>
      </c>
      <c r="DI15" s="71" t="n">
        <v>21318.65</v>
      </c>
      <c r="DJ15" s="71" t="n">
        <v>21188.72</v>
      </c>
      <c r="DK15" s="70" t="n">
        <v>20549.89</v>
      </c>
      <c r="DL15" s="71" t="n">
        <v>19977.67</v>
      </c>
      <c r="DM15" s="71" t="n">
        <v>21318.89</v>
      </c>
      <c r="DN15" s="71" t="n">
        <v>20684.08</v>
      </c>
      <c r="DO15" s="71" t="n">
        <v>21560.34</v>
      </c>
      <c r="DP15" s="71" t="n">
        <v>17950.68</v>
      </c>
      <c r="DQ15" s="71" t="n">
        <v>19327.42</v>
      </c>
      <c r="DR15" s="70" t="n">
        <v>18658.52</v>
      </c>
      <c r="DS15" s="71" t="n">
        <v>21053.29</v>
      </c>
      <c r="DT15" s="70" t="n">
        <v>18494.66</v>
      </c>
      <c r="DU15" s="70" t="n">
        <v>19832.14</v>
      </c>
      <c r="DV15" s="71" t="n">
        <v>19710.18</v>
      </c>
      <c r="DW15" s="71" t="n">
        <v>19912.75</v>
      </c>
      <c r="DX15" s="71" t="n">
        <v>20349.84</v>
      </c>
      <c r="DY15" s="71" t="n">
        <v>19678.54</v>
      </c>
      <c r="DZ15" s="71" t="n">
        <v>20049.78</v>
      </c>
      <c r="FW15" s="71" t="n">
        <v>3395460.89</v>
      </c>
    </row>
    <row r="16" customFormat="false" ht="12.75" hidden="false" customHeight="false" outlineLevel="0" collapsed="false">
      <c r="A16" s="1" t="n">
        <v>2</v>
      </c>
      <c r="B16" s="1" t="s">
        <v>62</v>
      </c>
      <c r="G16" s="71"/>
      <c r="H16" s="70" t="n">
        <v>-22948.89</v>
      </c>
      <c r="I16" s="71" t="n">
        <v>-11634.78</v>
      </c>
      <c r="J16" s="71" t="n">
        <v>-12439.83</v>
      </c>
      <c r="K16" s="71" t="n">
        <v>-3793.29</v>
      </c>
      <c r="L16" s="70" t="n">
        <v>-3317.41</v>
      </c>
      <c r="M16" s="71" t="n">
        <v>-3573.92</v>
      </c>
      <c r="N16" s="71" t="n">
        <v>-11463.24</v>
      </c>
      <c r="O16" s="71" t="n">
        <v>-11475.5</v>
      </c>
      <c r="P16" s="71" t="n">
        <v>-10484.39</v>
      </c>
      <c r="Q16" s="71" t="n">
        <v>-13167.11</v>
      </c>
      <c r="R16" s="71" t="n">
        <v>-11891.08</v>
      </c>
      <c r="S16" s="71" t="n">
        <v>-12743.32</v>
      </c>
      <c r="T16" s="71" t="n">
        <v>-10543.85</v>
      </c>
      <c r="U16" s="71" t="n">
        <v>-10888.94</v>
      </c>
      <c r="V16" s="71" t="n">
        <v>-11635.51</v>
      </c>
      <c r="W16" s="71" t="n">
        <v>48786.59</v>
      </c>
      <c r="X16" s="71" t="n">
        <v>42909.83</v>
      </c>
      <c r="Y16" s="71" t="n">
        <v>52005.59</v>
      </c>
      <c r="Z16" s="71" t="n">
        <v>47744.72</v>
      </c>
      <c r="AA16" s="71" t="n">
        <v>51305.49</v>
      </c>
      <c r="AB16" s="71" t="n">
        <v>50162.09</v>
      </c>
      <c r="AC16" s="71" t="n">
        <v>48355.34</v>
      </c>
      <c r="AD16" s="71" t="n">
        <v>44502.1</v>
      </c>
      <c r="AE16" s="71" t="n">
        <v>47448.53</v>
      </c>
      <c r="AF16" s="71" t="n">
        <v>44315</v>
      </c>
      <c r="AG16" s="71" t="n">
        <v>44952.5</v>
      </c>
      <c r="AH16" s="71" t="n">
        <v>47973.05</v>
      </c>
      <c r="AI16" s="71" t="n">
        <v>30503.63</v>
      </c>
      <c r="AJ16" s="71" t="n">
        <v>27086.72</v>
      </c>
      <c r="AK16" s="71" t="n">
        <v>32173.44</v>
      </c>
      <c r="AL16" s="71" t="n">
        <v>29357.92</v>
      </c>
      <c r="AM16" s="71" t="n">
        <v>31394.38</v>
      </c>
      <c r="AN16" s="70" t="n">
        <v>30774.63</v>
      </c>
      <c r="AO16" s="71" t="n">
        <v>30193</v>
      </c>
      <c r="AP16" s="71" t="n">
        <v>29105.87</v>
      </c>
      <c r="AQ16" s="71" t="n">
        <v>28240.58</v>
      </c>
      <c r="AR16" s="71" t="n">
        <v>27545.72</v>
      </c>
      <c r="AS16" s="71" t="n">
        <v>29403.94</v>
      </c>
      <c r="AT16" s="71" t="n">
        <v>28655.88</v>
      </c>
      <c r="AU16" s="71" t="n">
        <v>-3944.08</v>
      </c>
      <c r="AV16" s="71" t="n">
        <v>-2841.87</v>
      </c>
      <c r="AW16" s="71" t="n">
        <v>-2281.68</v>
      </c>
      <c r="AX16" s="71" t="n">
        <v>-2106</v>
      </c>
      <c r="AY16" s="71" t="n">
        <v>-2176.8</v>
      </c>
      <c r="AZ16" s="71" t="n">
        <v>-2330.5</v>
      </c>
      <c r="BA16" s="71" t="n">
        <v>-3130.37</v>
      </c>
      <c r="BB16" s="70" t="n">
        <v>-4286.2</v>
      </c>
      <c r="BC16" s="71" t="n">
        <v>-4165.48</v>
      </c>
      <c r="BD16" s="71" t="n">
        <v>-4135.1</v>
      </c>
      <c r="BE16" s="71" t="n">
        <v>-9970.16</v>
      </c>
      <c r="BF16" s="71" t="n">
        <v>-9960.74</v>
      </c>
      <c r="BG16" s="71" t="n">
        <v>-9897.29</v>
      </c>
      <c r="BH16" s="71" t="n">
        <v>-7760.8</v>
      </c>
      <c r="BI16" s="70" t="n">
        <v>-7800</v>
      </c>
      <c r="BJ16" s="71" t="n">
        <v>-7483.53</v>
      </c>
      <c r="BK16" s="71" t="n">
        <v>-8195.09</v>
      </c>
      <c r="BL16" s="71" t="n">
        <v>-7566.89</v>
      </c>
      <c r="BM16" s="71" t="n">
        <v>-8864.63</v>
      </c>
      <c r="BN16" s="71" t="n">
        <v>-9366.74</v>
      </c>
      <c r="BO16" s="71" t="n">
        <v>-9561.8</v>
      </c>
      <c r="BP16" s="71" t="n">
        <v>-9595.95</v>
      </c>
      <c r="BQ16" s="71" t="n">
        <v>-9148.27</v>
      </c>
      <c r="BR16" s="71" t="n">
        <v>-9104.52</v>
      </c>
      <c r="BS16" s="71" t="n">
        <v>-8998.25</v>
      </c>
      <c r="BT16" s="70" t="n">
        <v>-7138.68</v>
      </c>
      <c r="BU16" s="71" t="n">
        <v>-7242.64</v>
      </c>
      <c r="BV16" s="71" t="n">
        <v>-6946.61</v>
      </c>
      <c r="BW16" s="71" t="n">
        <v>-7599.49</v>
      </c>
      <c r="BX16" s="71" t="n">
        <v>-5540.82</v>
      </c>
      <c r="BY16" s="71" t="n">
        <v>-6586.43</v>
      </c>
      <c r="BZ16" s="71" t="n">
        <v>-7260.88</v>
      </c>
      <c r="CA16" s="71" t="n">
        <v>-7415.76</v>
      </c>
      <c r="CB16" s="71" t="n">
        <v>-7352.58</v>
      </c>
      <c r="CC16" s="71" t="n">
        <v>-6948.33</v>
      </c>
      <c r="CD16" s="71" t="n">
        <v>-7045.43</v>
      </c>
      <c r="CE16" s="71" t="n">
        <v>-38440.06</v>
      </c>
      <c r="CF16" s="71" t="n">
        <v>-33146.51</v>
      </c>
      <c r="CG16" s="71" t="n">
        <v>-35300.41</v>
      </c>
      <c r="CH16" s="71" t="n">
        <v>-35495.32</v>
      </c>
      <c r="CI16" s="70" t="n">
        <v>-36737.85</v>
      </c>
      <c r="CJ16" s="71" t="n">
        <v>-33818.9</v>
      </c>
      <c r="CK16" s="71" t="n">
        <v>-38341.67</v>
      </c>
      <c r="CL16" s="71" t="n">
        <v>-35819.43</v>
      </c>
      <c r="CM16" s="71" t="n">
        <v>-38355.14</v>
      </c>
      <c r="CN16" s="71" t="n">
        <v>-35313.69</v>
      </c>
      <c r="CO16" s="71" t="n">
        <v>-35709</v>
      </c>
      <c r="CP16" s="71" t="n">
        <v>-37777.73</v>
      </c>
      <c r="CQ16" s="71" t="n">
        <v>-35782</v>
      </c>
      <c r="CR16" s="70" t="n">
        <v>-31732.76</v>
      </c>
      <c r="CS16" s="71" t="n">
        <v>-34260.19</v>
      </c>
      <c r="CT16" s="71" t="n">
        <v>-31694.75</v>
      </c>
      <c r="CU16" s="71" t="n">
        <v>-34212.75</v>
      </c>
      <c r="CV16" s="71" t="n">
        <v>-32866.5</v>
      </c>
      <c r="CW16" s="71" t="n">
        <v>-34234.63</v>
      </c>
      <c r="CX16" s="71" t="n">
        <v>-35049.67</v>
      </c>
      <c r="CY16" s="71" t="n">
        <v>-34008.85</v>
      </c>
      <c r="CZ16" s="71" t="n">
        <v>-32852.63</v>
      </c>
      <c r="DA16" s="71" t="n">
        <v>-34781.74</v>
      </c>
      <c r="DB16" s="71" t="n">
        <v>-33612</v>
      </c>
      <c r="DC16" s="71" t="n">
        <v>-33301.38</v>
      </c>
      <c r="DD16" s="71" t="n">
        <v>-28771.5</v>
      </c>
      <c r="DE16" s="71" t="n">
        <v>-31922</v>
      </c>
      <c r="DF16" s="70" t="n">
        <v>-29522.46</v>
      </c>
      <c r="DG16" s="71" t="n">
        <v>-33138.6</v>
      </c>
      <c r="DH16" s="71" t="n">
        <v>-29327.69</v>
      </c>
      <c r="DI16" s="71" t="n">
        <v>-31878.44</v>
      </c>
      <c r="DJ16" s="71" t="n">
        <v>-32617.16</v>
      </c>
      <c r="DK16" s="71" t="n">
        <v>-31646.63</v>
      </c>
      <c r="DL16" s="71" t="n">
        <v>-30556.7</v>
      </c>
      <c r="DM16" s="71" t="n">
        <v>-32343.7</v>
      </c>
      <c r="DN16" s="71" t="n">
        <v>-31264</v>
      </c>
      <c r="DO16" s="71" t="n">
        <v>-23376.71</v>
      </c>
      <c r="DP16" s="70" t="n">
        <v>-19299.05</v>
      </c>
      <c r="DQ16" s="71" t="n">
        <v>-20463.61</v>
      </c>
      <c r="DR16" s="71" t="n">
        <v>-19708</v>
      </c>
      <c r="DS16" s="71" t="n">
        <v>-22075.64</v>
      </c>
      <c r="DT16" s="71" t="n">
        <v>-19590.38</v>
      </c>
      <c r="DU16" s="71" t="n">
        <v>-21400.95</v>
      </c>
      <c r="DV16" s="71" t="n">
        <v>-22119.44</v>
      </c>
      <c r="DW16" s="71" t="n">
        <v>-21464.5</v>
      </c>
      <c r="DX16" s="71" t="n">
        <v>-21680.25</v>
      </c>
      <c r="DY16" s="71" t="n">
        <v>-20840.51</v>
      </c>
      <c r="DZ16" s="71" t="n">
        <v>-21057.5</v>
      </c>
      <c r="EA16" s="71" t="n">
        <v>-17564.29</v>
      </c>
      <c r="EB16" s="71" t="n">
        <v>-14524.84</v>
      </c>
      <c r="EC16" s="71" t="n">
        <v>-15319</v>
      </c>
      <c r="ED16" s="71" t="n">
        <v>-14744.5</v>
      </c>
      <c r="EE16" s="71" t="n">
        <v>-16488.29</v>
      </c>
      <c r="EF16" s="70" t="n">
        <v>-14668.22</v>
      </c>
      <c r="EG16" s="71" t="n">
        <v>-16710</v>
      </c>
      <c r="EH16" s="70" t="n">
        <v>-15960.79</v>
      </c>
      <c r="EI16" s="71" t="n">
        <v>-16277.11</v>
      </c>
      <c r="EJ16" s="71" t="n">
        <v>-16382.81</v>
      </c>
      <c r="EK16" s="71" t="n">
        <v>-15729.13</v>
      </c>
      <c r="EL16" s="71" t="n">
        <v>-15868.76</v>
      </c>
      <c r="EM16" s="71" t="n">
        <v>-16360.46</v>
      </c>
      <c r="EN16" s="71" t="n">
        <v>-13930.74</v>
      </c>
      <c r="EO16" s="71" t="n">
        <v>-14285.14</v>
      </c>
      <c r="EP16" s="71" t="n">
        <v>-14250.51</v>
      </c>
      <c r="EQ16" s="71" t="n">
        <v>-14866.92</v>
      </c>
      <c r="ER16" s="70" t="n">
        <v>-13669.88</v>
      </c>
      <c r="ES16" s="70" t="n">
        <v>-15573</v>
      </c>
      <c r="ET16" s="71" t="n">
        <v>-14855.51</v>
      </c>
      <c r="EU16" s="71" t="n">
        <v>-15892.66</v>
      </c>
      <c r="EV16" s="70" t="n">
        <v>-14530.77</v>
      </c>
      <c r="EW16" s="71" t="n">
        <v>-14629.2</v>
      </c>
      <c r="EX16" s="71" t="n">
        <v>-15401.19</v>
      </c>
      <c r="EY16" s="70" t="n">
        <v>-14630.76</v>
      </c>
      <c r="EZ16" s="71" t="n">
        <v>-12611.11</v>
      </c>
      <c r="FA16" s="71" t="n">
        <v>-13808.73</v>
      </c>
      <c r="FB16" s="71" t="n">
        <v>-12819.21</v>
      </c>
      <c r="FC16" s="71" t="n">
        <v>-13858.42</v>
      </c>
      <c r="FD16" s="71" t="n">
        <v>-13224.86</v>
      </c>
      <c r="FE16" s="70" t="n">
        <v>-13974.82</v>
      </c>
      <c r="FF16" s="71" t="n">
        <v>-13824.36</v>
      </c>
      <c r="FG16" s="70" t="n">
        <v>-14784.53</v>
      </c>
      <c r="FH16" s="71" t="n">
        <v>-13513.51</v>
      </c>
      <c r="FI16" s="71" t="n">
        <v>-13606</v>
      </c>
      <c r="FJ16" s="71" t="n">
        <v>-14331.22</v>
      </c>
      <c r="FK16" s="71" t="n">
        <v>-13634.52</v>
      </c>
      <c r="FL16" s="71" t="n">
        <v>-11748.89</v>
      </c>
      <c r="FM16" s="71" t="n">
        <v>-12879.27</v>
      </c>
      <c r="FN16" s="71" t="n">
        <v>-11952.13</v>
      </c>
      <c r="FO16" s="71" t="n">
        <v>-12916.27</v>
      </c>
      <c r="FP16" s="71" t="n">
        <v>-12327.77</v>
      </c>
      <c r="FQ16" s="71" t="n">
        <v>-13019.93</v>
      </c>
      <c r="FR16" s="71" t="n">
        <v>-13505.6</v>
      </c>
      <c r="FS16" s="70" t="n">
        <v>-13107.49</v>
      </c>
      <c r="FT16" s="71" t="n">
        <v>-12564.76</v>
      </c>
      <c r="FU16" s="71" t="n">
        <v>-10101.5</v>
      </c>
      <c r="FV16" s="71" t="n">
        <v>-9794.54</v>
      </c>
      <c r="FW16" s="70" t="n">
        <v>-1628589.75</v>
      </c>
    </row>
    <row r="17" customFormat="false" ht="12.75" hidden="false" customHeight="false" outlineLevel="0" collapsed="false">
      <c r="A17" s="1" t="n">
        <v>3</v>
      </c>
      <c r="B17" s="1" t="s">
        <v>50</v>
      </c>
      <c r="G17" s="71"/>
      <c r="H17" s="71" t="n">
        <v>89814.83</v>
      </c>
      <c r="I17" s="71" t="n">
        <v>154051.47</v>
      </c>
      <c r="J17" s="71" t="n">
        <v>162245.07</v>
      </c>
      <c r="K17" s="71" t="n">
        <v>26849</v>
      </c>
      <c r="L17" s="71" t="n">
        <v>22337.54</v>
      </c>
      <c r="M17" s="70" t="n">
        <v>27680.61</v>
      </c>
      <c r="N17" s="71" t="n">
        <v>28138.95</v>
      </c>
      <c r="O17" s="71" t="n">
        <v>26582.2</v>
      </c>
      <c r="P17" s="71" t="n">
        <v>23063.7</v>
      </c>
      <c r="Q17" s="71" t="n">
        <v>82088.18</v>
      </c>
      <c r="R17" s="70" t="n">
        <v>58822.48</v>
      </c>
      <c r="S17" s="71" t="n">
        <v>63631.71</v>
      </c>
      <c r="T17" s="71" t="n">
        <v>10157.53</v>
      </c>
      <c r="U17" s="71" t="n">
        <v>15054.27</v>
      </c>
      <c r="V17" s="71" t="n">
        <v>22092</v>
      </c>
      <c r="W17" s="70" t="n">
        <v>-65265</v>
      </c>
      <c r="X17" s="70" t="n">
        <v>-58062.65</v>
      </c>
      <c r="Y17" s="71" t="n">
        <v>-66649</v>
      </c>
      <c r="Z17" s="71" t="n">
        <v>-56613.05</v>
      </c>
      <c r="AA17" s="71" t="n">
        <v>-62408.88</v>
      </c>
      <c r="AB17" s="71" t="n">
        <v>-61410.79</v>
      </c>
      <c r="AC17" s="71" t="n">
        <v>-48982.86</v>
      </c>
      <c r="AD17" s="71" t="n">
        <v>-41124</v>
      </c>
      <c r="AE17" s="71" t="n">
        <v>-44050.5</v>
      </c>
      <c r="AF17" s="71" t="n">
        <v>-37538</v>
      </c>
      <c r="AG17" s="71" t="n">
        <v>-27939.15</v>
      </c>
      <c r="AH17" s="71" t="n">
        <v>-25725.43</v>
      </c>
      <c r="AI17" s="71" t="n">
        <v>-37840</v>
      </c>
      <c r="AJ17" s="71" t="n">
        <v>-32811</v>
      </c>
      <c r="AK17" s="70" t="n">
        <v>-34108.17</v>
      </c>
      <c r="AL17" s="71" t="n">
        <v>-32867.25</v>
      </c>
      <c r="AM17" s="71" t="n">
        <v>-35928.24</v>
      </c>
      <c r="AN17" s="71" t="n">
        <v>-35657.49</v>
      </c>
      <c r="AO17" s="71" t="n">
        <v>-38788.56</v>
      </c>
      <c r="AP17" s="71" t="n">
        <v>-38299.07</v>
      </c>
      <c r="AQ17" s="71" t="n">
        <v>-26945</v>
      </c>
      <c r="AR17" s="71" t="n">
        <v>-25189</v>
      </c>
      <c r="AS17" s="71" t="n">
        <v>-25533.33</v>
      </c>
      <c r="AT17" s="71" t="n">
        <v>-21883.06</v>
      </c>
      <c r="AU17" s="71" t="n">
        <v>-15466.44</v>
      </c>
      <c r="AV17" s="71" t="n">
        <v>-14137.33</v>
      </c>
      <c r="AW17" s="71" t="n">
        <v>-14550.11</v>
      </c>
      <c r="AX17" s="71" t="n">
        <v>-8336.33</v>
      </c>
      <c r="AY17" s="70" t="n">
        <v>-9410.49</v>
      </c>
      <c r="AZ17" s="70" t="n">
        <v>-8034.08</v>
      </c>
      <c r="BA17" s="71" t="n">
        <v>-8365.39</v>
      </c>
      <c r="BB17" s="71" t="n">
        <v>-7813.51</v>
      </c>
      <c r="BC17" s="71" t="n">
        <v>-7580.72</v>
      </c>
      <c r="BD17" s="71" t="n">
        <v>-7749.29</v>
      </c>
      <c r="BE17" s="71" t="n">
        <v>-7252.92</v>
      </c>
      <c r="BF17" s="70" t="n">
        <v>-7389.6</v>
      </c>
      <c r="BG17" s="71" t="n">
        <v>-7959.72</v>
      </c>
      <c r="BH17" s="71" t="n">
        <v>-6627.26</v>
      </c>
      <c r="BI17" s="71" t="n">
        <v>-7135.66</v>
      </c>
      <c r="BJ17" s="71" t="n">
        <v>-6888.73</v>
      </c>
      <c r="BK17" s="71" t="n">
        <v>-7772.83</v>
      </c>
      <c r="BL17" s="71" t="n">
        <v>-7048.32</v>
      </c>
      <c r="BM17" s="71" t="n">
        <v>-6192.56</v>
      </c>
      <c r="BN17" s="71" t="n">
        <v>-5581.72</v>
      </c>
      <c r="BO17" s="71" t="n">
        <v>-5691.15</v>
      </c>
      <c r="BP17" s="71" t="n">
        <v>-5816.34</v>
      </c>
      <c r="BQ17" s="71" t="n">
        <v>-5624.78</v>
      </c>
      <c r="BR17" s="71" t="n">
        <v>-5731.18</v>
      </c>
      <c r="BS17" s="71" t="n">
        <v>5975</v>
      </c>
      <c r="BT17" s="71" t="n">
        <v>4975.48</v>
      </c>
      <c r="BU17" s="71" t="n">
        <v>5143.69</v>
      </c>
      <c r="BV17" s="71" t="n">
        <v>5446.61</v>
      </c>
      <c r="BW17" s="71" t="n">
        <v>5566.86</v>
      </c>
      <c r="BX17" s="71" t="n">
        <v>5129.7</v>
      </c>
      <c r="BY17" s="71" t="n">
        <v>5769.94</v>
      </c>
      <c r="BZ17" s="71" t="n">
        <v>5201.87</v>
      </c>
      <c r="CA17" s="71" t="n">
        <v>5304.3</v>
      </c>
      <c r="CB17" s="71" t="n">
        <v>5420.76</v>
      </c>
      <c r="CC17" s="71" t="n">
        <v>5241.82</v>
      </c>
      <c r="CD17" s="71" t="n">
        <v>5601.07</v>
      </c>
      <c r="CE17" s="71" t="n">
        <v>10616.8</v>
      </c>
      <c r="CF17" s="71" t="n">
        <v>9271.31</v>
      </c>
      <c r="CG17" s="70" t="n">
        <v>9783.65</v>
      </c>
      <c r="CH17" s="71" t="n">
        <v>10147.63</v>
      </c>
      <c r="CI17" s="71" t="n">
        <v>10370.84</v>
      </c>
      <c r="CJ17" s="71" t="n">
        <v>9555.69</v>
      </c>
      <c r="CK17" s="71" t="n">
        <v>10747.49</v>
      </c>
      <c r="CL17" s="71" t="n">
        <v>9688.59</v>
      </c>
      <c r="CM17" s="71" t="n">
        <v>10372.92</v>
      </c>
      <c r="CN17" s="71" t="n">
        <v>9604.86</v>
      </c>
      <c r="CO17" s="71" t="n">
        <v>9762.66</v>
      </c>
      <c r="CP17" s="70" t="n">
        <v>10431.86</v>
      </c>
      <c r="CQ17" s="71" t="n">
        <v>9886.91</v>
      </c>
      <c r="CR17" s="71" t="n">
        <v>8872.14</v>
      </c>
      <c r="CS17" s="71" t="n">
        <v>9576.7</v>
      </c>
      <c r="CT17" s="71" t="n">
        <v>8974.7</v>
      </c>
      <c r="CU17" s="71" t="n">
        <v>9656.65</v>
      </c>
      <c r="CV17" s="71" t="n">
        <v>9178.81</v>
      </c>
      <c r="CW17" s="71" t="n">
        <v>9542.35</v>
      </c>
      <c r="CX17" s="71" t="n">
        <v>9484.72</v>
      </c>
      <c r="CY17" s="71" t="n">
        <v>9199.25</v>
      </c>
      <c r="CZ17" s="71" t="n">
        <v>8943.59</v>
      </c>
      <c r="DA17" s="71" t="n">
        <v>9544.54</v>
      </c>
      <c r="DB17" s="71" t="n">
        <v>9260.84</v>
      </c>
      <c r="DC17" s="71" t="n">
        <v>9204.7</v>
      </c>
      <c r="DD17" s="71" t="n">
        <v>8037.87</v>
      </c>
      <c r="DE17" s="71" t="n">
        <v>9098.66</v>
      </c>
      <c r="DF17" s="71" t="n">
        <v>8355.73</v>
      </c>
      <c r="DG17" s="71" t="n">
        <v>9428.69</v>
      </c>
      <c r="DH17" s="71" t="n">
        <v>8283.26</v>
      </c>
      <c r="DI17" s="70" t="n">
        <v>8882.77</v>
      </c>
      <c r="DJ17" s="71" t="n">
        <v>8828.63</v>
      </c>
      <c r="DK17" s="71" t="n">
        <v>8562.46</v>
      </c>
      <c r="DL17" s="71" t="n">
        <v>8324</v>
      </c>
      <c r="DM17" s="71" t="n">
        <v>8882.87</v>
      </c>
      <c r="DN17" s="71" t="n">
        <v>8618.37</v>
      </c>
      <c r="DO17" s="71" t="n">
        <v>8983.48</v>
      </c>
      <c r="DP17" s="71" t="n">
        <v>7479.45</v>
      </c>
      <c r="DQ17" s="71" t="n">
        <v>8053.09</v>
      </c>
      <c r="DR17" s="71" t="n">
        <v>7774.38</v>
      </c>
      <c r="DS17" s="71" t="n">
        <v>8772.2</v>
      </c>
      <c r="DT17" s="71" t="n">
        <v>7706.11</v>
      </c>
      <c r="DU17" s="71" t="n">
        <v>8263.39</v>
      </c>
      <c r="DV17" s="71" t="n">
        <v>8212.57</v>
      </c>
      <c r="DW17" s="71" t="n">
        <v>7965.1</v>
      </c>
      <c r="DX17" s="71" t="n">
        <v>8139.94</v>
      </c>
      <c r="DY17" s="71" t="n">
        <v>7871.42</v>
      </c>
      <c r="DZ17" s="71" t="n">
        <v>8019.91</v>
      </c>
      <c r="FW17" s="71" t="n">
        <v>135835.31</v>
      </c>
    </row>
    <row r="18" customFormat="false" ht="12.75" hidden="false" customHeight="false" outlineLevel="0" collapsed="false">
      <c r="A18" s="1" t="n">
        <v>4</v>
      </c>
      <c r="B18" s="1" t="s">
        <v>68</v>
      </c>
      <c r="H18" s="71"/>
      <c r="I18" s="71"/>
      <c r="J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0"/>
      <c r="AQ18" s="71"/>
      <c r="AR18" s="71"/>
      <c r="AS18" s="71"/>
      <c r="AT18" s="71"/>
      <c r="AU18" s="71"/>
      <c r="AV18" s="71"/>
      <c r="AW18" s="71"/>
      <c r="AX18" s="71"/>
      <c r="AY18" s="71"/>
      <c r="AZ18" s="70"/>
      <c r="BA18" s="71"/>
      <c r="BB18" s="71"/>
      <c r="BC18" s="71"/>
      <c r="BD18" s="71"/>
      <c r="BE18" s="71"/>
      <c r="BF18" s="71"/>
      <c r="BS18" s="70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0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0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FW18" s="71"/>
    </row>
    <row r="19" customFormat="false" ht="12.75" hidden="false" customHeight="false" outlineLevel="0" collapsed="false">
      <c r="A19" s="1" t="n">
        <v>5</v>
      </c>
      <c r="B19" s="1" t="s">
        <v>52</v>
      </c>
      <c r="H19" s="71" t="n">
        <v>8121.28</v>
      </c>
      <c r="I19" s="1" t="n">
        <v>299.52</v>
      </c>
      <c r="J19" s="71" t="n">
        <v>-1134.11</v>
      </c>
      <c r="K19" s="70" t="n">
        <v>78828.1</v>
      </c>
      <c r="L19" s="71" t="n">
        <v>67697.77</v>
      </c>
      <c r="M19" s="71" t="n">
        <v>71756.13</v>
      </c>
      <c r="N19" s="71" t="n">
        <v>110042.23</v>
      </c>
      <c r="O19" s="71" t="n">
        <v>110577.74</v>
      </c>
      <c r="P19" s="71" t="n">
        <v>100176.1</v>
      </c>
      <c r="Q19" s="71" t="n">
        <v>121489.4</v>
      </c>
      <c r="R19" s="71" t="n">
        <v>108114.88</v>
      </c>
      <c r="S19" s="71" t="n">
        <v>118378.18</v>
      </c>
      <c r="T19" s="71" t="n">
        <v>109403.81</v>
      </c>
      <c r="U19" s="71" t="n">
        <v>113613.47</v>
      </c>
      <c r="V19" s="71" t="n">
        <v>124957.35</v>
      </c>
      <c r="W19" s="71" t="n">
        <v>-16523.65</v>
      </c>
      <c r="X19" s="70" t="n">
        <v>-15953.41</v>
      </c>
      <c r="Y19" s="71" t="n">
        <v>-18125.86</v>
      </c>
      <c r="Z19" s="1" t="n">
        <v>939.33</v>
      </c>
      <c r="AA19" s="1" t="n">
        <v>58.6</v>
      </c>
      <c r="AB19" s="1" t="n">
        <v>-544</v>
      </c>
      <c r="AC19" s="1" t="n">
        <v>-840.32</v>
      </c>
      <c r="AD19" s="71" t="n">
        <v>-1319.06</v>
      </c>
      <c r="AE19" s="71" t="n">
        <v>-1407.29</v>
      </c>
      <c r="AF19" s="1" t="n">
        <v>138.91</v>
      </c>
      <c r="AG19" s="71" t="n">
        <v>1213</v>
      </c>
      <c r="AH19" s="71" t="n">
        <v>1898.08</v>
      </c>
      <c r="AI19" s="71" t="n">
        <v>-4903.86</v>
      </c>
      <c r="AJ19" s="71" t="n">
        <v>-4761.51</v>
      </c>
      <c r="AK19" s="70" t="n">
        <v>-5683.07</v>
      </c>
      <c r="AL19" s="71" t="n">
        <v>-5488.55</v>
      </c>
      <c r="AM19" s="71" t="n">
        <v>-6799.58</v>
      </c>
      <c r="AN19" s="71" t="n">
        <v>-7159.91</v>
      </c>
      <c r="AO19" s="71" t="n">
        <v>-6751.57</v>
      </c>
      <c r="AP19" s="71" t="n">
        <v>-6983.08</v>
      </c>
      <c r="AQ19" s="71" t="n">
        <v>-6988.3</v>
      </c>
      <c r="AR19" s="71" t="n">
        <v>-5467.58</v>
      </c>
      <c r="AS19" s="70" t="n">
        <v>-4806.16</v>
      </c>
      <c r="AT19" s="71" t="n">
        <v>-3031.79</v>
      </c>
      <c r="AU19" s="71" t="n">
        <v>-9305.89</v>
      </c>
      <c r="AV19" s="71" t="n">
        <v>-8811.64</v>
      </c>
      <c r="AW19" s="71" t="n">
        <v>-9226.25</v>
      </c>
      <c r="AX19" s="70" t="n">
        <v>-2512.39</v>
      </c>
      <c r="AY19" s="71" t="n">
        <v>-3193.95</v>
      </c>
      <c r="AZ19" s="71" t="n">
        <v>-2794.21</v>
      </c>
      <c r="BA19" s="71" t="n">
        <v>-2256.21</v>
      </c>
      <c r="BB19" s="71" t="n">
        <v>-2243.26</v>
      </c>
      <c r="BC19" s="71" t="n">
        <v>-2130.79</v>
      </c>
      <c r="BD19" s="71" t="n">
        <v>-2144.16</v>
      </c>
      <c r="BE19" s="70" t="n">
        <v>-2082.37</v>
      </c>
      <c r="BF19" s="71" t="n">
        <v>-2093.54</v>
      </c>
      <c r="BG19" s="71" t="n">
        <v>4216.49</v>
      </c>
      <c r="BH19" s="71" t="n">
        <v>3538</v>
      </c>
      <c r="BI19" s="71" t="n">
        <v>3818.26</v>
      </c>
      <c r="BJ19" s="71" t="n">
        <v>3655.84</v>
      </c>
      <c r="BK19" s="71" t="n">
        <v>4042.07</v>
      </c>
      <c r="BL19" s="71" t="n">
        <v>3562.68</v>
      </c>
      <c r="BM19" s="71" t="n">
        <v>3968.26</v>
      </c>
      <c r="BN19" s="71" t="n">
        <v>3614.06</v>
      </c>
      <c r="BO19" s="71" t="n">
        <v>3707.55</v>
      </c>
      <c r="BP19" s="71" t="n">
        <v>3820.79</v>
      </c>
      <c r="BQ19" s="71" t="n">
        <v>3686.87</v>
      </c>
      <c r="BR19" s="71" t="n">
        <v>3782.76</v>
      </c>
      <c r="BS19" s="71" t="n">
        <v>3918.1</v>
      </c>
      <c r="BT19" s="71" t="n">
        <v>3289.23</v>
      </c>
      <c r="BU19" s="71" t="n">
        <v>3550.73</v>
      </c>
      <c r="BV19" s="71" t="n">
        <v>3774.92</v>
      </c>
      <c r="BW19" s="71" t="n">
        <v>3816.38</v>
      </c>
      <c r="BX19" s="71" t="n">
        <v>3511.15</v>
      </c>
      <c r="BY19" s="71" t="n">
        <v>3915</v>
      </c>
      <c r="BZ19" s="71" t="n">
        <v>3587.37</v>
      </c>
      <c r="CA19" s="71" t="n">
        <v>3686.89</v>
      </c>
      <c r="CB19" s="71" t="n">
        <v>3799.29</v>
      </c>
      <c r="CC19" s="71" t="n">
        <v>3667.13</v>
      </c>
      <c r="CD19" s="71" t="n">
        <v>3932.09</v>
      </c>
      <c r="CE19" s="71" t="n">
        <v>-1563.24</v>
      </c>
      <c r="CF19" s="71" t="n">
        <v>-1358.34</v>
      </c>
      <c r="CG19" s="71" t="n">
        <v>-1456.91</v>
      </c>
      <c r="CH19" s="71" t="n">
        <v>-1521.15</v>
      </c>
      <c r="CI19" s="70" t="n">
        <v>-1589.41</v>
      </c>
      <c r="CJ19" s="71" t="n">
        <v>-1472.83</v>
      </c>
      <c r="CK19" s="71" t="n">
        <v>-1681.44</v>
      </c>
      <c r="CL19" s="71" t="n">
        <v>-1491.53</v>
      </c>
      <c r="CM19" s="71" t="n">
        <v>-1583.6</v>
      </c>
      <c r="CN19" s="71" t="n">
        <v>-1416.57</v>
      </c>
      <c r="CO19" s="71" t="n">
        <v>-1459.06</v>
      </c>
      <c r="CP19" s="71" t="n">
        <v>-1548.38</v>
      </c>
      <c r="CQ19" s="71" t="n">
        <v>-1455.77</v>
      </c>
      <c r="CR19" s="71" t="n">
        <v>-1298.06</v>
      </c>
      <c r="CS19" s="71" t="n">
        <v>-1438.87</v>
      </c>
      <c r="CT19" s="71" t="n">
        <v>-1333.55</v>
      </c>
      <c r="CU19" s="71" t="n">
        <v>-1480</v>
      </c>
      <c r="CV19" s="71" t="n">
        <v>-1456.11</v>
      </c>
      <c r="CW19" s="71" t="n">
        <v>-1481.57</v>
      </c>
      <c r="CX19" s="71" t="n">
        <v>-1472.6</v>
      </c>
      <c r="CY19" s="71" t="n">
        <v>-1393.3</v>
      </c>
      <c r="CZ19" s="71" t="n">
        <v>-1319</v>
      </c>
      <c r="DA19" s="70" t="n">
        <v>-1438</v>
      </c>
      <c r="DB19" s="71" t="n">
        <v>-1363.58</v>
      </c>
      <c r="DC19" s="71" t="n">
        <v>-1355.32</v>
      </c>
      <c r="DD19" s="71" t="n">
        <v>-1177.64</v>
      </c>
      <c r="DE19" s="71" t="n">
        <v>-1339.7</v>
      </c>
      <c r="DF19" s="71" t="n">
        <v>-1241.58</v>
      </c>
      <c r="DG19" s="71" t="n">
        <v>-1456.24</v>
      </c>
      <c r="DH19" s="71" t="n">
        <v>-1276.73</v>
      </c>
      <c r="FW19" s="71" t="n">
        <v>1121178.36</v>
      </c>
    </row>
    <row r="20" customFormat="false" ht="12.75" hidden="false" customHeight="false" outlineLevel="0" collapsed="false">
      <c r="A20" s="1" t="n">
        <v>6</v>
      </c>
      <c r="B20" s="1" t="s">
        <v>63</v>
      </c>
      <c r="H20" s="71" t="n">
        <v>40409.7</v>
      </c>
      <c r="I20" s="71" t="n">
        <v>36709.1</v>
      </c>
      <c r="J20" s="71" t="n">
        <v>29115</v>
      </c>
      <c r="K20" s="1" t="n">
        <v>923.06</v>
      </c>
      <c r="L20" s="71" t="n">
        <v>2087.64</v>
      </c>
      <c r="M20" s="71" t="n">
        <v>4973.83</v>
      </c>
      <c r="N20" s="71" t="n">
        <v>6559.61</v>
      </c>
      <c r="O20" s="71" t="n">
        <v>6613.1</v>
      </c>
      <c r="P20" s="71" t="n">
        <v>-2353.68</v>
      </c>
      <c r="Q20" s="71" t="n">
        <v>9103.2</v>
      </c>
      <c r="R20" s="71" t="n">
        <v>7341.29</v>
      </c>
      <c r="S20" s="71" t="n">
        <v>8872.46</v>
      </c>
      <c r="T20" s="71" t="n">
        <v>12043.82</v>
      </c>
      <c r="U20" s="71" t="n">
        <v>11286.49</v>
      </c>
      <c r="V20" s="71" t="n">
        <v>10831.07</v>
      </c>
      <c r="W20" s="71" t="n">
        <v>-21703.83</v>
      </c>
      <c r="X20" s="71" t="n">
        <v>-16240.91</v>
      </c>
      <c r="Y20" s="71" t="n">
        <v>-17002.17</v>
      </c>
      <c r="Z20" s="71" t="n">
        <v>-15594.47</v>
      </c>
      <c r="AA20" s="71" t="n">
        <v>-16875.58</v>
      </c>
      <c r="AB20" s="71" t="n">
        <v>-16289.72</v>
      </c>
      <c r="AC20" s="71" t="n">
        <v>-7940.7</v>
      </c>
      <c r="AD20" s="71" t="n">
        <v>-7565.93</v>
      </c>
      <c r="AE20" s="71" t="n">
        <v>-8045.31</v>
      </c>
      <c r="AF20" s="71" t="n">
        <v>-7452.71</v>
      </c>
      <c r="AG20" s="71" t="n">
        <v>-7578.17</v>
      </c>
      <c r="AH20" s="71" t="n">
        <v>-8100.32</v>
      </c>
      <c r="AI20" s="71" t="n">
        <v>6303.55</v>
      </c>
      <c r="AJ20" s="71" t="n">
        <v>5604.73</v>
      </c>
      <c r="AK20" s="71" t="n">
        <v>6263.89</v>
      </c>
      <c r="AL20" s="71" t="n">
        <v>5780.54</v>
      </c>
      <c r="AM20" s="71" t="n">
        <v>6139.72</v>
      </c>
      <c r="AN20" s="71" t="n">
        <v>6037.57</v>
      </c>
      <c r="AO20" s="71" t="n">
        <v>6126.34</v>
      </c>
      <c r="AP20" s="70" t="n">
        <v>6037.86</v>
      </c>
      <c r="AQ20" s="71" t="n">
        <v>5910.72</v>
      </c>
      <c r="AR20" s="71" t="n">
        <v>5748.75</v>
      </c>
      <c r="AS20" s="71" t="n">
        <v>6137.06</v>
      </c>
      <c r="AT20" s="71" t="n">
        <v>5957.11</v>
      </c>
      <c r="AU20" s="71" t="n">
        <v>5896.52</v>
      </c>
      <c r="AV20" s="71" t="n">
        <v>5678.29</v>
      </c>
      <c r="AW20" s="71" t="n">
        <v>5572</v>
      </c>
      <c r="AX20" s="71" t="n">
        <v>5405.39</v>
      </c>
      <c r="AY20" s="71" t="n">
        <v>6021</v>
      </c>
      <c r="AZ20" s="70" t="n">
        <v>5362.72</v>
      </c>
      <c r="BA20" s="71" t="n">
        <v>5727.45</v>
      </c>
      <c r="BB20" s="71" t="n">
        <v>5644.43</v>
      </c>
      <c r="BC20" s="71" t="n">
        <v>5525.18</v>
      </c>
      <c r="BD20" s="71" t="n">
        <v>5647.81</v>
      </c>
      <c r="BE20" s="71" t="n">
        <v>5462.43</v>
      </c>
      <c r="BF20" s="71" t="n">
        <v>5565.32</v>
      </c>
      <c r="BG20" s="1" t="n">
        <v>-643.56</v>
      </c>
      <c r="BH20" s="1" t="n">
        <v>-450.1</v>
      </c>
      <c r="BI20" s="1" t="n">
        <v>-553.86</v>
      </c>
      <c r="BJ20" s="1" t="n">
        <v>-512.52</v>
      </c>
      <c r="BK20" s="1" t="n">
        <v>-653.6</v>
      </c>
      <c r="BL20" s="1" t="n">
        <v>-507.81</v>
      </c>
      <c r="BM20" s="1" t="n">
        <v>-596.27</v>
      </c>
      <c r="BN20" s="1" t="n">
        <v>-581.9</v>
      </c>
      <c r="BO20" s="1" t="n">
        <v>-547.73</v>
      </c>
      <c r="BP20" s="1" t="n">
        <v>-559.76</v>
      </c>
      <c r="BQ20" s="1" t="n">
        <v>-541.33</v>
      </c>
      <c r="BR20" s="1" t="n">
        <v>-551.36</v>
      </c>
      <c r="BS20" s="70" t="n">
        <v>-12549.08</v>
      </c>
      <c r="BT20" s="71" t="n">
        <v>-10369.94</v>
      </c>
      <c r="BU20" s="71" t="n">
        <v>-11231.67</v>
      </c>
      <c r="BV20" s="71" t="n">
        <v>-11395.77</v>
      </c>
      <c r="BW20" s="71" t="n">
        <v>-11714.13</v>
      </c>
      <c r="BX20" s="71" t="n">
        <v>-10732.24</v>
      </c>
      <c r="BY20" s="71" t="n">
        <v>-12095.19</v>
      </c>
      <c r="BZ20" s="71" t="n">
        <v>-10946</v>
      </c>
      <c r="CA20" s="71" t="n">
        <v>-11119.2</v>
      </c>
      <c r="CB20" s="71" t="n">
        <v>-11363.23</v>
      </c>
      <c r="CC20" s="71" t="n">
        <v>-10988.12</v>
      </c>
      <c r="CD20" s="71" t="n">
        <v>-11741.09</v>
      </c>
      <c r="CE20" s="71" t="n">
        <v>-5840.59</v>
      </c>
      <c r="CF20" s="71" t="n">
        <v>-5026</v>
      </c>
      <c r="CG20" s="71" t="n">
        <v>-5472.17</v>
      </c>
      <c r="CH20" s="71" t="n">
        <v>-5541.8</v>
      </c>
      <c r="CI20" s="71" t="n">
        <v>-5726.08</v>
      </c>
      <c r="CJ20" s="71" t="n">
        <v>-5218.35</v>
      </c>
      <c r="CK20" s="70" t="n">
        <v>-5890.94</v>
      </c>
      <c r="CL20" s="71" t="n">
        <v>-5349.09</v>
      </c>
      <c r="CM20" s="71" t="n">
        <v>-5685.82</v>
      </c>
      <c r="CN20" s="71" t="n">
        <v>-5264.63</v>
      </c>
      <c r="CO20" s="71" t="n">
        <v>-5351.12</v>
      </c>
      <c r="CP20" s="71" t="n">
        <v>-5717.83</v>
      </c>
      <c r="CQ20" s="71" t="n">
        <v>-5439</v>
      </c>
      <c r="CR20" s="71" t="n">
        <v>-4809.64</v>
      </c>
      <c r="CS20" s="71" t="n">
        <v>-5356.32</v>
      </c>
      <c r="CT20" s="71" t="n">
        <v>-4901.24</v>
      </c>
      <c r="CU20" s="71" t="n">
        <v>-5331.84</v>
      </c>
      <c r="CV20" s="71" t="n">
        <v>-5114.92</v>
      </c>
      <c r="CW20" s="71" t="n">
        <v>-5230.37</v>
      </c>
      <c r="CX20" s="71" t="n">
        <v>-5236.72</v>
      </c>
      <c r="CY20" s="71" t="n">
        <v>-5042.32</v>
      </c>
      <c r="CZ20" s="71" t="n">
        <v>-4902.18</v>
      </c>
      <c r="DA20" s="71" t="n">
        <v>-5231.76</v>
      </c>
      <c r="DB20" s="70" t="n">
        <v>-5287.91</v>
      </c>
      <c r="DC20" s="71" t="n">
        <v>-5063.85</v>
      </c>
      <c r="DD20" s="71" t="n">
        <v>-4357.45</v>
      </c>
      <c r="DE20" s="71" t="n">
        <v>-4987.18</v>
      </c>
      <c r="DF20" s="71" t="n">
        <v>-4563.22</v>
      </c>
      <c r="DG20" s="71" t="n">
        <v>-5206.09</v>
      </c>
      <c r="DH20" s="71" t="n">
        <v>-4523.56</v>
      </c>
      <c r="DI20" s="71" t="n">
        <v>-4857.56</v>
      </c>
      <c r="DJ20" s="71" t="n">
        <v>-4874.49</v>
      </c>
      <c r="DK20" s="71" t="n">
        <v>-4693.28</v>
      </c>
      <c r="DL20" s="71" t="n">
        <v>-4562.68</v>
      </c>
      <c r="DM20" s="71" t="n">
        <v>-4868.91</v>
      </c>
      <c r="DN20" s="71" t="n">
        <v>-4309.18</v>
      </c>
      <c r="FW20" s="71" t="n">
        <v>-154099.29</v>
      </c>
    </row>
    <row r="21" customFormat="false" ht="12.75" hidden="false" customHeight="false" outlineLevel="0" collapsed="false">
      <c r="A21" s="1" t="n">
        <v>7</v>
      </c>
      <c r="B21" s="1" t="s">
        <v>53</v>
      </c>
      <c r="H21" s="1" t="n">
        <v>9.92</v>
      </c>
      <c r="K21" s="71" t="n">
        <v>7992.14</v>
      </c>
      <c r="L21" s="71" t="n">
        <v>6981.72</v>
      </c>
      <c r="M21" s="71" t="n">
        <v>7521.06</v>
      </c>
      <c r="FW21" s="71" t="n">
        <v>22504.84</v>
      </c>
    </row>
    <row r="22" customFormat="false" ht="12.75" hidden="false" customHeight="false" outlineLevel="0" collapsed="false">
      <c r="B22" s="1" t="s">
        <v>64</v>
      </c>
      <c r="G22" s="71"/>
      <c r="H22" s="71" t="n">
        <v>122441.14</v>
      </c>
      <c r="I22" s="71" t="n">
        <v>270262.6</v>
      </c>
      <c r="J22" s="70" t="n">
        <v>284982.59</v>
      </c>
      <c r="K22" s="71" t="n">
        <v>47848.33</v>
      </c>
      <c r="L22" s="71" t="n">
        <v>40519.73</v>
      </c>
      <c r="M22" s="71" t="n">
        <v>-31869.79</v>
      </c>
      <c r="N22" s="71" t="n">
        <v>-44588</v>
      </c>
      <c r="O22" s="71" t="n">
        <v>13460.5</v>
      </c>
      <c r="P22" s="1" t="n">
        <v>976.5</v>
      </c>
      <c r="Q22" s="71" t="n">
        <v>155692.13</v>
      </c>
      <c r="R22" s="71" t="n">
        <v>123243.78</v>
      </c>
      <c r="S22" s="71" t="n">
        <v>137159.78</v>
      </c>
      <c r="T22" s="71" t="n">
        <v>55342.64</v>
      </c>
      <c r="U22" s="71" t="n">
        <v>62811.27</v>
      </c>
      <c r="V22" s="71" t="n">
        <v>75877.18</v>
      </c>
      <c r="W22" s="71" t="n">
        <v>-45988.3</v>
      </c>
      <c r="X22" s="71" t="n">
        <v>-40005.52</v>
      </c>
      <c r="Y22" s="71" t="n">
        <v>-42784.77</v>
      </c>
      <c r="Z22" s="71" t="n">
        <v>34513.26</v>
      </c>
      <c r="AA22" s="71" t="n">
        <v>63722.15</v>
      </c>
      <c r="AB22" s="71" t="n">
        <v>63417.15</v>
      </c>
      <c r="AC22" s="71" t="n">
        <v>-6916.79</v>
      </c>
      <c r="AD22" s="71" t="n">
        <v>-2377.75</v>
      </c>
      <c r="AE22" s="71" t="n">
        <v>-2708</v>
      </c>
      <c r="AF22" s="71" t="n">
        <v>7550.79</v>
      </c>
      <c r="AG22" s="71" t="n">
        <v>18778.84</v>
      </c>
      <c r="AH22" s="71" t="n">
        <v>24714.26</v>
      </c>
      <c r="AI22" s="71" t="n">
        <v>50667.5</v>
      </c>
      <c r="AJ22" s="71" t="n">
        <v>43612.63</v>
      </c>
      <c r="AK22" s="71" t="n">
        <v>51371.61</v>
      </c>
      <c r="AL22" s="71" t="n">
        <v>94037</v>
      </c>
      <c r="AM22" s="71" t="n">
        <v>127054.75</v>
      </c>
      <c r="AN22" s="71" t="n">
        <v>124590.31</v>
      </c>
      <c r="AO22" s="71" t="n">
        <v>39903.25</v>
      </c>
      <c r="AP22" s="71" t="n">
        <v>40114.91</v>
      </c>
      <c r="AQ22" s="71" t="n">
        <v>48983</v>
      </c>
      <c r="AR22" s="71" t="n">
        <v>54728.78</v>
      </c>
      <c r="AS22" s="71" t="n">
        <v>60704</v>
      </c>
      <c r="AT22" s="71" t="n">
        <v>63453.22</v>
      </c>
      <c r="AU22" s="71" t="n">
        <v>26609.15</v>
      </c>
      <c r="AV22" s="71" t="n">
        <v>25017.9</v>
      </c>
      <c r="AW22" s="71" t="n">
        <v>22282.87</v>
      </c>
      <c r="AX22" s="71" t="n">
        <v>80669.36</v>
      </c>
      <c r="AY22" s="71" t="n">
        <v>118165</v>
      </c>
      <c r="AZ22" s="71" t="n">
        <v>104469.74</v>
      </c>
      <c r="BA22" s="71" t="n">
        <v>34517</v>
      </c>
      <c r="BB22" s="71" t="n">
        <v>35844.24</v>
      </c>
      <c r="BC22" s="71" t="n">
        <v>36075.7</v>
      </c>
      <c r="BD22" s="71" t="n">
        <v>41625.21</v>
      </c>
      <c r="BE22" s="71" t="n">
        <v>34371.45</v>
      </c>
      <c r="BF22" s="70" t="n">
        <v>28941.6</v>
      </c>
      <c r="BG22" s="71" t="n">
        <v>34588.76</v>
      </c>
      <c r="BH22" s="71" t="n">
        <v>27513.1</v>
      </c>
      <c r="BI22" s="71" t="n">
        <v>28918.36</v>
      </c>
      <c r="BJ22" s="71" t="n">
        <v>71908.33</v>
      </c>
      <c r="BK22" s="71" t="n">
        <v>106825.13</v>
      </c>
      <c r="BL22" s="71" t="n">
        <v>93671.7</v>
      </c>
      <c r="BM22" s="71" t="n">
        <v>30406.95</v>
      </c>
      <c r="BN22" s="71" t="n">
        <v>28641.57</v>
      </c>
      <c r="BO22" s="71" t="n">
        <v>34985.51</v>
      </c>
      <c r="BP22" s="71" t="n">
        <v>40174</v>
      </c>
      <c r="BQ22" s="71" t="n">
        <v>38748.06</v>
      </c>
      <c r="BR22" s="71" t="n">
        <v>39270.94</v>
      </c>
      <c r="BS22" s="71" t="n">
        <v>10964.85</v>
      </c>
      <c r="BT22" s="71" t="n">
        <v>9591.19</v>
      </c>
      <c r="BU22" s="71" t="n">
        <v>10503.3</v>
      </c>
      <c r="BV22" s="71" t="n">
        <v>55002.4</v>
      </c>
      <c r="BW22" s="71" t="n">
        <v>77945.78</v>
      </c>
      <c r="BX22" s="71" t="n">
        <v>73343.08</v>
      </c>
      <c r="BY22" s="71" t="n">
        <v>20231.44</v>
      </c>
      <c r="BZ22" s="71" t="n">
        <v>6529.16</v>
      </c>
      <c r="CA22" s="71" t="n">
        <v>6717</v>
      </c>
      <c r="CB22" s="71" t="n">
        <v>55908.91</v>
      </c>
      <c r="CC22" s="71" t="n">
        <v>54218.11</v>
      </c>
      <c r="CD22" s="71" t="n">
        <v>58326.8</v>
      </c>
      <c r="CE22" s="71" t="n">
        <v>-9746.77</v>
      </c>
      <c r="CF22" s="71" t="n">
        <v>-8008.45</v>
      </c>
      <c r="CG22" s="71" t="n">
        <v>-8485.87</v>
      </c>
      <c r="CH22" s="71" t="n">
        <v>-8056.32</v>
      </c>
      <c r="CI22" s="70" t="n">
        <v>-8792.48</v>
      </c>
      <c r="CJ22" s="71" t="n">
        <v>-8020.75</v>
      </c>
      <c r="CK22" s="71" t="n">
        <v>-9372.58</v>
      </c>
      <c r="CL22" s="71" t="n">
        <v>-9718.84</v>
      </c>
      <c r="CM22" s="71" t="n">
        <v>-10356.62</v>
      </c>
      <c r="CN22" s="71" t="n">
        <v>-9338.36</v>
      </c>
      <c r="CO22" s="70" t="n">
        <v>-9326.15</v>
      </c>
      <c r="CP22" s="71" t="n">
        <v>-9575.61</v>
      </c>
      <c r="CQ22" s="71" t="n">
        <v>-9061.33</v>
      </c>
      <c r="CR22" s="71" t="n">
        <v>-7675.19</v>
      </c>
      <c r="CS22" s="71" t="n">
        <v>-8025.55</v>
      </c>
      <c r="CT22" s="71" t="n">
        <v>-7415.54</v>
      </c>
      <c r="CU22" s="70" t="n">
        <v>-8192</v>
      </c>
      <c r="CV22" s="71" t="n">
        <v>-7780</v>
      </c>
      <c r="CW22" s="71" t="n">
        <v>-8502.58</v>
      </c>
      <c r="CX22" s="71" t="n">
        <v>-9510.95</v>
      </c>
      <c r="CY22" s="71" t="n">
        <v>-9167</v>
      </c>
      <c r="CZ22" s="71" t="n">
        <v>-8665.65</v>
      </c>
      <c r="DA22" s="70" t="n">
        <v>-9000</v>
      </c>
      <c r="DB22" s="71" t="n">
        <v>-8776.61</v>
      </c>
      <c r="DC22" s="71" t="n">
        <v>-8424.58</v>
      </c>
      <c r="DD22" s="71" t="n">
        <v>-6977.83</v>
      </c>
      <c r="DE22" s="71" t="n">
        <v>-7313.46</v>
      </c>
      <c r="DF22" s="71" t="n">
        <v>-6917.75</v>
      </c>
      <c r="DG22" s="71" t="n">
        <v>-7743.37</v>
      </c>
      <c r="DH22" s="71" t="n">
        <v>-6964.9</v>
      </c>
      <c r="DI22" s="70" t="n">
        <v>-6534.57</v>
      </c>
      <c r="DJ22" s="71" t="n">
        <v>-7474.3</v>
      </c>
      <c r="DK22" s="71" t="n">
        <v>-7227.57</v>
      </c>
      <c r="DL22" s="71" t="n">
        <v>-6817.68</v>
      </c>
      <c r="DM22" s="71" t="n">
        <v>-7010.84</v>
      </c>
      <c r="DN22" s="71" t="n">
        <v>-6270.7</v>
      </c>
      <c r="DO22" s="71" t="n">
        <v>7167.12</v>
      </c>
      <c r="DP22" s="71" t="n">
        <v>6131.07</v>
      </c>
      <c r="DQ22" s="71" t="n">
        <v>6916.9</v>
      </c>
      <c r="DR22" s="71" t="n">
        <v>6724.85</v>
      </c>
      <c r="DS22" s="71" t="n">
        <v>7749.85</v>
      </c>
      <c r="DT22" s="71" t="n">
        <v>6610.39</v>
      </c>
      <c r="DU22" s="71" t="n">
        <v>6694.59</v>
      </c>
      <c r="DV22" s="70" t="n">
        <v>5803.31</v>
      </c>
      <c r="DW22" s="71" t="n">
        <v>6413.35</v>
      </c>
      <c r="DX22" s="70" t="n">
        <v>6809.53</v>
      </c>
      <c r="DY22" s="71" t="n">
        <v>6709.44</v>
      </c>
      <c r="DZ22" s="71" t="n">
        <v>7012.19</v>
      </c>
      <c r="EA22" s="71" t="n">
        <v>-17564.29</v>
      </c>
      <c r="EB22" s="71" t="n">
        <v>-14524.84</v>
      </c>
      <c r="EC22" s="71" t="n">
        <v>-15319</v>
      </c>
      <c r="ED22" s="71" t="n">
        <v>-14744.5</v>
      </c>
      <c r="EE22" s="71" t="n">
        <v>-16488.29</v>
      </c>
      <c r="EF22" s="70" t="n">
        <v>-14668.22</v>
      </c>
      <c r="EG22" s="71" t="n">
        <v>-16710</v>
      </c>
      <c r="EH22" s="70" t="n">
        <v>-15960.79</v>
      </c>
      <c r="EI22" s="71" t="n">
        <v>-16277.11</v>
      </c>
      <c r="EJ22" s="71" t="n">
        <v>-16382.81</v>
      </c>
      <c r="EK22" s="71" t="n">
        <v>-15729.13</v>
      </c>
      <c r="EL22" s="71" t="n">
        <v>-15868.76</v>
      </c>
      <c r="EM22" s="71" t="n">
        <v>-16360.46</v>
      </c>
      <c r="EN22" s="71" t="n">
        <v>-13930.74</v>
      </c>
      <c r="EO22" s="71" t="n">
        <v>-14285.14</v>
      </c>
      <c r="EP22" s="71" t="n">
        <v>-14250.51</v>
      </c>
      <c r="EQ22" s="71" t="n">
        <v>-14866.92</v>
      </c>
      <c r="ER22" s="70" t="n">
        <v>-13669.88</v>
      </c>
      <c r="ES22" s="70" t="n">
        <v>-15573</v>
      </c>
      <c r="ET22" s="71" t="n">
        <v>-14855.51</v>
      </c>
      <c r="EU22" s="71" t="n">
        <v>-15892.66</v>
      </c>
      <c r="EV22" s="70" t="n">
        <v>-14530.77</v>
      </c>
      <c r="EW22" s="71" t="n">
        <v>-14629.2</v>
      </c>
      <c r="EX22" s="71" t="n">
        <v>-15401.19</v>
      </c>
      <c r="EY22" s="70" t="n">
        <v>-14630.76</v>
      </c>
      <c r="EZ22" s="71" t="n">
        <v>-12611.11</v>
      </c>
      <c r="FA22" s="71" t="n">
        <v>-13808.73</v>
      </c>
      <c r="FB22" s="71" t="n">
        <v>-12819.21</v>
      </c>
      <c r="FC22" s="71" t="n">
        <v>-13858.42</v>
      </c>
      <c r="FD22" s="71" t="n">
        <v>-13224.86</v>
      </c>
      <c r="FE22" s="70" t="n">
        <v>-13974.82</v>
      </c>
      <c r="FF22" s="71" t="n">
        <v>-13824.36</v>
      </c>
      <c r="FG22" s="70" t="n">
        <v>-14784.53</v>
      </c>
      <c r="FH22" s="71" t="n">
        <v>-13513.51</v>
      </c>
      <c r="FI22" s="71" t="n">
        <v>-13606</v>
      </c>
      <c r="FJ22" s="71" t="n">
        <v>-14331.22</v>
      </c>
      <c r="FK22" s="71" t="n">
        <v>-13634.52</v>
      </c>
      <c r="FL22" s="71" t="n">
        <v>-11748.89</v>
      </c>
      <c r="FM22" s="71" t="n">
        <v>-12879.27</v>
      </c>
      <c r="FN22" s="71" t="n">
        <v>-11952.13</v>
      </c>
      <c r="FO22" s="71" t="n">
        <v>-12916.27</v>
      </c>
      <c r="FP22" s="71" t="n">
        <v>-12327.77</v>
      </c>
      <c r="FQ22" s="71" t="n">
        <v>-13019.93</v>
      </c>
      <c r="FR22" s="71" t="n">
        <v>-13505.6</v>
      </c>
      <c r="FS22" s="70" t="n">
        <v>-13107.49</v>
      </c>
      <c r="FT22" s="71" t="n">
        <v>-12564.76</v>
      </c>
      <c r="FU22" s="71" t="n">
        <v>-10101.5</v>
      </c>
      <c r="FV22" s="71" t="n">
        <v>-9794.54</v>
      </c>
      <c r="FW22" s="71" t="n">
        <v>2892290.36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2000-05-01T16:02:32Z</dcterms:created>
  <dc:creator>s_mcrouch</dc:creator>
  <dc:description/>
  <dc:language>en-US</dc:language>
  <cp:lastModifiedBy>vsabo</cp:lastModifiedBy>
  <cp:lastPrinted>2000-07-14T23:15:08Z</cp:lastPrinted>
  <cp:revision>0</cp:revision>
  <dc:subject/>
  <dc:title/>
</cp:coreProperties>
</file>