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ata" sheetId="1" state="visible" r:id="rId3"/>
    <sheet name="Monthly_Breakout" sheetId="2" state="visible" r:id="rId4"/>
    <sheet name="Quarterly_Breakout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<sst xmlns="http://schemas.openxmlformats.org/spreadsheetml/2006/main" count="784" uniqueCount="47">
  <si>
    <t xml:space="preserve">Retail Short</t>
  </si>
  <si>
    <t xml:space="preserve">Ancillary Service % - NP15</t>
  </si>
  <si>
    <t xml:space="preserve">Ancillary Service % - SP15</t>
  </si>
  <si>
    <t xml:space="preserve">A/S Short - NP15</t>
  </si>
  <si>
    <t xml:space="preserve">FMONTH</t>
  </si>
  <si>
    <t xml:space="preserve">Data</t>
  </si>
  <si>
    <t xml:space="preserve">January</t>
  </si>
  <si>
    <t xml:space="preserve">February</t>
  </si>
  <si>
    <t xml:space="preserve">March</t>
  </si>
  <si>
    <t xml:space="preserve">April</t>
  </si>
  <si>
    <t xml:space="preserve">May</t>
  </si>
  <si>
    <t xml:space="preserve">June</t>
  </si>
  <si>
    <t xml:space="preserve">July</t>
  </si>
  <si>
    <t xml:space="preserve">August</t>
  </si>
  <si>
    <t xml:space="preserve">September</t>
  </si>
  <si>
    <t xml:space="preserve">October</t>
  </si>
  <si>
    <t xml:space="preserve">November</t>
  </si>
  <si>
    <t xml:space="preserve">December</t>
  </si>
  <si>
    <t xml:space="preserve">Total pvMWH ON</t>
  </si>
  <si>
    <t xml:space="preserve">Total pvMWH OFF</t>
  </si>
  <si>
    <t xml:space="preserve">FYEAR</t>
  </si>
  <si>
    <t xml:space="preserve">pvMWH ON</t>
  </si>
  <si>
    <t xml:space="preserve">pvMWH OFF</t>
  </si>
  <si>
    <t xml:space="preserve">Grand Total</t>
  </si>
  <si>
    <t xml:space="preserve">Average</t>
  </si>
  <si>
    <t xml:space="preserve">Ancillary Services</t>
  </si>
  <si>
    <t xml:space="preserve">Line Losses % - NP15</t>
  </si>
  <si>
    <t xml:space="preserve">Line Losses % - SP15</t>
  </si>
  <si>
    <t xml:space="preserve">A/S Short - SP15</t>
  </si>
  <si>
    <t xml:space="preserve">Line Losses</t>
  </si>
  <si>
    <t xml:space="preserve">Line Loss Short - NP15</t>
  </si>
  <si>
    <t xml:space="preserve">Line Loss Short - SP15</t>
  </si>
  <si>
    <t xml:space="preserve">Wholesale Hedge**</t>
  </si>
  <si>
    <t xml:space="preserve">Retail Short - NP15</t>
  </si>
  <si>
    <t xml:space="preserve">Retail Short - SP15</t>
  </si>
  <si>
    <t xml:space="preserve">EWS Positions</t>
  </si>
  <si>
    <t xml:space="preserve">Retail Generation</t>
  </si>
  <si>
    <t xml:space="preserve">Distibution Losses</t>
  </si>
  <si>
    <t xml:space="preserve">Wholesale Hedge</t>
  </si>
  <si>
    <t xml:space="preserve">Total</t>
  </si>
  <si>
    <t xml:space="preserve">2004-2012</t>
  </si>
  <si>
    <t xml:space="preserve">Energy </t>
  </si>
  <si>
    <t xml:space="preserve">Ancillary/Losses</t>
  </si>
  <si>
    <t xml:space="preserve">Q1</t>
  </si>
  <si>
    <t xml:space="preserve">Q2</t>
  </si>
  <si>
    <t xml:space="preserve">Q3</t>
  </si>
  <si>
    <t xml:space="preserve">Q4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</si>
</sst>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_(* #,##0_);_(* \(#,##0\);_(* \-??_);_(@_)"/>
    <numFmt numFmtId="166" formatCode="0.00%"/>
    <numFmt numFmtId="167" formatCode="[$-409]m/d/yyyy"/>
    <numFmt numFmtId="168" formatCode="[$-409]#,##0_);[RED]\(#,##0\)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sz val="10"/>
      <name val="Arial"/>
      <family val="0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CCFFFF"/>
        <bgColor rgb="FFCCFFFF"/>
      </patternFill>
    </fill>
    <fill>
      <patternFill patternType="solid">
        <fgColor rgb="FFCCFFCC"/>
        <bgColor rgb="FFCCFFFF"/>
      </patternFill>
    </fill>
  </fills>
  <borders count="58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/>
      <top style="medium"/>
      <bottom/>
      <diagonal/>
    </border>
    <border diagonalUp="false" diagonalDown="false">
      <left style="thin">
        <color rgb="FFFFFFFF"/>
      </left>
      <right/>
      <top style="medium"/>
      <bottom/>
      <diagonal/>
    </border>
    <border diagonalUp="false" diagonalDown="false">
      <left style="thin">
        <color rgb="FFFFFFFF"/>
      </left>
      <right style="medium"/>
      <top style="medium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>
        <color rgb="FFFFFFFF"/>
      </left>
      <right/>
      <top style="thin"/>
      <bottom style="thin"/>
      <diagonal/>
    </border>
    <border diagonalUp="false" diagonalDown="false">
      <left style="thin">
        <color rgb="FFFFFFFF"/>
      </left>
      <right style="thin"/>
      <top style="thin"/>
      <bottom style="thin"/>
      <diagonal/>
    </border>
    <border diagonalUp="false" diagonalDown="false">
      <left style="thin">
        <color rgb="FFFFFFFF"/>
      </left>
      <right/>
      <top style="thin"/>
      <bottom/>
      <diagonal/>
    </border>
    <border diagonalUp="false" diagonalDown="false">
      <left style="thin">
        <color rgb="FFFFFFFF"/>
      </left>
      <right style="thin"/>
      <top style="thin"/>
      <bottom/>
      <diagonal/>
    </border>
    <border diagonalUp="false" diagonalDown="false">
      <left style="medium"/>
      <right/>
      <top style="thin">
        <color rgb="FFFFFFFF"/>
      </top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thin"/>
      <right/>
      <top style="thin">
        <color rgb="FFFFFFFF"/>
      </top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>
        <color rgb="FFFFFFFF"/>
      </left>
      <right/>
      <top/>
      <bottom/>
      <diagonal/>
    </border>
    <border diagonalUp="false" diagonalDown="false">
      <left style="thin">
        <color rgb="FFFFFFFF"/>
      </left>
      <right style="thin"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medium"/>
      <top style="thin">
        <color rgb="FFFFFFFF"/>
      </top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>
        <color rgb="FFFFFFFF"/>
      </top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thin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 style="thin">
        <color rgb="FFFFFFFF"/>
      </top>
      <bottom style="medium"/>
      <diagonal/>
    </border>
    <border diagonalUp="false" diagonalDown="false">
      <left style="thin"/>
      <right style="medium"/>
      <top style="thin">
        <color rgb="FFFFFFFF"/>
      </top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thin">
        <color rgb="FFFFFFFF"/>
      </left>
      <right/>
      <top style="medium"/>
      <bottom style="medium"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medium"/>
      <right/>
      <top style="thin">
        <color rgb="FFFFFFFF"/>
      </top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5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2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2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2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2" borderId="3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3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3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3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3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3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3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3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3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3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3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3" borderId="3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3" borderId="3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3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3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3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3" borderId="3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4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4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4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4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4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4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4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4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4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4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4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4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4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4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4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4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4" borderId="3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3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2" borderId="3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2" borderId="3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2" borderId="3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2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2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3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4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4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4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4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4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4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4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4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4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2" borderId="4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2" borderId="4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2" borderId="4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4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2" borderId="4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5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5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5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5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5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5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4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2" borderId="4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5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5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5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E14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9.85"/>
    <col collapsed="false" customWidth="true" hidden="false" outlineLevel="0" max="2" min="2" style="0" width="17.56"/>
    <col collapsed="false" customWidth="true" hidden="false" outlineLevel="0" max="3" min="3" style="0" width="14.99"/>
    <col collapsed="false" customWidth="true" hidden="false" outlineLevel="0" max="4" min="4" style="0" width="17.28"/>
    <col collapsed="false" customWidth="true" hidden="false" outlineLevel="0" max="5" min="5" style="0" width="14.99"/>
    <col collapsed="false" customWidth="true" hidden="false" outlineLevel="0" max="6" min="6" style="0" width="16.13"/>
    <col collapsed="false" customWidth="true" hidden="false" outlineLevel="0" max="7" min="7" style="0" width="15.28"/>
    <col collapsed="false" customWidth="true" hidden="false" outlineLevel="0" max="8" min="8" style="0" width="15.85"/>
    <col collapsed="false" customWidth="true" hidden="false" outlineLevel="0" max="9" min="9" style="0" width="15.28"/>
    <col collapsed="false" customWidth="true" hidden="false" outlineLevel="0" max="10" min="10" style="0" width="15.85"/>
    <col collapsed="false" customWidth="true" hidden="false" outlineLevel="0" max="11" min="11" style="0" width="15.28"/>
    <col collapsed="false" customWidth="true" hidden="false" outlineLevel="0" max="12" min="12" style="0" width="15.85"/>
    <col collapsed="false" customWidth="true" hidden="false" outlineLevel="0" max="13" min="13" style="0" width="15.28"/>
    <col collapsed="false" customWidth="true" hidden="false" outlineLevel="0" max="14" min="14" style="0" width="17.56"/>
    <col collapsed="false" customWidth="true" hidden="false" outlineLevel="0" max="15" min="15" style="0" width="15.28"/>
    <col collapsed="false" customWidth="true" hidden="false" outlineLevel="0" max="16" min="16" style="0" width="17.28"/>
    <col collapsed="false" customWidth="true" hidden="false" outlineLevel="0" max="17" min="17" style="0" width="14.99"/>
    <col collapsed="false" customWidth="true" hidden="false" outlineLevel="0" max="18" min="18" style="0" width="17.28"/>
    <col collapsed="false" customWidth="true" hidden="false" outlineLevel="0" max="19" min="19" style="0" width="14.99"/>
    <col collapsed="false" customWidth="true" hidden="false" outlineLevel="0" max="20" min="20" style="0" width="17.28"/>
    <col collapsed="false" customWidth="true" hidden="false" outlineLevel="0" max="21" min="21" style="0" width="14.99"/>
    <col collapsed="false" customWidth="true" hidden="false" outlineLevel="0" max="22" min="22" style="0" width="15.85"/>
    <col collapsed="false" customWidth="true" hidden="false" outlineLevel="0" max="23" min="23" style="0" width="15.28"/>
    <col collapsed="false" customWidth="true" hidden="false" outlineLevel="0" max="24" min="24" style="0" width="17.56"/>
    <col collapsed="false" customWidth="true" hidden="false" outlineLevel="0" max="25" min="25" style="0" width="16.13"/>
    <col collapsed="false" customWidth="true" hidden="false" outlineLevel="0" max="26" min="26" style="0" width="22.42"/>
    <col collapsed="false" customWidth="true" hidden="false" outlineLevel="0" max="27" min="27" style="0" width="22.99"/>
    <col collapsed="false" customWidth="true" hidden="false" outlineLevel="0" max="30" min="30" style="0" width="25.13"/>
    <col collapsed="false" customWidth="true" hidden="false" outlineLevel="0" max="31" min="31" style="0" width="11.13"/>
    <col collapsed="false" customWidth="true" hidden="false" outlineLevel="0" max="32" min="32" style="0" width="12.14"/>
    <col collapsed="false" customWidth="true" hidden="false" outlineLevel="0" max="33" min="33" style="0" width="11.13"/>
    <col collapsed="false" customWidth="true" hidden="false" outlineLevel="0" max="34" min="34" style="0" width="12.14"/>
    <col collapsed="false" customWidth="true" hidden="false" outlineLevel="0" max="35" min="35" style="0" width="11.13"/>
    <col collapsed="false" customWidth="true" hidden="false" outlineLevel="0" max="36" min="36" style="0" width="12.14"/>
    <col collapsed="false" customWidth="true" hidden="false" outlineLevel="0" max="37" min="37" style="0" width="11.13"/>
    <col collapsed="false" customWidth="true" hidden="false" outlineLevel="0" max="38" min="38" style="0" width="12.14"/>
    <col collapsed="false" customWidth="true" hidden="false" outlineLevel="0" max="39" min="39" style="0" width="11.13"/>
    <col collapsed="false" customWidth="true" hidden="false" outlineLevel="0" max="40" min="40" style="0" width="12.14"/>
    <col collapsed="false" customWidth="true" hidden="false" outlineLevel="0" max="41" min="41" style="0" width="11.13"/>
    <col collapsed="false" customWidth="true" hidden="false" outlineLevel="0" max="42" min="42" style="0" width="12.14"/>
    <col collapsed="false" customWidth="true" hidden="false" outlineLevel="0" max="43" min="43" style="0" width="11.13"/>
    <col collapsed="false" customWidth="true" hidden="false" outlineLevel="0" max="44" min="44" style="0" width="12.14"/>
    <col collapsed="false" customWidth="true" hidden="false" outlineLevel="0" max="45" min="45" style="0" width="11.13"/>
    <col collapsed="false" customWidth="true" hidden="false" outlineLevel="0" max="46" min="46" style="0" width="12.14"/>
    <col collapsed="false" customWidth="true" hidden="false" outlineLevel="0" max="47" min="47" style="0" width="11.13"/>
    <col collapsed="false" customWidth="true" hidden="false" outlineLevel="0" max="48" min="48" style="0" width="12.14"/>
    <col collapsed="false" customWidth="true" hidden="false" outlineLevel="0" max="49" min="49" style="0" width="11.13"/>
    <col collapsed="false" customWidth="true" hidden="false" outlineLevel="0" max="50" min="50" style="0" width="12.14"/>
    <col collapsed="false" customWidth="true" hidden="false" outlineLevel="0" max="51" min="51" style="0" width="11.13"/>
    <col collapsed="false" customWidth="true" hidden="false" outlineLevel="0" max="52" min="52" style="0" width="12.14"/>
    <col collapsed="false" customWidth="true" hidden="false" outlineLevel="0" max="53" min="53" style="0" width="11.13"/>
    <col collapsed="false" customWidth="true" hidden="false" outlineLevel="0" max="54" min="54" style="0" width="12.14"/>
    <col collapsed="false" customWidth="true" hidden="false" outlineLevel="0" max="56" min="56" style="0" width="25.13"/>
    <col collapsed="false" customWidth="true" hidden="false" outlineLevel="0" max="57" min="57" style="0" width="11.13"/>
    <col collapsed="false" customWidth="true" hidden="false" outlineLevel="0" max="58" min="58" style="0" width="12.14"/>
    <col collapsed="false" customWidth="true" hidden="false" outlineLevel="0" max="59" min="59" style="0" width="11.13"/>
    <col collapsed="false" customWidth="true" hidden="false" outlineLevel="0" max="60" min="60" style="0" width="12.14"/>
    <col collapsed="false" customWidth="true" hidden="false" outlineLevel="0" max="61" min="61" style="0" width="11.13"/>
    <col collapsed="false" customWidth="true" hidden="false" outlineLevel="0" max="62" min="62" style="0" width="12.14"/>
    <col collapsed="false" customWidth="true" hidden="false" outlineLevel="0" max="63" min="63" style="0" width="11.13"/>
    <col collapsed="false" customWidth="true" hidden="false" outlineLevel="0" max="64" min="64" style="0" width="12.14"/>
    <col collapsed="false" customWidth="true" hidden="false" outlineLevel="0" max="65" min="65" style="0" width="11.13"/>
    <col collapsed="false" customWidth="true" hidden="false" outlineLevel="0" max="66" min="66" style="0" width="12.14"/>
    <col collapsed="false" customWidth="true" hidden="false" outlineLevel="0" max="67" min="67" style="0" width="11.13"/>
    <col collapsed="false" customWidth="true" hidden="false" outlineLevel="0" max="68" min="68" style="0" width="12.14"/>
    <col collapsed="false" customWidth="true" hidden="false" outlineLevel="0" max="69" min="69" style="0" width="11.13"/>
    <col collapsed="false" customWidth="true" hidden="false" outlineLevel="0" max="70" min="70" style="0" width="12.14"/>
    <col collapsed="false" customWidth="true" hidden="false" outlineLevel="0" max="71" min="71" style="0" width="11.13"/>
    <col collapsed="false" customWidth="true" hidden="false" outlineLevel="0" max="72" min="72" style="0" width="12.14"/>
    <col collapsed="false" customWidth="true" hidden="false" outlineLevel="0" max="73" min="73" style="0" width="11.13"/>
    <col collapsed="false" customWidth="true" hidden="false" outlineLevel="0" max="74" min="74" style="0" width="12.14"/>
    <col collapsed="false" customWidth="true" hidden="false" outlineLevel="0" max="75" min="75" style="0" width="11.13"/>
    <col collapsed="false" customWidth="true" hidden="false" outlineLevel="0" max="76" min="76" style="0" width="12.14"/>
    <col collapsed="false" customWidth="true" hidden="false" outlineLevel="0" max="77" min="77" style="0" width="11.13"/>
    <col collapsed="false" customWidth="true" hidden="false" outlineLevel="0" max="78" min="78" style="0" width="12.14"/>
    <col collapsed="false" customWidth="true" hidden="false" outlineLevel="0" max="79" min="79" style="0" width="11.13"/>
    <col collapsed="false" customWidth="true" hidden="false" outlineLevel="0" max="80" min="80" style="0" width="12.14"/>
    <col collapsed="false" customWidth="true" hidden="false" outlineLevel="0" max="83" min="83" style="0" width="18.28"/>
    <col collapsed="false" customWidth="true" hidden="false" outlineLevel="0" max="84" min="84" style="0" width="14.99"/>
    <col collapsed="false" customWidth="true" hidden="false" outlineLevel="0" max="85" min="85" style="0" width="16.42"/>
    <col collapsed="false" customWidth="true" hidden="false" outlineLevel="0" max="86" min="86" style="0" width="14.99"/>
    <col collapsed="false" customWidth="true" hidden="false" outlineLevel="0" max="87" min="87" style="0" width="16.42"/>
    <col collapsed="false" customWidth="true" hidden="false" outlineLevel="0" max="88" min="88" style="0" width="14.99"/>
    <col collapsed="false" customWidth="true" hidden="false" outlineLevel="0" max="89" min="89" style="0" width="16.42"/>
    <col collapsed="false" customWidth="true" hidden="false" outlineLevel="0" max="90" min="90" style="0" width="14.99"/>
    <col collapsed="false" customWidth="true" hidden="false" outlineLevel="0" max="91" min="91" style="0" width="16.42"/>
    <col collapsed="false" customWidth="true" hidden="false" outlineLevel="0" max="92" min="92" style="0" width="14.99"/>
    <col collapsed="false" customWidth="true" hidden="false" outlineLevel="0" max="93" min="93" style="0" width="16.42"/>
    <col collapsed="false" customWidth="true" hidden="false" outlineLevel="0" max="94" min="94" style="0" width="14.99"/>
    <col collapsed="false" customWidth="true" hidden="false" outlineLevel="0" max="95" min="95" style="0" width="16.42"/>
    <col collapsed="false" customWidth="true" hidden="false" outlineLevel="0" max="96" min="96" style="0" width="14.99"/>
    <col collapsed="false" customWidth="true" hidden="false" outlineLevel="0" max="97" min="97" style="0" width="16.42"/>
    <col collapsed="false" customWidth="true" hidden="false" outlineLevel="0" max="98" min="98" style="0" width="14.99"/>
    <col collapsed="false" customWidth="true" hidden="false" outlineLevel="0" max="99" min="99" style="0" width="16.42"/>
    <col collapsed="false" customWidth="true" hidden="false" outlineLevel="0" max="100" min="100" style="0" width="15.56"/>
    <col collapsed="false" customWidth="true" hidden="false" outlineLevel="0" max="101" min="101" style="0" width="16.42"/>
    <col collapsed="false" customWidth="true" hidden="false" outlineLevel="0" max="102" min="102" style="0" width="14.99"/>
    <col collapsed="false" customWidth="true" hidden="false" outlineLevel="0" max="103" min="103" style="0" width="16.42"/>
    <col collapsed="false" customWidth="true" hidden="false" outlineLevel="0" max="104" min="104" style="0" width="14.99"/>
    <col collapsed="false" customWidth="true" hidden="false" outlineLevel="0" max="105" min="105" style="0" width="16.42"/>
    <col collapsed="false" customWidth="true" hidden="false" outlineLevel="0" max="106" min="106" style="0" width="14.99"/>
    <col collapsed="false" customWidth="true" hidden="false" outlineLevel="0" max="108" min="107" style="0" width="16.42"/>
    <col collapsed="false" customWidth="true" hidden="false" outlineLevel="0" max="109" min="109" style="0" width="17.56"/>
  </cols>
  <sheetData>
    <row r="1" customFormat="false" ht="13.5" hidden="false" customHeight="false" outlineLevel="0" collapsed="false">
      <c r="A1" s="1" t="s">
        <v>0</v>
      </c>
      <c r="AD1" s="2" t="s">
        <v>1</v>
      </c>
      <c r="BD1" s="2" t="s">
        <v>2</v>
      </c>
      <c r="CE1" s="2" t="s">
        <v>3</v>
      </c>
    </row>
    <row r="2" customFormat="false" ht="12.75" hidden="false" customHeight="false" outlineLevel="0" collapsed="false">
      <c r="A2" s="3"/>
      <c r="B2" s="4" t="s">
        <v>4</v>
      </c>
      <c r="C2" s="5" t="s">
        <v>5</v>
      </c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6"/>
      <c r="AD2" s="7"/>
      <c r="AE2" s="8" t="s">
        <v>4</v>
      </c>
      <c r="AF2" s="9" t="s">
        <v>5</v>
      </c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10"/>
      <c r="BD2" s="7"/>
      <c r="BE2" s="8" t="s">
        <v>4</v>
      </c>
      <c r="BF2" s="9" t="s">
        <v>5</v>
      </c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  <c r="CA2" s="9"/>
      <c r="CB2" s="10"/>
      <c r="CE2" s="7"/>
      <c r="CF2" s="7" t="s">
        <v>4</v>
      </c>
      <c r="CG2" s="11" t="s">
        <v>5</v>
      </c>
      <c r="CH2" s="11"/>
      <c r="CI2" s="11"/>
      <c r="CJ2" s="11"/>
      <c r="CK2" s="11"/>
      <c r="CL2" s="11"/>
      <c r="CM2" s="11"/>
      <c r="CN2" s="11"/>
      <c r="CO2" s="11"/>
      <c r="CP2" s="11"/>
      <c r="CQ2" s="11"/>
      <c r="CR2" s="11"/>
      <c r="CS2" s="11"/>
      <c r="CT2" s="11"/>
      <c r="CU2" s="11"/>
      <c r="CV2" s="11"/>
      <c r="CW2" s="11"/>
      <c r="CX2" s="11"/>
      <c r="CY2" s="11"/>
      <c r="CZ2" s="11"/>
      <c r="DA2" s="11"/>
      <c r="DB2" s="11"/>
      <c r="DC2" s="11"/>
      <c r="DD2" s="11"/>
      <c r="DE2" s="12"/>
    </row>
    <row r="3" customFormat="false" ht="12.75" hidden="false" customHeight="false" outlineLevel="0" collapsed="false">
      <c r="A3" s="13"/>
      <c r="B3" s="14" t="s">
        <v>6</v>
      </c>
      <c r="C3" s="15"/>
      <c r="D3" s="14" t="s">
        <v>7</v>
      </c>
      <c r="E3" s="15"/>
      <c r="F3" s="14" t="s">
        <v>8</v>
      </c>
      <c r="G3" s="15"/>
      <c r="H3" s="14" t="s">
        <v>9</v>
      </c>
      <c r="I3" s="15"/>
      <c r="J3" s="14" t="s">
        <v>10</v>
      </c>
      <c r="K3" s="15"/>
      <c r="L3" s="14" t="s">
        <v>11</v>
      </c>
      <c r="M3" s="15"/>
      <c r="N3" s="14" t="s">
        <v>12</v>
      </c>
      <c r="O3" s="15"/>
      <c r="P3" s="14" t="s">
        <v>13</v>
      </c>
      <c r="Q3" s="15"/>
      <c r="R3" s="14" t="s">
        <v>14</v>
      </c>
      <c r="S3" s="15"/>
      <c r="T3" s="14" t="s">
        <v>15</v>
      </c>
      <c r="U3" s="15"/>
      <c r="V3" s="14" t="s">
        <v>16</v>
      </c>
      <c r="W3" s="15"/>
      <c r="X3" s="14" t="s">
        <v>17</v>
      </c>
      <c r="Y3" s="15"/>
      <c r="Z3" s="14" t="s">
        <v>18</v>
      </c>
      <c r="AA3" s="16" t="s">
        <v>19</v>
      </c>
      <c r="AD3" s="17"/>
      <c r="AE3" s="18" t="s">
        <v>6</v>
      </c>
      <c r="AF3" s="19"/>
      <c r="AG3" s="18" t="s">
        <v>7</v>
      </c>
      <c r="AH3" s="19"/>
      <c r="AI3" s="18" t="s">
        <v>8</v>
      </c>
      <c r="AJ3" s="19"/>
      <c r="AK3" s="18" t="s">
        <v>9</v>
      </c>
      <c r="AL3" s="19"/>
      <c r="AM3" s="18" t="s">
        <v>10</v>
      </c>
      <c r="AN3" s="19"/>
      <c r="AO3" s="18" t="s">
        <v>11</v>
      </c>
      <c r="AP3" s="19"/>
      <c r="AQ3" s="18" t="s">
        <v>12</v>
      </c>
      <c r="AR3" s="19"/>
      <c r="AS3" s="18" t="s">
        <v>13</v>
      </c>
      <c r="AT3" s="19"/>
      <c r="AU3" s="18" t="s">
        <v>14</v>
      </c>
      <c r="AV3" s="19"/>
      <c r="AW3" s="18" t="s">
        <v>15</v>
      </c>
      <c r="AX3" s="19"/>
      <c r="AY3" s="18" t="s">
        <v>16</v>
      </c>
      <c r="AZ3" s="19"/>
      <c r="BA3" s="18" t="s">
        <v>17</v>
      </c>
      <c r="BB3" s="20"/>
      <c r="BD3" s="17"/>
      <c r="BE3" s="18" t="s">
        <v>6</v>
      </c>
      <c r="BF3" s="19"/>
      <c r="BG3" s="18" t="s">
        <v>7</v>
      </c>
      <c r="BH3" s="19"/>
      <c r="BI3" s="18" t="s">
        <v>8</v>
      </c>
      <c r="BJ3" s="19"/>
      <c r="BK3" s="18" t="s">
        <v>9</v>
      </c>
      <c r="BL3" s="19"/>
      <c r="BM3" s="18" t="s">
        <v>10</v>
      </c>
      <c r="BN3" s="19"/>
      <c r="BO3" s="18" t="s">
        <v>11</v>
      </c>
      <c r="BP3" s="19"/>
      <c r="BQ3" s="18" t="s">
        <v>12</v>
      </c>
      <c r="BR3" s="19"/>
      <c r="BS3" s="18" t="s">
        <v>13</v>
      </c>
      <c r="BT3" s="19"/>
      <c r="BU3" s="18" t="s">
        <v>14</v>
      </c>
      <c r="BV3" s="19"/>
      <c r="BW3" s="18" t="s">
        <v>15</v>
      </c>
      <c r="BX3" s="19"/>
      <c r="BY3" s="18" t="s">
        <v>16</v>
      </c>
      <c r="BZ3" s="19"/>
      <c r="CA3" s="18" t="s">
        <v>17</v>
      </c>
      <c r="CB3" s="20"/>
      <c r="CE3" s="17"/>
      <c r="CF3" s="7" t="s">
        <v>6</v>
      </c>
      <c r="CG3" s="11"/>
      <c r="CH3" s="7" t="s">
        <v>7</v>
      </c>
      <c r="CI3" s="11"/>
      <c r="CJ3" s="7" t="s">
        <v>8</v>
      </c>
      <c r="CK3" s="11"/>
      <c r="CL3" s="7" t="s">
        <v>9</v>
      </c>
      <c r="CM3" s="11"/>
      <c r="CN3" s="7" t="s">
        <v>10</v>
      </c>
      <c r="CO3" s="11"/>
      <c r="CP3" s="7" t="s">
        <v>11</v>
      </c>
      <c r="CQ3" s="11"/>
      <c r="CR3" s="7" t="s">
        <v>12</v>
      </c>
      <c r="CS3" s="11"/>
      <c r="CT3" s="7" t="s">
        <v>13</v>
      </c>
      <c r="CU3" s="11"/>
      <c r="CV3" s="7" t="s">
        <v>14</v>
      </c>
      <c r="CW3" s="11"/>
      <c r="CX3" s="7" t="s">
        <v>15</v>
      </c>
      <c r="CY3" s="11"/>
      <c r="CZ3" s="7" t="s">
        <v>16</v>
      </c>
      <c r="DA3" s="11"/>
      <c r="DB3" s="7" t="s">
        <v>17</v>
      </c>
      <c r="DC3" s="11"/>
      <c r="DD3" s="7" t="s">
        <v>18</v>
      </c>
      <c r="DE3" s="21" t="s">
        <v>19</v>
      </c>
    </row>
    <row r="4" customFormat="false" ht="12.75" hidden="false" customHeight="false" outlineLevel="0" collapsed="false">
      <c r="A4" s="22" t="s">
        <v>20</v>
      </c>
      <c r="B4" s="14" t="s">
        <v>21</v>
      </c>
      <c r="C4" s="23" t="s">
        <v>22</v>
      </c>
      <c r="D4" s="14" t="s">
        <v>21</v>
      </c>
      <c r="E4" s="23" t="s">
        <v>22</v>
      </c>
      <c r="F4" s="14" t="s">
        <v>21</v>
      </c>
      <c r="G4" s="23" t="s">
        <v>22</v>
      </c>
      <c r="H4" s="14" t="s">
        <v>21</v>
      </c>
      <c r="I4" s="23" t="s">
        <v>22</v>
      </c>
      <c r="J4" s="14" t="s">
        <v>21</v>
      </c>
      <c r="K4" s="23" t="s">
        <v>22</v>
      </c>
      <c r="L4" s="14" t="s">
        <v>21</v>
      </c>
      <c r="M4" s="23" t="s">
        <v>22</v>
      </c>
      <c r="N4" s="14" t="s">
        <v>21</v>
      </c>
      <c r="O4" s="23" t="s">
        <v>22</v>
      </c>
      <c r="P4" s="14" t="s">
        <v>21</v>
      </c>
      <c r="Q4" s="23" t="s">
        <v>22</v>
      </c>
      <c r="R4" s="14" t="s">
        <v>21</v>
      </c>
      <c r="S4" s="23" t="s">
        <v>22</v>
      </c>
      <c r="T4" s="14" t="s">
        <v>21</v>
      </c>
      <c r="U4" s="23" t="s">
        <v>22</v>
      </c>
      <c r="V4" s="14" t="s">
        <v>21</v>
      </c>
      <c r="W4" s="23" t="s">
        <v>22</v>
      </c>
      <c r="X4" s="14" t="s">
        <v>21</v>
      </c>
      <c r="Y4" s="23" t="s">
        <v>22</v>
      </c>
      <c r="Z4" s="24"/>
      <c r="AA4" s="25"/>
      <c r="AD4" s="7" t="s">
        <v>20</v>
      </c>
      <c r="AE4" s="7" t="s">
        <v>21</v>
      </c>
      <c r="AF4" s="26" t="s">
        <v>22</v>
      </c>
      <c r="AG4" s="7" t="s">
        <v>21</v>
      </c>
      <c r="AH4" s="26" t="s">
        <v>22</v>
      </c>
      <c r="AI4" s="7" t="s">
        <v>21</v>
      </c>
      <c r="AJ4" s="26" t="s">
        <v>22</v>
      </c>
      <c r="AK4" s="7" t="s">
        <v>21</v>
      </c>
      <c r="AL4" s="26" t="s">
        <v>22</v>
      </c>
      <c r="AM4" s="7" t="s">
        <v>21</v>
      </c>
      <c r="AN4" s="26" t="s">
        <v>22</v>
      </c>
      <c r="AO4" s="7" t="s">
        <v>21</v>
      </c>
      <c r="AP4" s="26" t="s">
        <v>22</v>
      </c>
      <c r="AQ4" s="7" t="s">
        <v>21</v>
      </c>
      <c r="AR4" s="26" t="s">
        <v>22</v>
      </c>
      <c r="AS4" s="7" t="s">
        <v>21</v>
      </c>
      <c r="AT4" s="26" t="s">
        <v>22</v>
      </c>
      <c r="AU4" s="7" t="s">
        <v>21</v>
      </c>
      <c r="AV4" s="26" t="s">
        <v>22</v>
      </c>
      <c r="AW4" s="7" t="s">
        <v>21</v>
      </c>
      <c r="AX4" s="26" t="s">
        <v>22</v>
      </c>
      <c r="AY4" s="7" t="s">
        <v>21</v>
      </c>
      <c r="AZ4" s="26" t="s">
        <v>22</v>
      </c>
      <c r="BA4" s="8" t="s">
        <v>21</v>
      </c>
      <c r="BB4" s="27" t="s">
        <v>22</v>
      </c>
      <c r="BD4" s="7" t="s">
        <v>20</v>
      </c>
      <c r="BE4" s="7" t="s">
        <v>21</v>
      </c>
      <c r="BF4" s="26" t="s">
        <v>22</v>
      </c>
      <c r="BG4" s="7" t="s">
        <v>21</v>
      </c>
      <c r="BH4" s="26" t="s">
        <v>22</v>
      </c>
      <c r="BI4" s="7" t="s">
        <v>21</v>
      </c>
      <c r="BJ4" s="26" t="s">
        <v>22</v>
      </c>
      <c r="BK4" s="7" t="s">
        <v>21</v>
      </c>
      <c r="BL4" s="26" t="s">
        <v>22</v>
      </c>
      <c r="BM4" s="7" t="s">
        <v>21</v>
      </c>
      <c r="BN4" s="26" t="s">
        <v>22</v>
      </c>
      <c r="BO4" s="7" t="s">
        <v>21</v>
      </c>
      <c r="BP4" s="26" t="s">
        <v>22</v>
      </c>
      <c r="BQ4" s="7" t="s">
        <v>21</v>
      </c>
      <c r="BR4" s="26" t="s">
        <v>22</v>
      </c>
      <c r="BS4" s="7" t="s">
        <v>21</v>
      </c>
      <c r="BT4" s="26" t="s">
        <v>22</v>
      </c>
      <c r="BU4" s="7" t="s">
        <v>21</v>
      </c>
      <c r="BV4" s="26" t="s">
        <v>22</v>
      </c>
      <c r="BW4" s="7" t="s">
        <v>21</v>
      </c>
      <c r="BX4" s="26" t="s">
        <v>22</v>
      </c>
      <c r="BY4" s="7" t="s">
        <v>21</v>
      </c>
      <c r="BZ4" s="26" t="s">
        <v>22</v>
      </c>
      <c r="CA4" s="8" t="s">
        <v>21</v>
      </c>
      <c r="CB4" s="27" t="s">
        <v>22</v>
      </c>
      <c r="CE4" s="7" t="s">
        <v>20</v>
      </c>
      <c r="CF4" s="7" t="s">
        <v>21</v>
      </c>
      <c r="CG4" s="26" t="s">
        <v>22</v>
      </c>
      <c r="CH4" s="7" t="s">
        <v>21</v>
      </c>
      <c r="CI4" s="26" t="s">
        <v>22</v>
      </c>
      <c r="CJ4" s="7" t="s">
        <v>21</v>
      </c>
      <c r="CK4" s="26" t="s">
        <v>22</v>
      </c>
      <c r="CL4" s="7" t="s">
        <v>21</v>
      </c>
      <c r="CM4" s="26" t="s">
        <v>22</v>
      </c>
      <c r="CN4" s="7" t="s">
        <v>21</v>
      </c>
      <c r="CO4" s="26" t="s">
        <v>22</v>
      </c>
      <c r="CP4" s="7" t="s">
        <v>21</v>
      </c>
      <c r="CQ4" s="26" t="s">
        <v>22</v>
      </c>
      <c r="CR4" s="7" t="s">
        <v>21</v>
      </c>
      <c r="CS4" s="26" t="s">
        <v>22</v>
      </c>
      <c r="CT4" s="7" t="s">
        <v>21</v>
      </c>
      <c r="CU4" s="26" t="s">
        <v>22</v>
      </c>
      <c r="CV4" s="7" t="s">
        <v>21</v>
      </c>
      <c r="CW4" s="26" t="s">
        <v>22</v>
      </c>
      <c r="CX4" s="7" t="s">
        <v>21</v>
      </c>
      <c r="CY4" s="26" t="s">
        <v>22</v>
      </c>
      <c r="CZ4" s="7" t="s">
        <v>21</v>
      </c>
      <c r="DA4" s="26" t="s">
        <v>22</v>
      </c>
      <c r="DB4" s="7" t="s">
        <v>21</v>
      </c>
      <c r="DC4" s="26" t="s">
        <v>22</v>
      </c>
      <c r="DD4" s="17"/>
      <c r="DE4" s="28"/>
    </row>
    <row r="5" customFormat="false" ht="12.75" hidden="false" customHeight="false" outlineLevel="0" collapsed="false">
      <c r="A5" s="29" t="n">
        <v>2001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 t="n">
        <v>-522817.463275538</v>
      </c>
      <c r="Y5" s="30" t="n">
        <v>-359264.800584385</v>
      </c>
      <c r="Z5" s="30" t="n">
        <f aca="false">SUM(B5,D5,F5,H5,J5,L5,N5,P5,R5,T5,V5,X5)</f>
        <v>-522817.463275538</v>
      </c>
      <c r="AA5" s="30" t="n">
        <f aca="false">SUM(C5,E5,G5,I5,K5,M5,O5,Q5,S5,U5,W5,Y5)</f>
        <v>-359264.800584385</v>
      </c>
      <c r="AD5" s="7" t="n">
        <v>2001</v>
      </c>
      <c r="AE5" s="31" t="n">
        <v>0.0517</v>
      </c>
      <c r="AF5" s="32" t="n">
        <v>0.0684</v>
      </c>
      <c r="AG5" s="31" t="n">
        <v>0.0527</v>
      </c>
      <c r="AH5" s="32" t="n">
        <v>0.0573</v>
      </c>
      <c r="AI5" s="31" t="n">
        <v>0.0601</v>
      </c>
      <c r="AJ5" s="32" t="n">
        <v>0.0562</v>
      </c>
      <c r="AK5" s="31" t="n">
        <v>0.0651</v>
      </c>
      <c r="AL5" s="32" t="n">
        <v>0.0904</v>
      </c>
      <c r="AM5" s="31" t="n">
        <v>0.0698</v>
      </c>
      <c r="AN5" s="32" t="n">
        <v>0.0656</v>
      </c>
      <c r="AO5" s="31" t="n">
        <v>0.1777</v>
      </c>
      <c r="AP5" s="32" t="n">
        <v>0.1454</v>
      </c>
      <c r="AQ5" s="31" t="n">
        <v>0.1353</v>
      </c>
      <c r="AR5" s="32" t="n">
        <v>0.1443</v>
      </c>
      <c r="AS5" s="31" t="n">
        <v>0.1165</v>
      </c>
      <c r="AT5" s="32" t="n">
        <v>0.0847</v>
      </c>
      <c r="AU5" s="31" t="n">
        <v>0.0988</v>
      </c>
      <c r="AV5" s="32" t="n">
        <v>0.0906</v>
      </c>
      <c r="AW5" s="31" t="n">
        <v>0.0537</v>
      </c>
      <c r="AX5" s="32" t="n">
        <v>0.054</v>
      </c>
      <c r="AY5" s="31" t="n">
        <v>0.0586</v>
      </c>
      <c r="AZ5" s="32" t="n">
        <v>0.0538</v>
      </c>
      <c r="BA5" s="33" t="n">
        <v>0.0716</v>
      </c>
      <c r="BB5" s="34" t="n">
        <v>0.0779</v>
      </c>
      <c r="BD5" s="7" t="n">
        <v>2001</v>
      </c>
      <c r="BE5" s="31" t="n">
        <v>0.0691</v>
      </c>
      <c r="BF5" s="32" t="n">
        <v>0.0797</v>
      </c>
      <c r="BG5" s="31" t="n">
        <v>0.0608</v>
      </c>
      <c r="BH5" s="32" t="n">
        <v>0.0684</v>
      </c>
      <c r="BI5" s="31" t="n">
        <v>0.0667</v>
      </c>
      <c r="BJ5" s="32" t="n">
        <v>0.0739</v>
      </c>
      <c r="BK5" s="31" t="n">
        <v>0.0859</v>
      </c>
      <c r="BL5" s="32" t="n">
        <v>0.1333</v>
      </c>
      <c r="BM5" s="31" t="n">
        <v>0.0618</v>
      </c>
      <c r="BN5" s="32" t="n">
        <v>0.1061</v>
      </c>
      <c r="BO5" s="31" t="n">
        <v>0.1654</v>
      </c>
      <c r="BP5" s="32" t="n">
        <v>0.2127</v>
      </c>
      <c r="BQ5" s="31" t="n">
        <v>0.1299</v>
      </c>
      <c r="BR5" s="32" t="n">
        <v>0.1842</v>
      </c>
      <c r="BS5" s="31" t="n">
        <v>0.0878</v>
      </c>
      <c r="BT5" s="32" t="n">
        <v>0.1276</v>
      </c>
      <c r="BU5" s="31" t="n">
        <v>0.0843</v>
      </c>
      <c r="BV5" s="32" t="n">
        <v>0.0776</v>
      </c>
      <c r="BW5" s="31" t="n">
        <v>0.0608</v>
      </c>
      <c r="BX5" s="32" t="n">
        <v>0.0546</v>
      </c>
      <c r="BY5" s="31" t="n">
        <v>0.0747</v>
      </c>
      <c r="BZ5" s="32" t="n">
        <v>0.0614</v>
      </c>
      <c r="CA5" s="33" t="n">
        <v>0.0905</v>
      </c>
      <c r="CB5" s="34" t="n">
        <v>0.0817</v>
      </c>
      <c r="CE5" s="7" t="n">
        <v>2001</v>
      </c>
      <c r="CF5" s="35" t="n">
        <f aca="false">B77*AE5</f>
        <v>0</v>
      </c>
      <c r="CG5" s="36" t="n">
        <f aca="false">C77*AF5</f>
        <v>0</v>
      </c>
      <c r="CH5" s="35" t="n">
        <f aca="false">D77*AG5</f>
        <v>0</v>
      </c>
      <c r="CI5" s="36" t="n">
        <f aca="false">E77*AH5</f>
        <v>0</v>
      </c>
      <c r="CJ5" s="35" t="n">
        <f aca="false">F77*AI5</f>
        <v>0</v>
      </c>
      <c r="CK5" s="36" t="n">
        <f aca="false">G77*AJ5</f>
        <v>0</v>
      </c>
      <c r="CL5" s="35" t="n">
        <f aca="false">H77*AK5</f>
        <v>0</v>
      </c>
      <c r="CM5" s="36" t="n">
        <f aca="false">I77*AL5</f>
        <v>0</v>
      </c>
      <c r="CN5" s="35" t="n">
        <f aca="false">J77*AM5</f>
        <v>0</v>
      </c>
      <c r="CO5" s="36" t="n">
        <f aca="false">K77*AN5</f>
        <v>0</v>
      </c>
      <c r="CP5" s="35" t="n">
        <f aca="false">L77*AO5</f>
        <v>0</v>
      </c>
      <c r="CQ5" s="36" t="n">
        <f aca="false">M77*AP5</f>
        <v>0</v>
      </c>
      <c r="CR5" s="35" t="n">
        <f aca="false">N77*AQ5</f>
        <v>0</v>
      </c>
      <c r="CS5" s="36" t="n">
        <f aca="false">O77*AR5</f>
        <v>0</v>
      </c>
      <c r="CT5" s="35" t="n">
        <f aca="false">P77*AS5</f>
        <v>0</v>
      </c>
      <c r="CU5" s="36" t="n">
        <f aca="false">Q77*AT5</f>
        <v>0</v>
      </c>
      <c r="CV5" s="35" t="n">
        <f aca="false">R77*AU5</f>
        <v>0</v>
      </c>
      <c r="CW5" s="36" t="n">
        <f aca="false">S77*AV5</f>
        <v>0</v>
      </c>
      <c r="CX5" s="35" t="n">
        <f aca="false">T77*AW5</f>
        <v>0</v>
      </c>
      <c r="CY5" s="36" t="n">
        <f aca="false">U77*AX5</f>
        <v>0</v>
      </c>
      <c r="CZ5" s="35" t="n">
        <f aca="false">V77*AY5</f>
        <v>0</v>
      </c>
      <c r="DA5" s="36" t="n">
        <f aca="false">W77*AZ5</f>
        <v>0</v>
      </c>
      <c r="DB5" s="35" t="n">
        <f aca="false">X77*BA5</f>
        <v>-19237.353661855</v>
      </c>
      <c r="DC5" s="36" t="n">
        <f aca="false">Y77*BB5</f>
        <v>-14402.7341787326</v>
      </c>
      <c r="DD5" s="35" t="n">
        <f aca="false">SUM(CF5,CH5,CJ5,CL5,CN5,CP5,CR5,CT5,CV5,CX5,CZ5,DB5)</f>
        <v>-19237.353661855</v>
      </c>
      <c r="DE5" s="37" t="n">
        <f aca="false">SUM(CG5,CI5,CK5,CM5,CO5,CQ5,CS5,CU5,CW5,CY5,DA5,DC5)</f>
        <v>-14402.7341787326</v>
      </c>
    </row>
    <row r="6" customFormat="false" ht="12.75" hidden="false" customHeight="false" outlineLevel="0" collapsed="false">
      <c r="A6" s="29" t="n">
        <v>2002</v>
      </c>
      <c r="B6" s="30" t="n">
        <v>-555768.183519322</v>
      </c>
      <c r="C6" s="30" t="n">
        <v>-340116.031059397</v>
      </c>
      <c r="D6" s="30" t="n">
        <v>-535892.267405045</v>
      </c>
      <c r="E6" s="30" t="n">
        <v>-310807.883697775</v>
      </c>
      <c r="F6" s="30" t="n">
        <v>-566895.013571235</v>
      </c>
      <c r="G6" s="30" t="n">
        <v>-345729.001624649</v>
      </c>
      <c r="H6" s="30" t="n">
        <v>-455450.761543671</v>
      </c>
      <c r="I6" s="30" t="n">
        <v>-247764.679346766</v>
      </c>
      <c r="J6" s="30" t="n">
        <v>-470093.35929185</v>
      </c>
      <c r="K6" s="30" t="n">
        <v>-277641.034897999</v>
      </c>
      <c r="L6" s="30" t="n">
        <v>-461841.159492302</v>
      </c>
      <c r="M6" s="30" t="n">
        <v>-280128.314483382</v>
      </c>
      <c r="N6" s="30" t="n">
        <v>-467886.400036376</v>
      </c>
      <c r="O6" s="30" t="n">
        <v>-279071.974615595</v>
      </c>
      <c r="P6" s="30" t="n">
        <v>-485416.456833508</v>
      </c>
      <c r="Q6" s="30" t="n">
        <v>-263539.670929879</v>
      </c>
      <c r="R6" s="30" t="n">
        <v>-428982.33238914</v>
      </c>
      <c r="S6" s="30" t="n">
        <v>-282714.9874421</v>
      </c>
      <c r="T6" s="30" t="n">
        <v>-455707.618387189</v>
      </c>
      <c r="U6" s="30" t="n">
        <v>-243681.680426357</v>
      </c>
      <c r="V6" s="30" t="n">
        <v>-386387.691359634</v>
      </c>
      <c r="W6" s="30" t="n">
        <v>-243169.019200517</v>
      </c>
      <c r="X6" s="30" t="n">
        <v>-360779.77901416</v>
      </c>
      <c r="Y6" s="30" t="n">
        <v>-244661.353055366</v>
      </c>
      <c r="Z6" s="30" t="n">
        <f aca="false">SUM(B6,D6,F6,H6,J6,L6,N6,P6,R6,T6,V6,X6)</f>
        <v>-5631101.02284343</v>
      </c>
      <c r="AA6" s="30" t="n">
        <f aca="false">SUM(C6,E6,G6,I6,K6,M6,O6,Q6,S6,U6,W6,Y6)</f>
        <v>-3359025.63077978</v>
      </c>
      <c r="AD6" s="18" t="n">
        <v>2002</v>
      </c>
      <c r="AE6" s="33" t="n">
        <v>0.0517</v>
      </c>
      <c r="AF6" s="38" t="n">
        <v>0.0684</v>
      </c>
      <c r="AG6" s="33" t="n">
        <v>0.0527</v>
      </c>
      <c r="AH6" s="38" t="n">
        <v>0.0573</v>
      </c>
      <c r="AI6" s="33" t="n">
        <v>0.0601</v>
      </c>
      <c r="AJ6" s="38" t="n">
        <v>0.0562</v>
      </c>
      <c r="AK6" s="33" t="n">
        <v>0.0651</v>
      </c>
      <c r="AL6" s="38" t="n">
        <v>0.0904</v>
      </c>
      <c r="AM6" s="33" t="n">
        <v>0.0698</v>
      </c>
      <c r="AN6" s="38" t="n">
        <v>0.0656</v>
      </c>
      <c r="AO6" s="33" t="n">
        <v>0.1777</v>
      </c>
      <c r="AP6" s="38" t="n">
        <v>0.1454</v>
      </c>
      <c r="AQ6" s="33" t="n">
        <v>0.1353</v>
      </c>
      <c r="AR6" s="38" t="n">
        <v>0.1443</v>
      </c>
      <c r="AS6" s="33" t="n">
        <v>0.1165</v>
      </c>
      <c r="AT6" s="38" t="n">
        <v>0.0847</v>
      </c>
      <c r="AU6" s="33" t="n">
        <v>0.0988</v>
      </c>
      <c r="AV6" s="38" t="n">
        <v>0.0906</v>
      </c>
      <c r="AW6" s="33" t="n">
        <v>0.0537</v>
      </c>
      <c r="AX6" s="38" t="n">
        <v>0.054</v>
      </c>
      <c r="AY6" s="33" t="n">
        <v>0.0586</v>
      </c>
      <c r="AZ6" s="38" t="n">
        <v>0.0538</v>
      </c>
      <c r="BA6" s="33" t="n">
        <v>0.0716</v>
      </c>
      <c r="BB6" s="34" t="n">
        <v>0.0779</v>
      </c>
      <c r="BD6" s="18" t="n">
        <v>2002</v>
      </c>
      <c r="BE6" s="33" t="n">
        <v>0.0691</v>
      </c>
      <c r="BF6" s="38" t="n">
        <v>0.0797</v>
      </c>
      <c r="BG6" s="33" t="n">
        <v>0.0608</v>
      </c>
      <c r="BH6" s="38" t="n">
        <v>0.0684</v>
      </c>
      <c r="BI6" s="33" t="n">
        <v>0.0667</v>
      </c>
      <c r="BJ6" s="38" t="n">
        <v>0.0739</v>
      </c>
      <c r="BK6" s="33" t="n">
        <v>0.0859</v>
      </c>
      <c r="BL6" s="38" t="n">
        <v>0.1333</v>
      </c>
      <c r="BM6" s="33" t="n">
        <v>0.0618</v>
      </c>
      <c r="BN6" s="38" t="n">
        <v>0.1061</v>
      </c>
      <c r="BO6" s="33" t="n">
        <v>0.1654</v>
      </c>
      <c r="BP6" s="38" t="n">
        <v>0.2127</v>
      </c>
      <c r="BQ6" s="33" t="n">
        <v>0.1299</v>
      </c>
      <c r="BR6" s="38" t="n">
        <v>0.1842</v>
      </c>
      <c r="BS6" s="33" t="n">
        <v>0.0878</v>
      </c>
      <c r="BT6" s="38" t="n">
        <v>0.1276</v>
      </c>
      <c r="BU6" s="33" t="n">
        <v>0.0843</v>
      </c>
      <c r="BV6" s="38" t="n">
        <v>0.0776</v>
      </c>
      <c r="BW6" s="33" t="n">
        <v>0.0608</v>
      </c>
      <c r="BX6" s="38" t="n">
        <v>0.0546</v>
      </c>
      <c r="BY6" s="33" t="n">
        <v>0.0747</v>
      </c>
      <c r="BZ6" s="38" t="n">
        <v>0.0614</v>
      </c>
      <c r="CA6" s="33" t="n">
        <v>0.0905</v>
      </c>
      <c r="CB6" s="34" t="n">
        <v>0.0817</v>
      </c>
      <c r="CE6" s="18" t="n">
        <v>2002</v>
      </c>
      <c r="CF6" s="39" t="n">
        <f aca="false">B78*AE6</f>
        <v>-14799.8830580613</v>
      </c>
      <c r="CG6" s="40" t="n">
        <f aca="false">C78*AF6</f>
        <v>-12086.3289239327</v>
      </c>
      <c r="CH6" s="39" t="n">
        <f aca="false">D78*AG6</f>
        <v>-14427.3050341328</v>
      </c>
      <c r="CI6" s="40" t="n">
        <f aca="false">E78*AH6</f>
        <v>-9170.44534163736</v>
      </c>
      <c r="CJ6" s="39" t="n">
        <f aca="false">F78*AI6</f>
        <v>-17462.6321588638</v>
      </c>
      <c r="CK6" s="40" t="n">
        <f aca="false">G78*AJ6</f>
        <v>-9974.0299850838</v>
      </c>
      <c r="CL6" s="39" t="n">
        <f aca="false">H78*AK6</f>
        <v>-15587.5881356702</v>
      </c>
      <c r="CM6" s="40" t="n">
        <f aca="false">I78*AL6</f>
        <v>-12016.4380223585</v>
      </c>
      <c r="CN6" s="39" t="n">
        <f aca="false">J78*AM6</f>
        <v>-17114.0395898799</v>
      </c>
      <c r="CO6" s="40" t="n">
        <f aca="false">K78*AN6</f>
        <v>-9629.20720298508</v>
      </c>
      <c r="CP6" s="39" t="n">
        <f aca="false">L78*AO6</f>
        <v>-42874.9902425481</v>
      </c>
      <c r="CQ6" s="40" t="n">
        <f aca="false">M78*AP6</f>
        <v>-21368.6797593678</v>
      </c>
      <c r="CR6" s="39" t="n">
        <f aca="false">N78*AQ6</f>
        <v>-31726.9993396174</v>
      </c>
      <c r="CS6" s="40" t="n">
        <f aca="false">O78*AR6</f>
        <v>-20455.2722903378</v>
      </c>
      <c r="CT6" s="39" t="n">
        <f aca="false">P78*AS6</f>
        <v>-28684.4823887214</v>
      </c>
      <c r="CU6" s="40" t="n">
        <f aca="false">Q78*AT6</f>
        <v>-11433.5587114354</v>
      </c>
      <c r="CV6" s="39" t="n">
        <f aca="false">R78*AU6</f>
        <v>-21737.7043385399</v>
      </c>
      <c r="CW6" s="40" t="n">
        <f aca="false">S78*AV6</f>
        <v>-13304.5472819482</v>
      </c>
      <c r="CX6" s="39" t="n">
        <f aca="false">T78*AW6</f>
        <v>-12662.4785108859</v>
      </c>
      <c r="CY6" s="40" t="n">
        <f aca="false">U78*AX6</f>
        <v>-6961.64487233537</v>
      </c>
      <c r="CZ6" s="39" t="n">
        <f aca="false">V78*AY6</f>
        <v>-11341.0002209627</v>
      </c>
      <c r="DA6" s="40" t="n">
        <f aca="false">W78*AZ6</f>
        <v>-6625.73644244718</v>
      </c>
      <c r="DB6" s="39" t="n">
        <f aca="false">X78*BA6</f>
        <v>-12859.9228464841</v>
      </c>
      <c r="DC6" s="40" t="n">
        <f aca="false">Y78*BB6</f>
        <v>-9626.55836639296</v>
      </c>
      <c r="DD6" s="39" t="n">
        <f aca="false">SUM(CF6,CH6,CJ6,CL6,CN6,CP6,CR6,CT6,CV6,CX6,CZ6,DB6)</f>
        <v>-241279.025864367</v>
      </c>
      <c r="DE6" s="41" t="n">
        <f aca="false">SUM(CG6,CI6,CK6,CM6,CO6,CQ6,CS6,CU6,CW6,CY6,DA6,DC6)</f>
        <v>-142652.447200262</v>
      </c>
    </row>
    <row r="7" customFormat="false" ht="12.75" hidden="false" customHeight="false" outlineLevel="0" collapsed="false">
      <c r="A7" s="29" t="n">
        <v>2003</v>
      </c>
      <c r="B7" s="30" t="n">
        <v>-387133.088811515</v>
      </c>
      <c r="C7" s="30" t="n">
        <v>-238738.827991205</v>
      </c>
      <c r="D7" s="30" t="n">
        <v>-377441.219169753</v>
      </c>
      <c r="E7" s="30" t="n">
        <v>-221136.933242799</v>
      </c>
      <c r="F7" s="30" t="n">
        <v>-390348.381220438</v>
      </c>
      <c r="G7" s="30" t="n">
        <v>-238982.851676149</v>
      </c>
      <c r="H7" s="30" t="n">
        <v>-323829.015783241</v>
      </c>
      <c r="I7" s="30" t="n">
        <v>-175789.113018314</v>
      </c>
      <c r="J7" s="30" t="n">
        <v>-330514.143282912</v>
      </c>
      <c r="K7" s="30" t="n">
        <v>-199523.49836713</v>
      </c>
      <c r="L7" s="30" t="n">
        <v>-335046.001274036</v>
      </c>
      <c r="M7" s="30" t="n">
        <v>-200123.98617312</v>
      </c>
      <c r="N7" s="30" t="n">
        <v>-346012.365483183</v>
      </c>
      <c r="O7" s="30" t="n">
        <v>-204971.07023961</v>
      </c>
      <c r="P7" s="30" t="n">
        <v>-331865.450831679</v>
      </c>
      <c r="Q7" s="30" t="n">
        <v>-199035.320104372</v>
      </c>
      <c r="R7" s="30" t="n">
        <v>-312828.112826637</v>
      </c>
      <c r="S7" s="30" t="n">
        <v>-187113.376416211</v>
      </c>
      <c r="T7" s="30" t="n">
        <v>-305559.3857771</v>
      </c>
      <c r="U7" s="30" t="n">
        <v>-163270.596261827</v>
      </c>
      <c r="V7" s="30" t="n">
        <v>-250255.149380693</v>
      </c>
      <c r="W7" s="30" t="n">
        <v>-173035.338266408</v>
      </c>
      <c r="X7" s="30" t="n">
        <v>-249724.371726477</v>
      </c>
      <c r="Y7" s="30" t="n">
        <v>-151514.450714203</v>
      </c>
      <c r="Z7" s="30" t="n">
        <f aca="false">SUM(B7,D7,F7,H7,J7,L7,N7,P7,R7,T7,V7,X7)</f>
        <v>-3940556.68556766</v>
      </c>
      <c r="AA7" s="30" t="n">
        <f aca="false">SUM(C7,E7,G7,I7,K7,M7,O7,Q7,S7,U7,W7,Y7)</f>
        <v>-2353235.36247135</v>
      </c>
      <c r="AD7" s="18" t="n">
        <v>2003</v>
      </c>
      <c r="AE7" s="33" t="n">
        <v>0.0517</v>
      </c>
      <c r="AF7" s="38" t="n">
        <v>0.0684</v>
      </c>
      <c r="AG7" s="33" t="n">
        <v>0.0527</v>
      </c>
      <c r="AH7" s="38" t="n">
        <v>0.0573</v>
      </c>
      <c r="AI7" s="33" t="n">
        <v>0.0601</v>
      </c>
      <c r="AJ7" s="38" t="n">
        <v>0.0562</v>
      </c>
      <c r="AK7" s="33" t="n">
        <v>0.0651</v>
      </c>
      <c r="AL7" s="38" t="n">
        <v>0.0904</v>
      </c>
      <c r="AM7" s="33" t="n">
        <v>0.0698</v>
      </c>
      <c r="AN7" s="38" t="n">
        <v>0.0656</v>
      </c>
      <c r="AO7" s="33" t="n">
        <v>0.1777</v>
      </c>
      <c r="AP7" s="38" t="n">
        <v>0.1454</v>
      </c>
      <c r="AQ7" s="33" t="n">
        <v>0.1353</v>
      </c>
      <c r="AR7" s="38" t="n">
        <v>0.1443</v>
      </c>
      <c r="AS7" s="33" t="n">
        <v>0.1165</v>
      </c>
      <c r="AT7" s="38" t="n">
        <v>0.0847</v>
      </c>
      <c r="AU7" s="33" t="n">
        <v>0.0988</v>
      </c>
      <c r="AV7" s="38" t="n">
        <v>0.0906</v>
      </c>
      <c r="AW7" s="33" t="n">
        <v>0.0537</v>
      </c>
      <c r="AX7" s="38" t="n">
        <v>0.054</v>
      </c>
      <c r="AY7" s="33" t="n">
        <v>0.0586</v>
      </c>
      <c r="AZ7" s="38" t="n">
        <v>0.0538</v>
      </c>
      <c r="BA7" s="33" t="n">
        <v>0.0716</v>
      </c>
      <c r="BB7" s="34" t="n">
        <v>0.0779</v>
      </c>
      <c r="BD7" s="18" t="n">
        <v>2003</v>
      </c>
      <c r="BE7" s="33" t="n">
        <v>0.0691</v>
      </c>
      <c r="BF7" s="38" t="n">
        <v>0.0797</v>
      </c>
      <c r="BG7" s="33" t="n">
        <v>0.0608</v>
      </c>
      <c r="BH7" s="38" t="n">
        <v>0.0684</v>
      </c>
      <c r="BI7" s="33" t="n">
        <v>0.0667</v>
      </c>
      <c r="BJ7" s="38" t="n">
        <v>0.0739</v>
      </c>
      <c r="BK7" s="33" t="n">
        <v>0.0859</v>
      </c>
      <c r="BL7" s="38" t="n">
        <v>0.1333</v>
      </c>
      <c r="BM7" s="33" t="n">
        <v>0.0618</v>
      </c>
      <c r="BN7" s="38" t="n">
        <v>0.1061</v>
      </c>
      <c r="BO7" s="33" t="n">
        <v>0.1654</v>
      </c>
      <c r="BP7" s="38" t="n">
        <v>0.2127</v>
      </c>
      <c r="BQ7" s="33" t="n">
        <v>0.1299</v>
      </c>
      <c r="BR7" s="38" t="n">
        <v>0.1842</v>
      </c>
      <c r="BS7" s="33" t="n">
        <v>0.0878</v>
      </c>
      <c r="BT7" s="38" t="n">
        <v>0.1276</v>
      </c>
      <c r="BU7" s="33" t="n">
        <v>0.0843</v>
      </c>
      <c r="BV7" s="38" t="n">
        <v>0.0776</v>
      </c>
      <c r="BW7" s="33" t="n">
        <v>0.0608</v>
      </c>
      <c r="BX7" s="38" t="n">
        <v>0.0546</v>
      </c>
      <c r="BY7" s="33" t="n">
        <v>0.0747</v>
      </c>
      <c r="BZ7" s="38" t="n">
        <v>0.0614</v>
      </c>
      <c r="CA7" s="33" t="n">
        <v>0.0905</v>
      </c>
      <c r="CB7" s="34" t="n">
        <v>0.0817</v>
      </c>
      <c r="CE7" s="18" t="n">
        <v>2003</v>
      </c>
      <c r="CF7" s="39" t="n">
        <f aca="false">B79*AE7</f>
        <v>-10176.2071509241</v>
      </c>
      <c r="CG7" s="40" t="n">
        <f aca="false">C79*AF7</f>
        <v>-8503.97568480227</v>
      </c>
      <c r="CH7" s="39" t="n">
        <f aca="false">D79*AG7</f>
        <v>-10094.6376627997</v>
      </c>
      <c r="CI7" s="40" t="n">
        <f aca="false">E79*AH7</f>
        <v>-6574.29004089091</v>
      </c>
      <c r="CJ7" s="39" t="n">
        <f aca="false">F79*AI7</f>
        <v>-11725.0943894128</v>
      </c>
      <c r="CK7" s="40" t="n">
        <f aca="false">G79*AJ7</f>
        <v>-6824.69673892895</v>
      </c>
      <c r="CL7" s="39" t="n">
        <f aca="false">H79*AK7</f>
        <v>-10949.0930301223</v>
      </c>
      <c r="CM7" s="40" t="n">
        <f aca="false">I79*AL7</f>
        <v>-8361.7204021748</v>
      </c>
      <c r="CN7" s="39" t="n">
        <f aca="false">J79*AM7</f>
        <v>-11813.9031692845</v>
      </c>
      <c r="CO7" s="40" t="n">
        <f aca="false">K79*AN7</f>
        <v>-6681.50326914523</v>
      </c>
      <c r="CP7" s="39" t="n">
        <f aca="false">L79*AO7</f>
        <v>-30436.5060218684</v>
      </c>
      <c r="CQ7" s="40" t="n">
        <f aca="false">M79*AP7</f>
        <v>-14859.5591647209</v>
      </c>
      <c r="CR7" s="39" t="n">
        <f aca="false">N79*AQ7</f>
        <v>-23788.0594029963</v>
      </c>
      <c r="CS7" s="40" t="n">
        <f aca="false">O79*AR7</f>
        <v>-15033.9269614231</v>
      </c>
      <c r="CT7" s="39" t="n">
        <f aca="false">P79*AS7</f>
        <v>-19676.6742292898</v>
      </c>
      <c r="CU7" s="40" t="n">
        <f aca="false">Q79*AT7</f>
        <v>-8517.3683382458</v>
      </c>
      <c r="CV7" s="39" t="n">
        <f aca="false">R79*AU7</f>
        <v>-15468.1730975996</v>
      </c>
      <c r="CW7" s="40" t="n">
        <f aca="false">S79*AV7</f>
        <v>-8510.19522615821</v>
      </c>
      <c r="CX7" s="39" t="n">
        <f aca="false">T79*AW7</f>
        <v>-8459.34280940968</v>
      </c>
      <c r="CY7" s="40" t="n">
        <f aca="false">U79*AX7</f>
        <v>-4631.03923810499</v>
      </c>
      <c r="CZ7" s="39" t="n">
        <f aca="false">V79*AY7</f>
        <v>-7474.03786238342</v>
      </c>
      <c r="DA7" s="40" t="n">
        <f aca="false">W79*AZ7</f>
        <v>-4765.28712375382</v>
      </c>
      <c r="DB7" s="39" t="n">
        <f aca="false">X79*BA7</f>
        <v>-8999.23160698791</v>
      </c>
      <c r="DC7" s="40" t="n">
        <f aca="false">Y79*BB7</f>
        <v>-5987.53502954862</v>
      </c>
      <c r="DD7" s="39" t="n">
        <f aca="false">SUM(CF7,CH7,CJ7,CL7,CN7,CP7,CR7,CT7,CV7,CX7,CZ7,DB7)</f>
        <v>-169060.960433079</v>
      </c>
      <c r="DE7" s="41" t="n">
        <f aca="false">SUM(CG7,CI7,CK7,CM7,CO7,CQ7,CS7,CU7,CW7,CY7,DA7,DC7)</f>
        <v>-99251.0972178976</v>
      </c>
    </row>
    <row r="8" customFormat="false" ht="12.75" hidden="false" customHeight="false" outlineLevel="0" collapsed="false">
      <c r="A8" s="29" t="n">
        <v>2004</v>
      </c>
      <c r="B8" s="30" t="n">
        <v>-241894.668970128</v>
      </c>
      <c r="C8" s="30" t="n">
        <v>-148919.20493037</v>
      </c>
      <c r="D8" s="30" t="n">
        <v>-240817.132046845</v>
      </c>
      <c r="E8" s="30" t="n">
        <v>-150404.793853151</v>
      </c>
      <c r="F8" s="30" t="n">
        <v>-259160.644406674</v>
      </c>
      <c r="G8" s="30" t="n">
        <v>-139143.130550131</v>
      </c>
      <c r="H8" s="30" t="n">
        <v>-214306.863829025</v>
      </c>
      <c r="I8" s="30" t="n">
        <v>-114056.900837695</v>
      </c>
      <c r="J8" s="30" t="n">
        <v>-202224.222344059</v>
      </c>
      <c r="K8" s="30" t="n">
        <v>-132087.135957409</v>
      </c>
      <c r="L8" s="30" t="n">
        <v>-215909.470596835</v>
      </c>
      <c r="M8" s="30" t="n">
        <v>-114575.8204932</v>
      </c>
      <c r="N8" s="30" t="n">
        <v>-195399.007334712</v>
      </c>
      <c r="O8" s="30" t="n">
        <v>-115692.325430214</v>
      </c>
      <c r="P8" s="30" t="n">
        <v>-181726.605838525</v>
      </c>
      <c r="Q8" s="30" t="n">
        <v>-106999.313758064</v>
      </c>
      <c r="R8" s="30" t="n">
        <v>-165408.568843563</v>
      </c>
      <c r="S8" s="30" t="n">
        <v>-97283.4495088061</v>
      </c>
      <c r="T8" s="30" t="n">
        <v>-153889.059904393</v>
      </c>
      <c r="U8" s="30" t="n">
        <v>-89730.1770340073</v>
      </c>
      <c r="V8" s="30" t="n">
        <v>-137759.724857174</v>
      </c>
      <c r="W8" s="30" t="n">
        <v>-81163.9325396709</v>
      </c>
      <c r="X8" s="30" t="n">
        <v>-133931.881840931</v>
      </c>
      <c r="Y8" s="30" t="n">
        <v>-76790.2591279906</v>
      </c>
      <c r="Z8" s="30" t="n">
        <f aca="false">SUM(B8,D8,F8,H8,J8,L8,N8,P8,R8,T8,V8,X8)</f>
        <v>-2342427.85081286</v>
      </c>
      <c r="AA8" s="30" t="n">
        <f aca="false">SUM(C8,E8,G8,I8,K8,M8,O8,Q8,S8,U8,W8,Y8)</f>
        <v>-1366846.44402071</v>
      </c>
      <c r="AD8" s="18" t="n">
        <v>2004</v>
      </c>
      <c r="AE8" s="33" t="n">
        <v>0.0517</v>
      </c>
      <c r="AF8" s="38" t="n">
        <v>0.0684</v>
      </c>
      <c r="AG8" s="33" t="n">
        <v>0.0527</v>
      </c>
      <c r="AH8" s="38" t="n">
        <v>0.0573</v>
      </c>
      <c r="AI8" s="33" t="n">
        <v>0.0601</v>
      </c>
      <c r="AJ8" s="38" t="n">
        <v>0.0562</v>
      </c>
      <c r="AK8" s="33" t="n">
        <v>0.0651</v>
      </c>
      <c r="AL8" s="38" t="n">
        <v>0.0904</v>
      </c>
      <c r="AM8" s="33" t="n">
        <v>0.0698</v>
      </c>
      <c r="AN8" s="38" t="n">
        <v>0.0656</v>
      </c>
      <c r="AO8" s="33" t="n">
        <v>0.1777</v>
      </c>
      <c r="AP8" s="38" t="n">
        <v>0.1454</v>
      </c>
      <c r="AQ8" s="33" t="n">
        <v>0.1353</v>
      </c>
      <c r="AR8" s="38" t="n">
        <v>0.1443</v>
      </c>
      <c r="AS8" s="33" t="n">
        <v>0.1165</v>
      </c>
      <c r="AT8" s="38" t="n">
        <v>0.0847</v>
      </c>
      <c r="AU8" s="33" t="n">
        <v>0.0988</v>
      </c>
      <c r="AV8" s="38" t="n">
        <v>0.0906</v>
      </c>
      <c r="AW8" s="33" t="n">
        <v>0.0537</v>
      </c>
      <c r="AX8" s="38" t="n">
        <v>0.054</v>
      </c>
      <c r="AY8" s="33" t="n">
        <v>0.0586</v>
      </c>
      <c r="AZ8" s="38" t="n">
        <v>0.0538</v>
      </c>
      <c r="BA8" s="33" t="n">
        <v>0.0716</v>
      </c>
      <c r="BB8" s="34" t="n">
        <v>0.0779</v>
      </c>
      <c r="BD8" s="18" t="n">
        <v>2004</v>
      </c>
      <c r="BE8" s="33" t="n">
        <v>0.0691</v>
      </c>
      <c r="BF8" s="38" t="n">
        <v>0.0797</v>
      </c>
      <c r="BG8" s="33" t="n">
        <v>0.0608</v>
      </c>
      <c r="BH8" s="38" t="n">
        <v>0.0684</v>
      </c>
      <c r="BI8" s="33" t="n">
        <v>0.0667</v>
      </c>
      <c r="BJ8" s="38" t="n">
        <v>0.0739</v>
      </c>
      <c r="BK8" s="33" t="n">
        <v>0.0859</v>
      </c>
      <c r="BL8" s="38" t="n">
        <v>0.1333</v>
      </c>
      <c r="BM8" s="33" t="n">
        <v>0.0618</v>
      </c>
      <c r="BN8" s="38" t="n">
        <v>0.1061</v>
      </c>
      <c r="BO8" s="33" t="n">
        <v>0.1654</v>
      </c>
      <c r="BP8" s="38" t="n">
        <v>0.2127</v>
      </c>
      <c r="BQ8" s="33" t="n">
        <v>0.1299</v>
      </c>
      <c r="BR8" s="38" t="n">
        <v>0.1842</v>
      </c>
      <c r="BS8" s="33" t="n">
        <v>0.0878</v>
      </c>
      <c r="BT8" s="38" t="n">
        <v>0.1276</v>
      </c>
      <c r="BU8" s="33" t="n">
        <v>0.0843</v>
      </c>
      <c r="BV8" s="38" t="n">
        <v>0.0776</v>
      </c>
      <c r="BW8" s="33" t="n">
        <v>0.0608</v>
      </c>
      <c r="BX8" s="38" t="n">
        <v>0.0546</v>
      </c>
      <c r="BY8" s="33" t="n">
        <v>0.0747</v>
      </c>
      <c r="BZ8" s="38" t="n">
        <v>0.0614</v>
      </c>
      <c r="CA8" s="33" t="n">
        <v>0.0905</v>
      </c>
      <c r="CB8" s="34" t="n">
        <v>0.0817</v>
      </c>
      <c r="CE8" s="18" t="n">
        <v>2004</v>
      </c>
      <c r="CF8" s="39" t="n">
        <f aca="false">B80*AE8</f>
        <v>-6345.33458439448</v>
      </c>
      <c r="CG8" s="40" t="n">
        <f aca="false">C80*AF8</f>
        <v>-5181.82451930934</v>
      </c>
      <c r="CH8" s="39" t="n">
        <f aca="false">D80*AG8</f>
        <v>-6415.07442757847</v>
      </c>
      <c r="CI8" s="40" t="n">
        <f aca="false">E80*AH8</f>
        <v>-4382.34486801582</v>
      </c>
      <c r="CJ8" s="39" t="n">
        <f aca="false">F80*AI8</f>
        <v>-7880.94292359752</v>
      </c>
      <c r="CK8" s="40" t="n">
        <f aca="false">G80*AJ8</f>
        <v>-3980.61631593656</v>
      </c>
      <c r="CL8" s="39" t="n">
        <f aca="false">H80*AK8</f>
        <v>-7354.81834375483</v>
      </c>
      <c r="CM8" s="40" t="n">
        <f aca="false">I80*AL8</f>
        <v>-5589.03720540985</v>
      </c>
      <c r="CN8" s="39" t="n">
        <f aca="false">J80*AM8</f>
        <v>-7539.0614544685</v>
      </c>
      <c r="CO8" s="40" t="n">
        <f aca="false">K80*AN8</f>
        <v>-4695.88938871604</v>
      </c>
      <c r="CP8" s="39" t="n">
        <f aca="false">L80*AO8</f>
        <v>-20674.1528115714</v>
      </c>
      <c r="CQ8" s="40" t="n">
        <f aca="false">M80*AP8</f>
        <v>-9108.2364924038</v>
      </c>
      <c r="CR8" s="39" t="n">
        <f aca="false">N80*AQ8</f>
        <v>-14402.1755189973</v>
      </c>
      <c r="CS8" s="40" t="n">
        <f aca="false">O80*AR8</f>
        <v>-9054.18262647308</v>
      </c>
      <c r="CT8" s="39" t="n">
        <f aca="false">P80*AS8</f>
        <v>-11872.3836866596</v>
      </c>
      <c r="CU8" s="40" t="n">
        <f aca="false">Q80*AT8</f>
        <v>-5039.83733858625</v>
      </c>
      <c r="CV8" s="39" t="n">
        <f aca="false">R80*AU8</f>
        <v>-9286.47897897695</v>
      </c>
      <c r="CW8" s="40" t="n">
        <f aca="false">S80*AV8</f>
        <v>-5031.24059695284</v>
      </c>
      <c r="CX8" s="39" t="n">
        <f aca="false">T80*AW8</f>
        <v>-4811.18424203914</v>
      </c>
      <c r="CY8" s="40" t="n">
        <f aca="false">U80*AX8</f>
        <v>-2849.17474768859</v>
      </c>
      <c r="CZ8" s="39" t="n">
        <f aca="false">V80*AY8</f>
        <v>-4735.19803870587</v>
      </c>
      <c r="DA8" s="40" t="n">
        <f aca="false">W80*AZ8</f>
        <v>-2642.90693531086</v>
      </c>
      <c r="DB8" s="39" t="n">
        <f aca="false">X80*BA8</f>
        <v>-5519.33803241189</v>
      </c>
      <c r="DC8" s="40" t="n">
        <f aca="false">Y80*BB8</f>
        <v>-3601.17349326686</v>
      </c>
      <c r="DD8" s="39" t="n">
        <f aca="false">SUM(CF8,CH8,CJ8,CL8,CN8,CP8,CR8,CT8,CV8,CX8,CZ8,DB8)</f>
        <v>-106836.143043156</v>
      </c>
      <c r="DE8" s="41" t="n">
        <f aca="false">SUM(CG8,CI8,CK8,CM8,CO8,CQ8,CS8,CU8,CW8,CY8,DA8,DC8)</f>
        <v>-61156.4645280699</v>
      </c>
    </row>
    <row r="9" customFormat="false" ht="12.75" hidden="false" customHeight="false" outlineLevel="0" collapsed="false">
      <c r="A9" s="29" t="n">
        <v>2005</v>
      </c>
      <c r="B9" s="30" t="n">
        <v>-118421.450465301</v>
      </c>
      <c r="C9" s="30" t="n">
        <v>-73740.6857011956</v>
      </c>
      <c r="D9" s="30" t="n">
        <v>-123464.560242741</v>
      </c>
      <c r="E9" s="30" t="n">
        <v>-66792.1000259961</v>
      </c>
      <c r="F9" s="30" t="n">
        <v>-133179.769826505</v>
      </c>
      <c r="G9" s="30" t="n">
        <v>-67522.3424999147</v>
      </c>
      <c r="H9" s="30" t="n">
        <v>-131627.698037497</v>
      </c>
      <c r="I9" s="30" t="n">
        <v>-67391.2270860949</v>
      </c>
      <c r="J9" s="30" t="n">
        <v>-128442.752408096</v>
      </c>
      <c r="K9" s="30" t="n">
        <v>-78755.898257636</v>
      </c>
      <c r="L9" s="30" t="n">
        <v>-141290.417478314</v>
      </c>
      <c r="M9" s="30" t="n">
        <v>-71794.4439103281</v>
      </c>
      <c r="N9" s="30" t="n">
        <v>-133694.980482575</v>
      </c>
      <c r="O9" s="30" t="n">
        <v>-82756.5211857732</v>
      </c>
      <c r="P9" s="30" t="n">
        <v>-133465.512366622</v>
      </c>
      <c r="Q9" s="30" t="n">
        <v>-69389.5585547627</v>
      </c>
      <c r="R9" s="30" t="n">
        <v>-123272.186104729</v>
      </c>
      <c r="S9" s="30" t="n">
        <v>-72102.571352035</v>
      </c>
      <c r="T9" s="30" t="n">
        <v>-120020.253588767</v>
      </c>
      <c r="U9" s="30" t="n">
        <v>-71424.2021060031</v>
      </c>
      <c r="V9" s="30" t="n">
        <v>-106635.959072012</v>
      </c>
      <c r="W9" s="30" t="n">
        <v>-65074.3455942049</v>
      </c>
      <c r="X9" s="30" t="n">
        <v>-103221.916827097</v>
      </c>
      <c r="Y9" s="30" t="n">
        <v>-62537.5531870866</v>
      </c>
      <c r="Z9" s="30" t="n">
        <f aca="false">SUM(B9,D9,F9,H9,J9,L9,N9,P9,R9,T9,V9,X9)</f>
        <v>-1496737.45690026</v>
      </c>
      <c r="AA9" s="30" t="n">
        <f aca="false">SUM(C9,E9,G9,I9,K9,M9,O9,Q9,S9,U9,W9,Y9)</f>
        <v>-849281.449461031</v>
      </c>
      <c r="AD9" s="18" t="n">
        <v>2005</v>
      </c>
      <c r="AE9" s="33" t="n">
        <v>0.0517</v>
      </c>
      <c r="AF9" s="38" t="n">
        <v>0.0684</v>
      </c>
      <c r="AG9" s="33" t="n">
        <v>0.0527</v>
      </c>
      <c r="AH9" s="38" t="n">
        <v>0.0573</v>
      </c>
      <c r="AI9" s="33" t="n">
        <v>0.0601</v>
      </c>
      <c r="AJ9" s="38" t="n">
        <v>0.0562</v>
      </c>
      <c r="AK9" s="33" t="n">
        <v>0.0651</v>
      </c>
      <c r="AL9" s="38" t="n">
        <v>0.0904</v>
      </c>
      <c r="AM9" s="33" t="n">
        <v>0.0698</v>
      </c>
      <c r="AN9" s="38" t="n">
        <v>0.0656</v>
      </c>
      <c r="AO9" s="33" t="n">
        <v>0.1777</v>
      </c>
      <c r="AP9" s="38" t="n">
        <v>0.1454</v>
      </c>
      <c r="AQ9" s="33" t="n">
        <v>0.1353</v>
      </c>
      <c r="AR9" s="38" t="n">
        <v>0.1443</v>
      </c>
      <c r="AS9" s="33" t="n">
        <v>0.1165</v>
      </c>
      <c r="AT9" s="38" t="n">
        <v>0.0847</v>
      </c>
      <c r="AU9" s="33" t="n">
        <v>0.0988</v>
      </c>
      <c r="AV9" s="38" t="n">
        <v>0.0906</v>
      </c>
      <c r="AW9" s="33" t="n">
        <v>0.0537</v>
      </c>
      <c r="AX9" s="38" t="n">
        <v>0.054</v>
      </c>
      <c r="AY9" s="33" t="n">
        <v>0.0586</v>
      </c>
      <c r="AZ9" s="38" t="n">
        <v>0.0538</v>
      </c>
      <c r="BA9" s="33" t="n">
        <v>0.0716</v>
      </c>
      <c r="BB9" s="34" t="n">
        <v>0.0779</v>
      </c>
      <c r="BD9" s="18" t="n">
        <v>2005</v>
      </c>
      <c r="BE9" s="33" t="n">
        <v>0.0691</v>
      </c>
      <c r="BF9" s="38" t="n">
        <v>0.0797</v>
      </c>
      <c r="BG9" s="33" t="n">
        <v>0.0608</v>
      </c>
      <c r="BH9" s="38" t="n">
        <v>0.0684</v>
      </c>
      <c r="BI9" s="33" t="n">
        <v>0.0667</v>
      </c>
      <c r="BJ9" s="38" t="n">
        <v>0.0739</v>
      </c>
      <c r="BK9" s="33" t="n">
        <v>0.0859</v>
      </c>
      <c r="BL9" s="38" t="n">
        <v>0.1333</v>
      </c>
      <c r="BM9" s="33" t="n">
        <v>0.0618</v>
      </c>
      <c r="BN9" s="38" t="n">
        <v>0.1061</v>
      </c>
      <c r="BO9" s="33" t="n">
        <v>0.1654</v>
      </c>
      <c r="BP9" s="38" t="n">
        <v>0.2127</v>
      </c>
      <c r="BQ9" s="33" t="n">
        <v>0.1299</v>
      </c>
      <c r="BR9" s="38" t="n">
        <v>0.1842</v>
      </c>
      <c r="BS9" s="33" t="n">
        <v>0.0878</v>
      </c>
      <c r="BT9" s="38" t="n">
        <v>0.1276</v>
      </c>
      <c r="BU9" s="33" t="n">
        <v>0.0843</v>
      </c>
      <c r="BV9" s="38" t="n">
        <v>0.0776</v>
      </c>
      <c r="BW9" s="33" t="n">
        <v>0.0608</v>
      </c>
      <c r="BX9" s="38" t="n">
        <v>0.0546</v>
      </c>
      <c r="BY9" s="33" t="n">
        <v>0.0747</v>
      </c>
      <c r="BZ9" s="38" t="n">
        <v>0.0614</v>
      </c>
      <c r="CA9" s="33" t="n">
        <v>0.0905</v>
      </c>
      <c r="CB9" s="34" t="n">
        <v>0.0817</v>
      </c>
      <c r="CE9" s="18" t="n">
        <v>2005</v>
      </c>
      <c r="CF9" s="39" t="n">
        <f aca="false">B81*AE9</f>
        <v>-3578.95165718692</v>
      </c>
      <c r="CG9" s="40" t="n">
        <f aca="false">C81*AF9</f>
        <v>-3103.42829219564</v>
      </c>
      <c r="CH9" s="39" t="n">
        <f aca="false">D81*AG9</f>
        <v>-3811.76790598445</v>
      </c>
      <c r="CI9" s="40" t="n">
        <f aca="false">E81*AH9</f>
        <v>-2362.44169796678</v>
      </c>
      <c r="CJ9" s="39" t="n">
        <f aca="false">F81*AI9</f>
        <v>-4707.33456395337</v>
      </c>
      <c r="CK9" s="40" t="n">
        <f aca="false">G81*AJ9</f>
        <v>-2345.99180672013</v>
      </c>
      <c r="CL9" s="39" t="n">
        <f aca="false">H81*AK9</f>
        <v>-4996.38301122519</v>
      </c>
      <c r="CM9" s="40" t="n">
        <f aca="false">I81*AL9</f>
        <v>-3723.2214883967</v>
      </c>
      <c r="CN9" s="39" t="n">
        <f aca="false">J81*AM9</f>
        <v>-5229.3322919105</v>
      </c>
      <c r="CO9" s="40" t="n">
        <f aca="false">K81*AN9</f>
        <v>-3123.633863713</v>
      </c>
      <c r="CP9" s="39" t="n">
        <f aca="false">L81*AO9</f>
        <v>-14625.6608395254</v>
      </c>
      <c r="CQ9" s="40" t="n">
        <f aca="false">M81*AP9</f>
        <v>-6286.3274852712</v>
      </c>
      <c r="CR9" s="39" t="n">
        <f aca="false">N81*AQ9</f>
        <v>-10417.4079184528</v>
      </c>
      <c r="CS9" s="40" t="n">
        <f aca="false">O81*AR9</f>
        <v>-7080.55119027001</v>
      </c>
      <c r="CT9" s="39" t="n">
        <f aca="false">P81*AS9</f>
        <v>-9804.41799050859</v>
      </c>
      <c r="CU9" s="40" t="n">
        <f aca="false">Q81*AT9</f>
        <v>-3691.79048331135</v>
      </c>
      <c r="CV9" s="39" t="n">
        <f aca="false">R81*AU9</f>
        <v>-7708.33922475694</v>
      </c>
      <c r="CW9" s="40" t="n">
        <f aca="false">S81*AV9</f>
        <v>-4119.37007595652</v>
      </c>
      <c r="CX9" s="39" t="n">
        <f aca="false">T81*AW9</f>
        <v>-4106.24686986535</v>
      </c>
      <c r="CY9" s="40" t="n">
        <f aca="false">U81*AX9</f>
        <v>-2432.42110309966</v>
      </c>
      <c r="CZ9" s="39" t="n">
        <f aca="false">V81*AY9</f>
        <v>-3936.83641758143</v>
      </c>
      <c r="DA9" s="40" t="n">
        <f aca="false">W81*AZ9</f>
        <v>-2201.91035546471</v>
      </c>
      <c r="DB9" s="39" t="n">
        <f aca="false">X81*BA9</f>
        <v>-4652.51186743677</v>
      </c>
      <c r="DC9" s="40" t="n">
        <f aca="false">Y81*BB9</f>
        <v>-3059.17884515876</v>
      </c>
      <c r="DD9" s="39" t="n">
        <f aca="false">SUM(CF9,CH9,CJ9,CL9,CN9,CP9,CR9,CT9,CV9,CX9,CZ9,DB9)</f>
        <v>-77575.1905583877</v>
      </c>
      <c r="DE9" s="41" t="n">
        <f aca="false">SUM(CG9,CI9,CK9,CM9,CO9,CQ9,CS9,CU9,CW9,CY9,DA9,DC9)</f>
        <v>-43530.2666875245</v>
      </c>
    </row>
    <row r="10" customFormat="false" ht="12.75" hidden="false" customHeight="false" outlineLevel="0" collapsed="false">
      <c r="A10" s="29" t="n">
        <v>2006</v>
      </c>
      <c r="B10" s="30" t="n">
        <v>-96443.1540116855</v>
      </c>
      <c r="C10" s="30" t="n">
        <v>-63059.72880644</v>
      </c>
      <c r="D10" s="30" t="n">
        <v>-67629.0924345085</v>
      </c>
      <c r="E10" s="30" t="n">
        <v>-37467.5622619858</v>
      </c>
      <c r="F10" s="30" t="n">
        <v>-71547.0849225713</v>
      </c>
      <c r="G10" s="30" t="n">
        <v>-36905.7062457373</v>
      </c>
      <c r="H10" s="30" t="n">
        <v>-56028.2034814093</v>
      </c>
      <c r="I10" s="30" t="n">
        <v>-29736.3876706867</v>
      </c>
      <c r="J10" s="30" t="n">
        <v>-58994.8495912722</v>
      </c>
      <c r="K10" s="30" t="n">
        <v>-30280.0448913351</v>
      </c>
      <c r="L10" s="30" t="n">
        <v>-63279.2691679358</v>
      </c>
      <c r="M10" s="30" t="n">
        <v>-29202.8421871145</v>
      </c>
      <c r="N10" s="30" t="n">
        <v>-59682.8808845558</v>
      </c>
      <c r="O10" s="30" t="n">
        <v>-33107.3827275776</v>
      </c>
      <c r="P10" s="30" t="n">
        <v>-34655.1173140527</v>
      </c>
      <c r="Q10" s="30" t="n">
        <v>-21372.8408560733</v>
      </c>
      <c r="R10" s="30" t="n">
        <v>-31104.6086346855</v>
      </c>
      <c r="S10" s="30" t="n">
        <v>-21693.8409557928</v>
      </c>
      <c r="T10" s="30" t="n">
        <v>-30331.598442918</v>
      </c>
      <c r="U10" s="30" t="n">
        <v>-20580.6537931345</v>
      </c>
      <c r="V10" s="30" t="n">
        <v>-28079.7825153622</v>
      </c>
      <c r="W10" s="30" t="n">
        <v>-19258.1629009356</v>
      </c>
      <c r="X10" s="30" t="n">
        <v>-26263.0004551064</v>
      </c>
      <c r="Y10" s="30" t="n">
        <v>-19293.7697850085</v>
      </c>
      <c r="Z10" s="30" t="n">
        <f aca="false">SUM(B10,D10,F10,H10,J10,L10,N10,P10,R10,T10,V10,X10)</f>
        <v>-624038.641856063</v>
      </c>
      <c r="AA10" s="30" t="n">
        <f aca="false">SUM(C10,E10,G10,I10,K10,M10,O10,Q10,S10,U10,W10,Y10)</f>
        <v>-361958.923081822</v>
      </c>
      <c r="AD10" s="18" t="n">
        <v>2006</v>
      </c>
      <c r="AE10" s="33" t="n">
        <v>0.0517</v>
      </c>
      <c r="AF10" s="38" t="n">
        <v>0.0684</v>
      </c>
      <c r="AG10" s="33" t="n">
        <v>0.0527</v>
      </c>
      <c r="AH10" s="38" t="n">
        <v>0.0573</v>
      </c>
      <c r="AI10" s="33" t="n">
        <v>0.0601</v>
      </c>
      <c r="AJ10" s="38" t="n">
        <v>0.0562</v>
      </c>
      <c r="AK10" s="33" t="n">
        <v>0.0651</v>
      </c>
      <c r="AL10" s="38" t="n">
        <v>0.0904</v>
      </c>
      <c r="AM10" s="33" t="n">
        <v>0.0698</v>
      </c>
      <c r="AN10" s="38" t="n">
        <v>0.0656</v>
      </c>
      <c r="AO10" s="33" t="n">
        <v>0.1777</v>
      </c>
      <c r="AP10" s="38" t="n">
        <v>0.1454</v>
      </c>
      <c r="AQ10" s="33" t="n">
        <v>0.1353</v>
      </c>
      <c r="AR10" s="38" t="n">
        <v>0.1443</v>
      </c>
      <c r="AS10" s="33" t="n">
        <v>0.1165</v>
      </c>
      <c r="AT10" s="38" t="n">
        <v>0.0847</v>
      </c>
      <c r="AU10" s="33" t="n">
        <v>0.0988</v>
      </c>
      <c r="AV10" s="38" t="n">
        <v>0.0906</v>
      </c>
      <c r="AW10" s="33" t="n">
        <v>0.0537</v>
      </c>
      <c r="AX10" s="38" t="n">
        <v>0.054</v>
      </c>
      <c r="AY10" s="33" t="n">
        <v>0.0586</v>
      </c>
      <c r="AZ10" s="38" t="n">
        <v>0.0538</v>
      </c>
      <c r="BA10" s="33" t="n">
        <v>0.0716</v>
      </c>
      <c r="BB10" s="34" t="n">
        <v>0.0779</v>
      </c>
      <c r="BD10" s="18" t="n">
        <v>2006</v>
      </c>
      <c r="BE10" s="33" t="n">
        <v>0.0691</v>
      </c>
      <c r="BF10" s="38" t="n">
        <v>0.0797</v>
      </c>
      <c r="BG10" s="33" t="n">
        <v>0.0608</v>
      </c>
      <c r="BH10" s="38" t="n">
        <v>0.0684</v>
      </c>
      <c r="BI10" s="33" t="n">
        <v>0.0667</v>
      </c>
      <c r="BJ10" s="38" t="n">
        <v>0.0739</v>
      </c>
      <c r="BK10" s="33" t="n">
        <v>0.0859</v>
      </c>
      <c r="BL10" s="38" t="n">
        <v>0.1333</v>
      </c>
      <c r="BM10" s="33" t="n">
        <v>0.0618</v>
      </c>
      <c r="BN10" s="38" t="n">
        <v>0.1061</v>
      </c>
      <c r="BO10" s="33" t="n">
        <v>0.1654</v>
      </c>
      <c r="BP10" s="38" t="n">
        <v>0.2127</v>
      </c>
      <c r="BQ10" s="33" t="n">
        <v>0.1299</v>
      </c>
      <c r="BR10" s="38" t="n">
        <v>0.1842</v>
      </c>
      <c r="BS10" s="33" t="n">
        <v>0.0878</v>
      </c>
      <c r="BT10" s="38" t="n">
        <v>0.1276</v>
      </c>
      <c r="BU10" s="33" t="n">
        <v>0.0843</v>
      </c>
      <c r="BV10" s="38" t="n">
        <v>0.0776</v>
      </c>
      <c r="BW10" s="33" t="n">
        <v>0.0608</v>
      </c>
      <c r="BX10" s="38" t="n">
        <v>0.0546</v>
      </c>
      <c r="BY10" s="33" t="n">
        <v>0.0747</v>
      </c>
      <c r="BZ10" s="38" t="n">
        <v>0.0614</v>
      </c>
      <c r="CA10" s="33" t="n">
        <v>0.0905</v>
      </c>
      <c r="CB10" s="34" t="n">
        <v>0.0817</v>
      </c>
      <c r="CE10" s="18" t="n">
        <v>2006</v>
      </c>
      <c r="CF10" s="39" t="n">
        <f aca="false">B82*AE10</f>
        <v>-3166.82938434178</v>
      </c>
      <c r="CG10" s="40" t="n">
        <f aca="false">C82*AF10</f>
        <v>-2737.60962991392</v>
      </c>
      <c r="CH10" s="39" t="n">
        <f aca="false">D82*AG10</f>
        <v>-2262.64833562682</v>
      </c>
      <c r="CI10" s="40" t="n">
        <f aca="false">E82*AH10</f>
        <v>-1416.51756507749</v>
      </c>
      <c r="CJ10" s="39" t="n">
        <f aca="false">F82*AI10</f>
        <v>-2726.14379140496</v>
      </c>
      <c r="CK10" s="40" t="n">
        <f aca="false">G82*AJ10</f>
        <v>-1375.46094497568</v>
      </c>
      <c r="CL10" s="39" t="n">
        <f aca="false">H82*AK10</f>
        <v>-2271.64960537638</v>
      </c>
      <c r="CM10" s="40" t="n">
        <f aca="false">I82*AL10</f>
        <v>-1731.47074044797</v>
      </c>
      <c r="CN10" s="39" t="n">
        <f aca="false">J82*AM10</f>
        <v>-2561.26297265527</v>
      </c>
      <c r="CO10" s="40" t="n">
        <f aca="false">K82*AN10</f>
        <v>-1283.0260891857</v>
      </c>
      <c r="CP10" s="39" t="n">
        <f aca="false">L82*AO10</f>
        <v>-6973.41154979093</v>
      </c>
      <c r="CQ10" s="40" t="n">
        <f aca="false">M82*AP10</f>
        <v>-2737.33135902343</v>
      </c>
      <c r="CR10" s="39" t="n">
        <f aca="false">N82*AQ10</f>
        <v>-4958.60765188758</v>
      </c>
      <c r="CS10" s="40" t="n">
        <f aca="false">O82*AR10</f>
        <v>-3029.27678557794</v>
      </c>
      <c r="CT10" s="39" t="n">
        <f aca="false">P82*AS10</f>
        <v>-2601.81625968808</v>
      </c>
      <c r="CU10" s="40" t="n">
        <f aca="false">Q82*AT10</f>
        <v>-1206.46663866645</v>
      </c>
      <c r="CV10" s="39" t="n">
        <f aca="false">R82*AU10</f>
        <v>-2004.9434283452</v>
      </c>
      <c r="CW10" s="40" t="n">
        <f aca="false">S82*AV10</f>
        <v>-1313.37407373894</v>
      </c>
      <c r="CX10" s="39" t="n">
        <f aca="false">T82*AW10</f>
        <v>-1088.66696757201</v>
      </c>
      <c r="CY10" s="40" t="n">
        <f aca="false">U82*AX10</f>
        <v>-779.648891332583</v>
      </c>
      <c r="CZ10" s="39" t="n">
        <f aca="false">V82*AY10</f>
        <v>-1097.83992521488</v>
      </c>
      <c r="DA10" s="40" t="n">
        <f aca="false">W82*AZ10</f>
        <v>-734.053934657938</v>
      </c>
      <c r="DB10" s="39" t="n">
        <f aca="false">X82*BA10</f>
        <v>-1268.46980796714</v>
      </c>
      <c r="DC10" s="40" t="n">
        <f aca="false">Y82*BB10</f>
        <v>-1079.48892167677</v>
      </c>
      <c r="DD10" s="39" t="n">
        <f aca="false">SUM(CF10,CH10,CJ10,CL10,CN10,CP10,CR10,CT10,CV10,CX10,CZ10,DB10)</f>
        <v>-32982.289679871</v>
      </c>
      <c r="DE10" s="41" t="n">
        <f aca="false">SUM(CG10,CI10,CK10,CM10,CO10,CQ10,CS10,CU10,CW10,CY10,DA10,DC10)</f>
        <v>-19423.7255742748</v>
      </c>
    </row>
    <row r="11" customFormat="false" ht="12.75" hidden="false" customHeight="false" outlineLevel="0" collapsed="false">
      <c r="A11" s="29" t="n">
        <v>2007</v>
      </c>
      <c r="B11" s="30" t="n">
        <v>-55922.2969357978</v>
      </c>
      <c r="C11" s="30" t="n">
        <v>-37233.2841227558</v>
      </c>
      <c r="D11" s="30" t="n">
        <v>-53605.452103263</v>
      </c>
      <c r="E11" s="30" t="n">
        <v>-34040.2712414745</v>
      </c>
      <c r="F11" s="30" t="n">
        <v>-58076.1659515812</v>
      </c>
      <c r="G11" s="30" t="n">
        <v>-34164.5508974934</v>
      </c>
      <c r="H11" s="30" t="n">
        <v>-37120.9673448898</v>
      </c>
      <c r="I11" s="30" t="n">
        <v>-25134.5159117261</v>
      </c>
      <c r="J11" s="30" t="n">
        <v>-39017.6780850394</v>
      </c>
      <c r="K11" s="30" t="n">
        <v>-26074.8567955045</v>
      </c>
      <c r="L11" s="30" t="n">
        <v>-41910.3580294282</v>
      </c>
      <c r="M11" s="30" t="n">
        <v>-26027.5970612417</v>
      </c>
      <c r="N11" s="30" t="n">
        <v>-40932.1734925827</v>
      </c>
      <c r="O11" s="30" t="n">
        <v>-29742.1672099963</v>
      </c>
      <c r="P11" s="30" t="n">
        <v>-43294.6112865616</v>
      </c>
      <c r="Q11" s="30" t="n">
        <v>-26393.213646225</v>
      </c>
      <c r="R11" s="30" t="n">
        <v>-37834.2110328105</v>
      </c>
      <c r="S11" s="30" t="n">
        <v>-28482.7820688052</v>
      </c>
      <c r="T11" s="30" t="n">
        <v>-39210.4277443877</v>
      </c>
      <c r="U11" s="30" t="n">
        <v>-24180.8472831743</v>
      </c>
      <c r="V11" s="30" t="n">
        <v>-35284.4132507889</v>
      </c>
      <c r="W11" s="30" t="n">
        <v>-24423.7984728685</v>
      </c>
      <c r="X11" s="30" t="n">
        <v>-33181.1668156321</v>
      </c>
      <c r="Y11" s="30" t="n">
        <v>-24809.2508717952</v>
      </c>
      <c r="Z11" s="30" t="n">
        <f aca="false">SUM(B11,D11,F11,H11,J11,L11,N11,P11,R11,T11,V11,X11)</f>
        <v>-515389.922072763</v>
      </c>
      <c r="AA11" s="30" t="n">
        <f aca="false">SUM(C11,E11,G11,I11,K11,M11,O11,Q11,S11,U11,W11,Y11)</f>
        <v>-340707.135583061</v>
      </c>
      <c r="AD11" s="18" t="n">
        <v>2007</v>
      </c>
      <c r="AE11" s="33" t="n">
        <v>0.0517</v>
      </c>
      <c r="AF11" s="38" t="n">
        <v>0.0684</v>
      </c>
      <c r="AG11" s="33" t="n">
        <v>0.0527</v>
      </c>
      <c r="AH11" s="38" t="n">
        <v>0.0573</v>
      </c>
      <c r="AI11" s="33" t="n">
        <v>0.0601</v>
      </c>
      <c r="AJ11" s="38" t="n">
        <v>0.0562</v>
      </c>
      <c r="AK11" s="33" t="n">
        <v>0.0651</v>
      </c>
      <c r="AL11" s="38" t="n">
        <v>0.0904</v>
      </c>
      <c r="AM11" s="33" t="n">
        <v>0.0698</v>
      </c>
      <c r="AN11" s="38" t="n">
        <v>0.0656</v>
      </c>
      <c r="AO11" s="33" t="n">
        <v>0.1777</v>
      </c>
      <c r="AP11" s="38" t="n">
        <v>0.1454</v>
      </c>
      <c r="AQ11" s="33" t="n">
        <v>0.1353</v>
      </c>
      <c r="AR11" s="38" t="n">
        <v>0.1443</v>
      </c>
      <c r="AS11" s="33" t="n">
        <v>0.1165</v>
      </c>
      <c r="AT11" s="38" t="n">
        <v>0.0847</v>
      </c>
      <c r="AU11" s="33" t="n">
        <v>0.0988</v>
      </c>
      <c r="AV11" s="38" t="n">
        <v>0.0906</v>
      </c>
      <c r="AW11" s="33" t="n">
        <v>0.0537</v>
      </c>
      <c r="AX11" s="38" t="n">
        <v>0.054</v>
      </c>
      <c r="AY11" s="33" t="n">
        <v>0.0586</v>
      </c>
      <c r="AZ11" s="38" t="n">
        <v>0.0538</v>
      </c>
      <c r="BA11" s="33" t="n">
        <v>0.0716</v>
      </c>
      <c r="BB11" s="34" t="n">
        <v>0.0779</v>
      </c>
      <c r="BD11" s="18" t="n">
        <v>2007</v>
      </c>
      <c r="BE11" s="33" t="n">
        <v>0.0691</v>
      </c>
      <c r="BF11" s="38" t="n">
        <v>0.0797</v>
      </c>
      <c r="BG11" s="33" t="n">
        <v>0.0608</v>
      </c>
      <c r="BH11" s="38" t="n">
        <v>0.0684</v>
      </c>
      <c r="BI11" s="33" t="n">
        <v>0.0667</v>
      </c>
      <c r="BJ11" s="38" t="n">
        <v>0.0739</v>
      </c>
      <c r="BK11" s="33" t="n">
        <v>0.0859</v>
      </c>
      <c r="BL11" s="38" t="n">
        <v>0.1333</v>
      </c>
      <c r="BM11" s="33" t="n">
        <v>0.0618</v>
      </c>
      <c r="BN11" s="38" t="n">
        <v>0.1061</v>
      </c>
      <c r="BO11" s="33" t="n">
        <v>0.1654</v>
      </c>
      <c r="BP11" s="38" t="n">
        <v>0.2127</v>
      </c>
      <c r="BQ11" s="33" t="n">
        <v>0.1299</v>
      </c>
      <c r="BR11" s="38" t="n">
        <v>0.1842</v>
      </c>
      <c r="BS11" s="33" t="n">
        <v>0.0878</v>
      </c>
      <c r="BT11" s="38" t="n">
        <v>0.1276</v>
      </c>
      <c r="BU11" s="33" t="n">
        <v>0.0843</v>
      </c>
      <c r="BV11" s="38" t="n">
        <v>0.0776</v>
      </c>
      <c r="BW11" s="33" t="n">
        <v>0.0608</v>
      </c>
      <c r="BX11" s="38" t="n">
        <v>0.0546</v>
      </c>
      <c r="BY11" s="33" t="n">
        <v>0.0747</v>
      </c>
      <c r="BZ11" s="38" t="n">
        <v>0.0614</v>
      </c>
      <c r="CA11" s="33" t="n">
        <v>0.0905</v>
      </c>
      <c r="CB11" s="34" t="n">
        <v>0.0817</v>
      </c>
      <c r="CE11" s="18" t="n">
        <v>2007</v>
      </c>
      <c r="CF11" s="39" t="n">
        <f aca="false">B83*AE11</f>
        <v>-946.331137128684</v>
      </c>
      <c r="CG11" s="40" t="n">
        <f aca="false">C83*AF11</f>
        <v>-877.633709967861</v>
      </c>
      <c r="CH11" s="39" t="n">
        <f aca="false">D83*AG11</f>
        <v>-941.383135756333</v>
      </c>
      <c r="CI11" s="40" t="n">
        <f aca="false">E83*AH11</f>
        <v>-689.906425857963</v>
      </c>
      <c r="CJ11" s="39" t="n">
        <f aca="false">F83*AI11</f>
        <v>-1155.60004964388</v>
      </c>
      <c r="CK11" s="40" t="n">
        <f aca="false">G83*AJ11</f>
        <v>-694.196897066039</v>
      </c>
      <c r="CL11" s="39" t="n">
        <f aca="false">H83*AK11</f>
        <v>-1167.91188772529</v>
      </c>
      <c r="CM11" s="40" t="n">
        <f aca="false">I83*AL11</f>
        <v>-1147.75636774237</v>
      </c>
      <c r="CN11" s="39" t="n">
        <f aca="false">J83*AM11</f>
        <v>-1315.87387469096</v>
      </c>
      <c r="CO11" s="40" t="n">
        <f aca="false">K83*AN11</f>
        <v>-862.720100247306</v>
      </c>
      <c r="CP11" s="39" t="n">
        <f aca="false">L83*AO11</f>
        <v>-3476.20142469061</v>
      </c>
      <c r="CQ11" s="40" t="n">
        <f aca="false">M83*AP11</f>
        <v>-1826.2461437733</v>
      </c>
      <c r="CR11" s="39" t="n">
        <f aca="false">N83*AQ11</f>
        <v>-2552.96336955471</v>
      </c>
      <c r="CS11" s="40" t="n">
        <f aca="false">O83*AR11</f>
        <v>-2051.22097182567</v>
      </c>
      <c r="CT11" s="39" t="n">
        <f aca="false">P83*AS11</f>
        <v>-2377.36192135837</v>
      </c>
      <c r="CU11" s="40" t="n">
        <f aca="false">Q83*AT11</f>
        <v>-1100.30596473853</v>
      </c>
      <c r="CV11" s="39" t="n">
        <f aca="false">R83*AU11</f>
        <v>-1759.505880023</v>
      </c>
      <c r="CW11" s="40" t="n">
        <f aca="false">S83*AV11</f>
        <v>-1258.47175177038</v>
      </c>
      <c r="CX11" s="39" t="n">
        <f aca="false">T83*AW11</f>
        <v>-1062.5176203512</v>
      </c>
      <c r="CY11" s="40" t="n">
        <f aca="false">U83*AX11</f>
        <v>-694.674105463908</v>
      </c>
      <c r="CZ11" s="39" t="n">
        <f aca="false">V83*AY11</f>
        <v>-1031.49624165519</v>
      </c>
      <c r="DA11" s="40" t="n">
        <f aca="false">W83*AZ11</f>
        <v>-689.694241738994</v>
      </c>
      <c r="DB11" s="39" t="n">
        <f aca="false">X83*BA11</f>
        <v>-1191.78452661425</v>
      </c>
      <c r="DC11" s="40" t="n">
        <f aca="false">Y83*BB11</f>
        <v>-1014.2284707333</v>
      </c>
      <c r="DD11" s="39" t="n">
        <f aca="false">SUM(CF11,CH11,CJ11,CL11,CN11,CP11,CR11,CT11,CV11,CX11,CZ11,DB11)</f>
        <v>-18978.9310691925</v>
      </c>
      <c r="DE11" s="41" t="n">
        <f aca="false">SUM(CG11,CI11,CK11,CM11,CO11,CQ11,CS11,CU11,CW11,CY11,DA11,DC11)</f>
        <v>-12907.0551509256</v>
      </c>
    </row>
    <row r="12" customFormat="false" ht="12.75" hidden="false" customHeight="false" outlineLevel="0" collapsed="false">
      <c r="A12" s="29" t="n">
        <v>2008</v>
      </c>
      <c r="B12" s="30" t="n">
        <v>-34843.892432981</v>
      </c>
      <c r="C12" s="30" t="n">
        <v>-23390.382677991</v>
      </c>
      <c r="D12" s="30" t="n">
        <v>-35560.0290067232</v>
      </c>
      <c r="E12" s="30" t="n">
        <v>-22667.2358635435</v>
      </c>
      <c r="F12" s="30" t="n">
        <v>-35150.1698308174</v>
      </c>
      <c r="G12" s="30" t="n">
        <v>-23724.2504633723</v>
      </c>
      <c r="H12" s="30" t="n">
        <v>-36623.2153440234</v>
      </c>
      <c r="I12" s="30" t="n">
        <v>-22564.1956340723</v>
      </c>
      <c r="J12" s="30" t="n">
        <v>-36523.3384123921</v>
      </c>
      <c r="K12" s="30" t="n">
        <v>-24802.9607152125</v>
      </c>
      <c r="L12" s="30" t="n">
        <v>-38326.0207124095</v>
      </c>
      <c r="M12" s="30" t="n">
        <v>-25982.4680232972</v>
      </c>
      <c r="N12" s="30" t="n">
        <v>-40370.2838512651</v>
      </c>
      <c r="O12" s="30" t="n">
        <v>-26943.4910376701</v>
      </c>
      <c r="P12" s="30" t="n">
        <v>-28054.8272613732</v>
      </c>
      <c r="Q12" s="30" t="n">
        <v>-19418.7313706731</v>
      </c>
      <c r="R12" s="30" t="n">
        <v>-26445.1267249038</v>
      </c>
      <c r="S12" s="30" t="n">
        <v>-18427.0865002411</v>
      </c>
      <c r="T12" s="30" t="n">
        <v>-27647.1672476397</v>
      </c>
      <c r="U12" s="30" t="n">
        <v>-17333.9721260235</v>
      </c>
      <c r="V12" s="30" t="n">
        <v>-23438.1869958534</v>
      </c>
      <c r="W12" s="30" t="n">
        <v>-17959.8328351551</v>
      </c>
      <c r="X12" s="30" t="n">
        <v>-24228.5548208961</v>
      </c>
      <c r="Y12" s="30" t="n">
        <v>-16238.892251383</v>
      </c>
      <c r="Z12" s="30" t="n">
        <f aca="false">SUM(B12,D12,F12,H12,J12,L12,N12,P12,R12,T12,V12,X12)</f>
        <v>-387210.812641278</v>
      </c>
      <c r="AA12" s="30" t="n">
        <f aca="false">SUM(C12,E12,G12,I12,K12,M12,O12,Q12,S12,U12,W12,Y12)</f>
        <v>-259453.499498635</v>
      </c>
      <c r="AD12" s="18" t="n">
        <v>2008</v>
      </c>
      <c r="AE12" s="33" t="n">
        <v>0.0517</v>
      </c>
      <c r="AF12" s="38" t="n">
        <v>0.0684</v>
      </c>
      <c r="AG12" s="33" t="n">
        <v>0.0527</v>
      </c>
      <c r="AH12" s="38" t="n">
        <v>0.0573</v>
      </c>
      <c r="AI12" s="33" t="n">
        <v>0.0601</v>
      </c>
      <c r="AJ12" s="38" t="n">
        <v>0.0562</v>
      </c>
      <c r="AK12" s="33" t="n">
        <v>0.0651</v>
      </c>
      <c r="AL12" s="38" t="n">
        <v>0.0904</v>
      </c>
      <c r="AM12" s="33" t="n">
        <v>0.0698</v>
      </c>
      <c r="AN12" s="38" t="n">
        <v>0.0656</v>
      </c>
      <c r="AO12" s="33" t="n">
        <v>0.1777</v>
      </c>
      <c r="AP12" s="38" t="n">
        <v>0.1454</v>
      </c>
      <c r="AQ12" s="33" t="n">
        <v>0.1353</v>
      </c>
      <c r="AR12" s="38" t="n">
        <v>0.1443</v>
      </c>
      <c r="AS12" s="33" t="n">
        <v>0.1165</v>
      </c>
      <c r="AT12" s="38" t="n">
        <v>0.0847</v>
      </c>
      <c r="AU12" s="33" t="n">
        <v>0.0988</v>
      </c>
      <c r="AV12" s="38" t="n">
        <v>0.0906</v>
      </c>
      <c r="AW12" s="33" t="n">
        <v>0.0537</v>
      </c>
      <c r="AX12" s="38" t="n">
        <v>0.054</v>
      </c>
      <c r="AY12" s="33" t="n">
        <v>0.0586</v>
      </c>
      <c r="AZ12" s="38" t="n">
        <v>0.0538</v>
      </c>
      <c r="BA12" s="33" t="n">
        <v>0.0716</v>
      </c>
      <c r="BB12" s="34" t="n">
        <v>0.0779</v>
      </c>
      <c r="BC12" s="42"/>
      <c r="BD12" s="18" t="n">
        <v>2008</v>
      </c>
      <c r="BE12" s="33" t="n">
        <v>0.0691</v>
      </c>
      <c r="BF12" s="38" t="n">
        <v>0.0797</v>
      </c>
      <c r="BG12" s="33" t="n">
        <v>0.0608</v>
      </c>
      <c r="BH12" s="38" t="n">
        <v>0.0684</v>
      </c>
      <c r="BI12" s="33" t="n">
        <v>0.0667</v>
      </c>
      <c r="BJ12" s="38" t="n">
        <v>0.0739</v>
      </c>
      <c r="BK12" s="33" t="n">
        <v>0.0859</v>
      </c>
      <c r="BL12" s="38" t="n">
        <v>0.1333</v>
      </c>
      <c r="BM12" s="33" t="n">
        <v>0.0618</v>
      </c>
      <c r="BN12" s="38" t="n">
        <v>0.1061</v>
      </c>
      <c r="BO12" s="33" t="n">
        <v>0.1654</v>
      </c>
      <c r="BP12" s="38" t="n">
        <v>0.2127</v>
      </c>
      <c r="BQ12" s="33" t="n">
        <v>0.1299</v>
      </c>
      <c r="BR12" s="38" t="n">
        <v>0.1842</v>
      </c>
      <c r="BS12" s="33" t="n">
        <v>0.0878</v>
      </c>
      <c r="BT12" s="38" t="n">
        <v>0.1276</v>
      </c>
      <c r="BU12" s="33" t="n">
        <v>0.0843</v>
      </c>
      <c r="BV12" s="38" t="n">
        <v>0.0776</v>
      </c>
      <c r="BW12" s="33" t="n">
        <v>0.0608</v>
      </c>
      <c r="BX12" s="38" t="n">
        <v>0.0546</v>
      </c>
      <c r="BY12" s="33" t="n">
        <v>0.0747</v>
      </c>
      <c r="BZ12" s="38" t="n">
        <v>0.0614</v>
      </c>
      <c r="CA12" s="33" t="n">
        <v>0.0905</v>
      </c>
      <c r="CB12" s="34" t="n">
        <v>0.0817</v>
      </c>
      <c r="CE12" s="18" t="n">
        <v>2008</v>
      </c>
      <c r="CF12" s="39" t="n">
        <f aca="false">B84*AE12</f>
        <v>-888.832367411973</v>
      </c>
      <c r="CG12" s="40" t="n">
        <f aca="false">C84*AF12</f>
        <v>-824.308973408756</v>
      </c>
      <c r="CH12" s="39" t="n">
        <f aca="false">D84*AG12</f>
        <v>-921.187098044696</v>
      </c>
      <c r="CI12" s="40" t="n">
        <f aca="false">E84*AH12</f>
        <v>-665.69528899042</v>
      </c>
      <c r="CJ12" s="39" t="n">
        <f aca="false">F84*AI12</f>
        <v>-1043.60761759426</v>
      </c>
      <c r="CK12" s="40" t="n">
        <f aca="false">G84*AJ12</f>
        <v>-685.886523685153</v>
      </c>
      <c r="CL12" s="39" t="n">
        <f aca="false">H84*AK12</f>
        <v>-1140.14046910406</v>
      </c>
      <c r="CM12" s="40" t="n">
        <f aca="false">I84*AL12</f>
        <v>-1021.39695605118</v>
      </c>
      <c r="CN12" s="39" t="n">
        <f aca="false">J84*AM12</f>
        <v>-1229.99581217908</v>
      </c>
      <c r="CO12" s="40" t="n">
        <f aca="false">K84*AN12</f>
        <v>-808.681044991873</v>
      </c>
      <c r="CP12" s="39" t="n">
        <f aca="false">L84*AO12</f>
        <v>-3141.74490111094</v>
      </c>
      <c r="CQ12" s="40" t="n">
        <f aca="false">M84*AP12</f>
        <v>-1808.408600658</v>
      </c>
      <c r="CR12" s="39" t="n">
        <f aca="false">N84*AQ12</f>
        <v>-2489.81820909796</v>
      </c>
      <c r="CS12" s="40" t="n">
        <f aca="false">O84*AR12</f>
        <v>-1829.04569948057</v>
      </c>
      <c r="CT12" s="39" t="n">
        <f aca="false">P84*AS12</f>
        <v>-2138.87481673233</v>
      </c>
      <c r="CU12" s="40" t="n">
        <f aca="false">Q84*AT12</f>
        <v>-1086.79656200117</v>
      </c>
      <c r="CV12" s="39" t="n">
        <f aca="false">R84*AU12</f>
        <v>-1722.98359584675</v>
      </c>
      <c r="CW12" s="40" t="n">
        <f aca="false">S84*AV12</f>
        <v>-1121.04375721436</v>
      </c>
      <c r="CX12" s="39" t="n">
        <f aca="false">T84*AW12</f>
        <v>-994.930472375002</v>
      </c>
      <c r="CY12" s="40" t="n">
        <f aca="false">U84*AX12</f>
        <v>-650.485622692487</v>
      </c>
      <c r="CZ12" s="39" t="n">
        <f aca="false">V84*AY12</f>
        <v>-925.048515971801</v>
      </c>
      <c r="DA12" s="40" t="n">
        <f aca="false">W84*AZ12</f>
        <v>-679.099128090578</v>
      </c>
      <c r="DB12" s="39" t="n">
        <f aca="false">X84*BA12</f>
        <v>-1162.95402605719</v>
      </c>
      <c r="DC12" s="40" t="n">
        <f aca="false">Y84*BB12</f>
        <v>-903.653122086554</v>
      </c>
      <c r="DD12" s="39" t="n">
        <f aca="false">SUM(CF12,CH12,CJ12,CL12,CN12,CP12,CR12,CT12,CV12,CX12,CZ12,DB12)</f>
        <v>-17800.117901526</v>
      </c>
      <c r="DE12" s="41" t="n">
        <f aca="false">SUM(CG12,CI12,CK12,CM12,CO12,CQ12,CS12,CU12,CW12,CY12,DA12,DC12)</f>
        <v>-12084.5012793511</v>
      </c>
    </row>
    <row r="13" customFormat="false" ht="12.75" hidden="false" customHeight="false" outlineLevel="0" collapsed="false">
      <c r="A13" s="29" t="n">
        <v>2009</v>
      </c>
      <c r="B13" s="30" t="n">
        <v>-23602.3328346274</v>
      </c>
      <c r="C13" s="30" t="n">
        <v>-15854.0510747358</v>
      </c>
      <c r="D13" s="30" t="n">
        <v>-23672.5197210934</v>
      </c>
      <c r="E13" s="30" t="n">
        <v>-15216.7280207279</v>
      </c>
      <c r="F13" s="30" t="n">
        <v>-24666.1850610507</v>
      </c>
      <c r="G13" s="30" t="n">
        <v>-16376.5693506712</v>
      </c>
      <c r="H13" s="30" t="n">
        <v>-25049.7911765985</v>
      </c>
      <c r="I13" s="30" t="n">
        <v>-15534.0229723839</v>
      </c>
      <c r="J13" s="30" t="n">
        <v>-24325.2061234499</v>
      </c>
      <c r="K13" s="30" t="n">
        <v>-18393.6035006798</v>
      </c>
      <c r="L13" s="30" t="n">
        <v>-26667.7375083539</v>
      </c>
      <c r="M13" s="30" t="n">
        <v>-16783.6294703295</v>
      </c>
      <c r="N13" s="30" t="n">
        <v>-27596.1303533515</v>
      </c>
      <c r="O13" s="30" t="n">
        <v>-18488.3687029118</v>
      </c>
      <c r="P13" s="30" t="n">
        <v>-26517.393760439</v>
      </c>
      <c r="Q13" s="30" t="n">
        <v>-18358.9782372856</v>
      </c>
      <c r="R13" s="30" t="n">
        <v>-24191.8140263381</v>
      </c>
      <c r="S13" s="30" t="n">
        <v>-16817.4671637842</v>
      </c>
      <c r="T13" s="30" t="n">
        <v>-24465.6345409545</v>
      </c>
      <c r="U13" s="30" t="n">
        <v>-15549.5018909796</v>
      </c>
      <c r="V13" s="30" t="n">
        <v>-21040.1045728363</v>
      </c>
      <c r="W13" s="30" t="n">
        <v>-16031.5109261825</v>
      </c>
      <c r="X13" s="30" t="n">
        <v>-20002.7531669897</v>
      </c>
      <c r="Y13" s="30" t="n">
        <v>-13880.1793439567</v>
      </c>
      <c r="Z13" s="30" t="n">
        <f aca="false">SUM(B13,D13,F13,H13,J13,L13,N13,P13,R13,T13,V13,X13)</f>
        <v>-291797.602846083</v>
      </c>
      <c r="AA13" s="30" t="n">
        <f aca="false">SUM(C13,E13,G13,I13,K13,M13,O13,Q13,S13,U13,W13,Y13)</f>
        <v>-197284.610654628</v>
      </c>
      <c r="AD13" s="18" t="n">
        <v>2009</v>
      </c>
      <c r="AE13" s="33" t="n">
        <v>0.0517</v>
      </c>
      <c r="AF13" s="38" t="n">
        <v>0.0684</v>
      </c>
      <c r="AG13" s="33" t="n">
        <v>0.0527</v>
      </c>
      <c r="AH13" s="38" t="n">
        <v>0.0573</v>
      </c>
      <c r="AI13" s="33" t="n">
        <v>0.0601</v>
      </c>
      <c r="AJ13" s="38" t="n">
        <v>0.0562</v>
      </c>
      <c r="AK13" s="33" t="n">
        <v>0.0651</v>
      </c>
      <c r="AL13" s="38" t="n">
        <v>0.0904</v>
      </c>
      <c r="AM13" s="33" t="n">
        <v>0.0698</v>
      </c>
      <c r="AN13" s="38" t="n">
        <v>0.0656</v>
      </c>
      <c r="AO13" s="33" t="n">
        <v>0.1777</v>
      </c>
      <c r="AP13" s="38" t="n">
        <v>0.1454</v>
      </c>
      <c r="AQ13" s="33" t="n">
        <v>0.1353</v>
      </c>
      <c r="AR13" s="38" t="n">
        <v>0.1443</v>
      </c>
      <c r="AS13" s="33" t="n">
        <v>0.1165</v>
      </c>
      <c r="AT13" s="38" t="n">
        <v>0.0847</v>
      </c>
      <c r="AU13" s="33" t="n">
        <v>0.0988</v>
      </c>
      <c r="AV13" s="38" t="n">
        <v>0.0906</v>
      </c>
      <c r="AW13" s="33" t="n">
        <v>0.0537</v>
      </c>
      <c r="AX13" s="38" t="n">
        <v>0.054</v>
      </c>
      <c r="AY13" s="33" t="n">
        <v>0.0586</v>
      </c>
      <c r="AZ13" s="38" t="n">
        <v>0.0538</v>
      </c>
      <c r="BA13" s="33" t="n">
        <v>0.0716</v>
      </c>
      <c r="BB13" s="34" t="n">
        <v>0.0779</v>
      </c>
      <c r="BD13" s="18" t="n">
        <v>2009</v>
      </c>
      <c r="BE13" s="33" t="n">
        <v>0.0691</v>
      </c>
      <c r="BF13" s="38" t="n">
        <v>0.0797</v>
      </c>
      <c r="BG13" s="33" t="n">
        <v>0.0608</v>
      </c>
      <c r="BH13" s="38" t="n">
        <v>0.0684</v>
      </c>
      <c r="BI13" s="33" t="n">
        <v>0.0667</v>
      </c>
      <c r="BJ13" s="38" t="n">
        <v>0.0739</v>
      </c>
      <c r="BK13" s="33" t="n">
        <v>0.0859</v>
      </c>
      <c r="BL13" s="38" t="n">
        <v>0.1333</v>
      </c>
      <c r="BM13" s="33" t="n">
        <v>0.0618</v>
      </c>
      <c r="BN13" s="38" t="n">
        <v>0.1061</v>
      </c>
      <c r="BO13" s="33" t="n">
        <v>0.1654</v>
      </c>
      <c r="BP13" s="38" t="n">
        <v>0.2127</v>
      </c>
      <c r="BQ13" s="33" t="n">
        <v>0.1299</v>
      </c>
      <c r="BR13" s="38" t="n">
        <v>0.1842</v>
      </c>
      <c r="BS13" s="33" t="n">
        <v>0.0878</v>
      </c>
      <c r="BT13" s="38" t="n">
        <v>0.1276</v>
      </c>
      <c r="BU13" s="33" t="n">
        <v>0.0843</v>
      </c>
      <c r="BV13" s="38" t="n">
        <v>0.0776</v>
      </c>
      <c r="BW13" s="33" t="n">
        <v>0.0608</v>
      </c>
      <c r="BX13" s="38" t="n">
        <v>0.0546</v>
      </c>
      <c r="BY13" s="33" t="n">
        <v>0.0747</v>
      </c>
      <c r="BZ13" s="38" t="n">
        <v>0.0614</v>
      </c>
      <c r="CA13" s="33" t="n">
        <v>0.0905</v>
      </c>
      <c r="CB13" s="34" t="n">
        <v>0.0817</v>
      </c>
      <c r="CE13" s="18" t="n">
        <v>2009</v>
      </c>
      <c r="CF13" s="39" t="n">
        <f aca="false">B85*AE13</f>
        <v>-828.883193730337</v>
      </c>
      <c r="CG13" s="40" t="n">
        <f aca="false">C85*AF13</f>
        <v>-771.019566145036</v>
      </c>
      <c r="CH13" s="39" t="n">
        <f aca="false">D85*AG13</f>
        <v>-827.528254607949</v>
      </c>
      <c r="CI13" s="40" t="n">
        <f aca="false">E85*AH13</f>
        <v>-606.466207804284</v>
      </c>
      <c r="CJ13" s="39" t="n">
        <f aca="false">F85*AI13</f>
        <v>-980.831973466618</v>
      </c>
      <c r="CK13" s="40" t="n">
        <f aca="false">G85*AJ13</f>
        <v>-642.831352099609</v>
      </c>
      <c r="CL13" s="39" t="n">
        <f aca="false">H85*AK13</f>
        <v>-1068.09072003298</v>
      </c>
      <c r="CM13" s="40" t="n">
        <f aca="false">I85*AL13</f>
        <v>-956.851054577051</v>
      </c>
      <c r="CN13" s="39" t="n">
        <f aca="false">J85*AM13</f>
        <v>-1107.55911801029</v>
      </c>
      <c r="CO13" s="40" t="n">
        <f aca="false">K85*AN13</f>
        <v>-796.087369193655</v>
      </c>
      <c r="CP13" s="39" t="n">
        <f aca="false">L85*AO13</f>
        <v>-3063.96804708633</v>
      </c>
      <c r="CQ13" s="40" t="n">
        <f aca="false">M85*AP13</f>
        <v>-1605.67454637463</v>
      </c>
      <c r="CR13" s="39" t="n">
        <f aca="false">N85*AQ13</f>
        <v>-2341.94857926598</v>
      </c>
      <c r="CS13" s="40" t="n">
        <f aca="false">O85*AR13</f>
        <v>-1716.11114739043</v>
      </c>
      <c r="CT13" s="39" t="n">
        <f aca="false">P85*AS13</f>
        <v>-2005.83221319029</v>
      </c>
      <c r="CU13" s="40" t="n">
        <f aca="false">Q85*AT13</f>
        <v>-1019.19548362199</v>
      </c>
      <c r="CV13" s="39" t="n">
        <f aca="false">R85*AU13</f>
        <v>-1616.29463117711</v>
      </c>
      <c r="CW13" s="40" t="n">
        <f aca="false">S85*AV13</f>
        <v>-1051.62754333114</v>
      </c>
      <c r="CX13" s="39" t="n">
        <f aca="false">T85*AW13</f>
        <v>-932.069304573785</v>
      </c>
      <c r="CY13" s="40" t="n">
        <f aca="false">U85*AX13</f>
        <v>-610.182505597658</v>
      </c>
      <c r="CZ13" s="39" t="n">
        <f aca="false">V85*AY13</f>
        <v>-869.869985264828</v>
      </c>
      <c r="DA13" s="40" t="n">
        <f aca="false">W85*AZ13</f>
        <v>-637.795585982317</v>
      </c>
      <c r="DB13" s="39" t="n">
        <f aca="false">X85*BA13</f>
        <v>-1073.65450042487</v>
      </c>
      <c r="DC13" s="40" t="n">
        <f aca="false">Y85*BB13</f>
        <v>-841.034610857707</v>
      </c>
      <c r="DD13" s="39" t="n">
        <f aca="false">SUM(CF13,CH13,CJ13,CL13,CN13,CP13,CR13,CT13,CV13,CX13,CZ13,DB13)</f>
        <v>-16716.5305208314</v>
      </c>
      <c r="DE13" s="41" t="n">
        <f aca="false">SUM(CG13,CI13,CK13,CM13,CO13,CQ13,CS13,CU13,CW13,CY13,DA13,DC13)</f>
        <v>-11254.8769729755</v>
      </c>
    </row>
    <row r="14" customFormat="false" ht="12.75" hidden="false" customHeight="false" outlineLevel="0" collapsed="false">
      <c r="A14" s="29" t="n">
        <v>2010</v>
      </c>
      <c r="B14" s="30" t="n">
        <v>-18470.6555362505</v>
      </c>
      <c r="C14" s="30" t="n">
        <v>-14086.8595835223</v>
      </c>
      <c r="D14" s="30" t="n">
        <v>-19066.1714389843</v>
      </c>
      <c r="E14" s="30" t="n">
        <v>-12639.8374602566</v>
      </c>
      <c r="F14" s="30" t="n">
        <v>-20607.0065281251</v>
      </c>
      <c r="G14" s="30" t="n">
        <v>-13001.4513967118</v>
      </c>
      <c r="H14" s="30" t="n">
        <v>-19782.2784294147</v>
      </c>
      <c r="I14" s="30" t="n">
        <v>-12620.8857881761</v>
      </c>
      <c r="J14" s="30" t="n">
        <v>-19155.6449449579</v>
      </c>
      <c r="K14" s="30" t="n">
        <v>-14714.5680125148</v>
      </c>
      <c r="L14" s="30" t="n">
        <v>-20040.06813035</v>
      </c>
      <c r="M14" s="30" t="n">
        <v>-12791.9040406771</v>
      </c>
      <c r="N14" s="30" t="n">
        <v>-17624.1786131533</v>
      </c>
      <c r="O14" s="30" t="n">
        <v>-12367.8846287656</v>
      </c>
      <c r="P14" s="30" t="n">
        <v>-17593.4436095739</v>
      </c>
      <c r="Q14" s="30" t="n">
        <v>-12324.0106827674</v>
      </c>
      <c r="R14" s="30" t="n">
        <v>-14361.200495655</v>
      </c>
      <c r="S14" s="30" t="n">
        <v>-9887.6559301357</v>
      </c>
      <c r="T14" s="30" t="n">
        <v>-3735.39213903489</v>
      </c>
      <c r="U14" s="30" t="n">
        <v>-2032.67573123959</v>
      </c>
      <c r="V14" s="30" t="n">
        <v>-3264.54738377086</v>
      </c>
      <c r="W14" s="30" t="n">
        <v>-1723.7329680708</v>
      </c>
      <c r="X14" s="30" t="n">
        <v>-3400.13300084363</v>
      </c>
      <c r="Y14" s="30" t="n">
        <v>-1639.95218470844</v>
      </c>
      <c r="Z14" s="30" t="n">
        <f aca="false">SUM(B14,D14,F14,H14,J14,L14,N14,P14,R14,T14,V14,X14)</f>
        <v>-177100.720250114</v>
      </c>
      <c r="AA14" s="30" t="n">
        <f aca="false">SUM(C14,E14,G14,I14,K14,M14,O14,Q14,S14,U14,W14,Y14)</f>
        <v>-119831.418407546</v>
      </c>
      <c r="AD14" s="18" t="n">
        <v>2010</v>
      </c>
      <c r="AE14" s="33" t="n">
        <v>0.0517</v>
      </c>
      <c r="AF14" s="38" t="n">
        <v>0.0684</v>
      </c>
      <c r="AG14" s="33" t="n">
        <v>0.0527</v>
      </c>
      <c r="AH14" s="38" t="n">
        <v>0.0573</v>
      </c>
      <c r="AI14" s="33" t="n">
        <v>0.0601</v>
      </c>
      <c r="AJ14" s="38" t="n">
        <v>0.0562</v>
      </c>
      <c r="AK14" s="33" t="n">
        <v>0.0651</v>
      </c>
      <c r="AL14" s="38" t="n">
        <v>0.0904</v>
      </c>
      <c r="AM14" s="33" t="n">
        <v>0.0698</v>
      </c>
      <c r="AN14" s="38" t="n">
        <v>0.0656</v>
      </c>
      <c r="AO14" s="33" t="n">
        <v>0.1777</v>
      </c>
      <c r="AP14" s="38" t="n">
        <v>0.1454</v>
      </c>
      <c r="AQ14" s="33" t="n">
        <v>0.1353</v>
      </c>
      <c r="AR14" s="38" t="n">
        <v>0.1443</v>
      </c>
      <c r="AS14" s="33" t="n">
        <v>0.1165</v>
      </c>
      <c r="AT14" s="38" t="n">
        <v>0.0847</v>
      </c>
      <c r="AU14" s="33" t="n">
        <v>0.0988</v>
      </c>
      <c r="AV14" s="38" t="n">
        <v>0.0906</v>
      </c>
      <c r="AW14" s="33" t="n">
        <v>0.0537</v>
      </c>
      <c r="AX14" s="38" t="n">
        <v>0.054</v>
      </c>
      <c r="AY14" s="33" t="n">
        <v>0.0586</v>
      </c>
      <c r="AZ14" s="38" t="n">
        <v>0.0538</v>
      </c>
      <c r="BA14" s="33" t="n">
        <v>0.0716</v>
      </c>
      <c r="BB14" s="34" t="n">
        <v>0.0779</v>
      </c>
      <c r="BD14" s="18" t="n">
        <v>2010</v>
      </c>
      <c r="BE14" s="33" t="n">
        <v>0.0691</v>
      </c>
      <c r="BF14" s="38" t="n">
        <v>0.0797</v>
      </c>
      <c r="BG14" s="33" t="n">
        <v>0.0608</v>
      </c>
      <c r="BH14" s="38" t="n">
        <v>0.0684</v>
      </c>
      <c r="BI14" s="33" t="n">
        <v>0.0667</v>
      </c>
      <c r="BJ14" s="38" t="n">
        <v>0.0739</v>
      </c>
      <c r="BK14" s="33" t="n">
        <v>0.0859</v>
      </c>
      <c r="BL14" s="38" t="n">
        <v>0.1333</v>
      </c>
      <c r="BM14" s="33" t="n">
        <v>0.0618</v>
      </c>
      <c r="BN14" s="38" t="n">
        <v>0.1061</v>
      </c>
      <c r="BO14" s="33" t="n">
        <v>0.1654</v>
      </c>
      <c r="BP14" s="38" t="n">
        <v>0.2127</v>
      </c>
      <c r="BQ14" s="33" t="n">
        <v>0.1299</v>
      </c>
      <c r="BR14" s="38" t="n">
        <v>0.1842</v>
      </c>
      <c r="BS14" s="33" t="n">
        <v>0.0878</v>
      </c>
      <c r="BT14" s="38" t="n">
        <v>0.1276</v>
      </c>
      <c r="BU14" s="33" t="n">
        <v>0.0843</v>
      </c>
      <c r="BV14" s="38" t="n">
        <v>0.0776</v>
      </c>
      <c r="BW14" s="33" t="n">
        <v>0.0608</v>
      </c>
      <c r="BX14" s="38" t="n">
        <v>0.0546</v>
      </c>
      <c r="BY14" s="33" t="n">
        <v>0.0747</v>
      </c>
      <c r="BZ14" s="38" t="n">
        <v>0.0614</v>
      </c>
      <c r="CA14" s="33" t="n">
        <v>0.0905</v>
      </c>
      <c r="CB14" s="34" t="n">
        <v>0.0817</v>
      </c>
      <c r="CE14" s="18" t="n">
        <v>2010</v>
      </c>
      <c r="CF14" s="39" t="n">
        <f aca="false">B86*AE14</f>
        <v>-728.248931111948</v>
      </c>
      <c r="CG14" s="40" t="n">
        <f aca="false">C86*AF14</f>
        <v>-749.454340775488</v>
      </c>
      <c r="CH14" s="39" t="n">
        <f aca="false">D86*AG14</f>
        <v>-755.019927372062</v>
      </c>
      <c r="CI14" s="40" t="n">
        <f aca="false">E86*AH14</f>
        <v>-558.901688548993</v>
      </c>
      <c r="CJ14" s="39" t="n">
        <f aca="false">F86*AI14</f>
        <v>-930.383201920154</v>
      </c>
      <c r="CK14" s="40" t="n">
        <f aca="false">G86*AJ14</f>
        <v>-563.840193307721</v>
      </c>
      <c r="CL14" s="39" t="n">
        <f aca="false">H86*AK14</f>
        <v>-963.555614493748</v>
      </c>
      <c r="CM14" s="40" t="n">
        <f aca="false">I86*AL14</f>
        <v>-870.500511387059</v>
      </c>
      <c r="CN14" s="39" t="n">
        <f aca="false">J86*AM14</f>
        <v>-1000.69024286015</v>
      </c>
      <c r="CO14" s="40" t="n">
        <f aca="false">K86*AN14</f>
        <v>-724.681364766587</v>
      </c>
      <c r="CP14" s="39" t="n">
        <f aca="false">L86*AO14</f>
        <v>-2758.64302022118</v>
      </c>
      <c r="CQ14" s="40" t="n">
        <f aca="false">M86*AP14</f>
        <v>-1457.10933299067</v>
      </c>
      <c r="CR14" s="39" t="n">
        <f aca="false">N86*AQ14</f>
        <v>-1914.56839515449</v>
      </c>
      <c r="CS14" s="40" t="n">
        <f aca="false">O86*AR14</f>
        <v>-1427.2868333311</v>
      </c>
      <c r="CT14" s="39" t="n">
        <f aca="false">P86*AS14</f>
        <v>-1647.7141431414</v>
      </c>
      <c r="CU14" s="40" t="n">
        <f aca="false">Q86*AT14</f>
        <v>-844.646097000979</v>
      </c>
      <c r="CV14" s="39" t="n">
        <f aca="false">R86*AU14</f>
        <v>-1228.28127926717</v>
      </c>
      <c r="CW14" s="40" t="n">
        <f aca="false">S86*AV14</f>
        <v>-800.584495273336</v>
      </c>
      <c r="CX14" s="39" t="n">
        <f aca="false">T86*AW14</f>
        <v>-105.009754113139</v>
      </c>
      <c r="CY14" s="40" t="n">
        <f aca="false">U86*AX14</f>
        <v>-60.8253979742206</v>
      </c>
      <c r="CZ14" s="39" t="n">
        <f aca="false">V86*AY14</f>
        <v>-101.357033589471</v>
      </c>
      <c r="DA14" s="40" t="n">
        <f aca="false">W86*AZ14</f>
        <v>-52.9854730953009</v>
      </c>
      <c r="DB14" s="39" t="n">
        <f aca="false">X86*BA14</f>
        <v>-129.230025269896</v>
      </c>
      <c r="DC14" s="40" t="n">
        <f aca="false">Y86*BB14</f>
        <v>-75.3331646978661</v>
      </c>
      <c r="DD14" s="39" t="n">
        <f aca="false">SUM(CF14,CH14,CJ14,CL14,CN14,CP14,CR14,CT14,CV14,CX14,CZ14,DB14)</f>
        <v>-12262.7015685148</v>
      </c>
      <c r="DE14" s="41" t="n">
        <f aca="false">SUM(CG14,CI14,CK14,CM14,CO14,CQ14,CS14,CU14,CW14,CY14,DA14,DC14)</f>
        <v>-8186.14889314933</v>
      </c>
    </row>
    <row r="15" customFormat="false" ht="12.75" hidden="false" customHeight="false" outlineLevel="0" collapsed="false">
      <c r="A15" s="29" t="n">
        <v>2011</v>
      </c>
      <c r="B15" s="30" t="n">
        <v>-2678.27913705456</v>
      </c>
      <c r="C15" s="30" t="n">
        <v>-1522.13756995738</v>
      </c>
      <c r="D15" s="30" t="n">
        <v>-2880.16637390404</v>
      </c>
      <c r="E15" s="30" t="n">
        <v>-1572.58091597069</v>
      </c>
      <c r="F15" s="30" t="n">
        <v>-2976.19768082056</v>
      </c>
      <c r="G15" s="30" t="n">
        <v>-1496.95455047453</v>
      </c>
      <c r="H15" s="30" t="n">
        <v>-2968.31638514786</v>
      </c>
      <c r="I15" s="30" t="n">
        <v>-1602.3109984226</v>
      </c>
      <c r="J15" s="30" t="n">
        <v>-2009.16748213122</v>
      </c>
      <c r="K15" s="30" t="n">
        <v>-1232.66554538959</v>
      </c>
      <c r="L15" s="30" t="n">
        <v>-1684.35063942572</v>
      </c>
      <c r="M15" s="30" t="n">
        <v>-924.093295700869</v>
      </c>
      <c r="N15" s="30" t="n">
        <v>-1555.67829723376</v>
      </c>
      <c r="O15" s="30" t="n">
        <v>-1030.9223601436</v>
      </c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 t="n">
        <f aca="false">SUM(B15,D15,F15,H15,J15,L15,N15,P15,R15,T15,V15,X15)</f>
        <v>-16752.1559957177</v>
      </c>
      <c r="AA15" s="30" t="n">
        <f aca="false">SUM(C15,E15,G15,I15,K15,M15,O15,Q15,S15,U15,W15,Y15)</f>
        <v>-9381.66523605926</v>
      </c>
      <c r="AD15" s="18" t="n">
        <v>2011</v>
      </c>
      <c r="AE15" s="33" t="n">
        <v>0.0517</v>
      </c>
      <c r="AF15" s="38" t="n">
        <v>0.0684</v>
      </c>
      <c r="AG15" s="33" t="n">
        <v>0.0527</v>
      </c>
      <c r="AH15" s="38" t="n">
        <v>0.0573</v>
      </c>
      <c r="AI15" s="33" t="n">
        <v>0.0601</v>
      </c>
      <c r="AJ15" s="38" t="n">
        <v>0.0562</v>
      </c>
      <c r="AK15" s="33" t="n">
        <v>0.0651</v>
      </c>
      <c r="AL15" s="38" t="n">
        <v>0.0904</v>
      </c>
      <c r="AM15" s="33" t="n">
        <v>0.0698</v>
      </c>
      <c r="AN15" s="38" t="n">
        <v>0.0656</v>
      </c>
      <c r="AO15" s="33" t="n">
        <v>0.1777</v>
      </c>
      <c r="AP15" s="38" t="n">
        <v>0.1454</v>
      </c>
      <c r="AQ15" s="33" t="n">
        <v>0.1353</v>
      </c>
      <c r="AR15" s="38" t="n">
        <v>0.1443</v>
      </c>
      <c r="AS15" s="33" t="n">
        <v>0.1165</v>
      </c>
      <c r="AT15" s="38" t="n">
        <v>0.0847</v>
      </c>
      <c r="AU15" s="33" t="n">
        <v>0.0988</v>
      </c>
      <c r="AV15" s="38" t="n">
        <v>0.0906</v>
      </c>
      <c r="AW15" s="33" t="n">
        <v>0.0537</v>
      </c>
      <c r="AX15" s="38" t="n">
        <v>0.054</v>
      </c>
      <c r="AY15" s="33" t="n">
        <v>0.0586</v>
      </c>
      <c r="AZ15" s="38" t="n">
        <v>0.0538</v>
      </c>
      <c r="BA15" s="33" t="n">
        <v>0.0716</v>
      </c>
      <c r="BB15" s="34" t="n">
        <v>0.0779</v>
      </c>
      <c r="BD15" s="18" t="n">
        <v>2011</v>
      </c>
      <c r="BE15" s="33" t="n">
        <v>0.0691</v>
      </c>
      <c r="BF15" s="38" t="n">
        <v>0.0797</v>
      </c>
      <c r="BG15" s="33" t="n">
        <v>0.0608</v>
      </c>
      <c r="BH15" s="38" t="n">
        <v>0.0684</v>
      </c>
      <c r="BI15" s="33" t="n">
        <v>0.0667</v>
      </c>
      <c r="BJ15" s="38" t="n">
        <v>0.0739</v>
      </c>
      <c r="BK15" s="33" t="n">
        <v>0.0859</v>
      </c>
      <c r="BL15" s="38" t="n">
        <v>0.1333</v>
      </c>
      <c r="BM15" s="33" t="n">
        <v>0.0618</v>
      </c>
      <c r="BN15" s="38" t="n">
        <v>0.1061</v>
      </c>
      <c r="BO15" s="33" t="n">
        <v>0.1654</v>
      </c>
      <c r="BP15" s="38" t="n">
        <v>0.2127</v>
      </c>
      <c r="BQ15" s="33" t="n">
        <v>0.1299</v>
      </c>
      <c r="BR15" s="38" t="n">
        <v>0.1842</v>
      </c>
      <c r="BS15" s="33" t="n">
        <v>0.0878</v>
      </c>
      <c r="BT15" s="38" t="n">
        <v>0.1276</v>
      </c>
      <c r="BU15" s="33" t="n">
        <v>0.0843</v>
      </c>
      <c r="BV15" s="38" t="n">
        <v>0.0776</v>
      </c>
      <c r="BW15" s="33" t="n">
        <v>0.0608</v>
      </c>
      <c r="BX15" s="38" t="n">
        <v>0.0546</v>
      </c>
      <c r="BY15" s="33" t="n">
        <v>0.0747</v>
      </c>
      <c r="BZ15" s="38" t="n">
        <v>0.0614</v>
      </c>
      <c r="CA15" s="33" t="n">
        <v>0.0905</v>
      </c>
      <c r="CB15" s="34" t="n">
        <v>0.0817</v>
      </c>
      <c r="CE15" s="18" t="n">
        <v>2011</v>
      </c>
      <c r="CF15" s="39" t="n">
        <f aca="false">B87*AE15</f>
        <v>-66.5186028059437</v>
      </c>
      <c r="CG15" s="40" t="n">
        <f aca="false">C87*AF15</f>
        <v>-51.4375665068868</v>
      </c>
      <c r="CH15" s="39" t="n">
        <f aca="false">D87*AG15</f>
        <v>-74.4627567872501</v>
      </c>
      <c r="CI15" s="40" t="n">
        <f aca="false">E87*AH15</f>
        <v>-47.2752816168185</v>
      </c>
      <c r="CJ15" s="39" t="n">
        <f aca="false">F87*AI15</f>
        <v>-88.2580427975687</v>
      </c>
      <c r="CK15" s="40" t="n">
        <f aca="false">G87*AJ15</f>
        <v>-43.1271232309889</v>
      </c>
      <c r="CL15" s="39" t="n">
        <f aca="false">H87*AK15</f>
        <v>-90.009976536319</v>
      </c>
      <c r="CM15" s="40" t="n">
        <f aca="false">I87*AL15</f>
        <v>-69.6628006817205</v>
      </c>
      <c r="CN15" s="39" t="n">
        <f aca="false">J87*AM15</f>
        <v>-80.9546288604401</v>
      </c>
      <c r="CO15" s="40" t="n">
        <f aca="false">K87*AN15</f>
        <v>-50.4108623545232</v>
      </c>
      <c r="CP15" s="39" t="n">
        <f aca="false">L87*AO15</f>
        <v>-158.014922980965</v>
      </c>
      <c r="CQ15" s="40" t="n">
        <f aca="false">M87*AP15</f>
        <v>-79.1828426101583</v>
      </c>
      <c r="CR15" s="39" t="n">
        <f aca="false">N87*AQ15</f>
        <v>-105.76530938869</v>
      </c>
      <c r="CS15" s="40" t="n">
        <f aca="false">O87*AR15</f>
        <v>-84.4869758968398</v>
      </c>
      <c r="CT15" s="39" t="n">
        <f aca="false">P87*AS15</f>
        <v>0</v>
      </c>
      <c r="CU15" s="40" t="n">
        <f aca="false">Q87*AT15</f>
        <v>0</v>
      </c>
      <c r="CV15" s="39" t="n">
        <f aca="false">R87*AU15</f>
        <v>0</v>
      </c>
      <c r="CW15" s="40" t="n">
        <f aca="false">S87*AV15</f>
        <v>0</v>
      </c>
      <c r="CX15" s="39" t="n">
        <f aca="false">T87*AW15</f>
        <v>0</v>
      </c>
      <c r="CY15" s="40" t="n">
        <f aca="false">U87*AX15</f>
        <v>0</v>
      </c>
      <c r="CZ15" s="39" t="n">
        <f aca="false">V87*AY15</f>
        <v>0</v>
      </c>
      <c r="DA15" s="40" t="n">
        <f aca="false">W87*AZ15</f>
        <v>0</v>
      </c>
      <c r="DB15" s="39" t="n">
        <f aca="false">X87*BA15</f>
        <v>0</v>
      </c>
      <c r="DC15" s="40" t="n">
        <f aca="false">Y87*BB15</f>
        <v>0</v>
      </c>
      <c r="DD15" s="39" t="n">
        <f aca="false">SUM(CF15,CH15,CJ15,CL15,CN15,CP15,CR15,CT15,CV15,CX15,CZ15,DB15)</f>
        <v>-663.984240157177</v>
      </c>
      <c r="DE15" s="41" t="n">
        <f aca="false">SUM(CG15,CI15,CK15,CM15,CO15,CQ15,CS15,CU15,CW15,CY15,DA15,DC15)</f>
        <v>-425.583452897936</v>
      </c>
    </row>
    <row r="16" customFormat="false" ht="12.75" hidden="false" customHeight="false" outlineLevel="0" collapsed="false">
      <c r="A16" s="29" t="n">
        <v>2012</v>
      </c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 t="n">
        <f aca="false">SUM(B16,D16,F16,H16,J16,L16,N16,P16,R16,T16,V16,X16)</f>
        <v>0</v>
      </c>
      <c r="AA16" s="30" t="n">
        <f aca="false">SUM(C16,E16,G16,I16,K16,M16,O16,Q16,S16,U16,W16,Y16)</f>
        <v>0</v>
      </c>
      <c r="AD16" s="18"/>
      <c r="AE16" s="33"/>
      <c r="AF16" s="38"/>
      <c r="AG16" s="33"/>
      <c r="AH16" s="38"/>
      <c r="AI16" s="33"/>
      <c r="AJ16" s="38"/>
      <c r="AK16" s="33"/>
      <c r="AL16" s="38"/>
      <c r="AM16" s="33"/>
      <c r="AN16" s="38"/>
      <c r="AO16" s="33"/>
      <c r="AP16" s="38"/>
      <c r="AQ16" s="33"/>
      <c r="AR16" s="38"/>
      <c r="AS16" s="33"/>
      <c r="AT16" s="38"/>
      <c r="AU16" s="33"/>
      <c r="AV16" s="38"/>
      <c r="AW16" s="33"/>
      <c r="AX16" s="38"/>
      <c r="AY16" s="33"/>
      <c r="AZ16" s="38"/>
      <c r="BA16" s="33"/>
      <c r="BB16" s="34"/>
      <c r="BD16" s="18"/>
      <c r="BE16" s="33"/>
      <c r="BF16" s="38"/>
      <c r="BG16" s="33"/>
      <c r="BH16" s="38"/>
      <c r="BI16" s="33"/>
      <c r="BJ16" s="38"/>
      <c r="BK16" s="33"/>
      <c r="BL16" s="38"/>
      <c r="BM16" s="33"/>
      <c r="BN16" s="38"/>
      <c r="BO16" s="33"/>
      <c r="BP16" s="38"/>
      <c r="BQ16" s="33"/>
      <c r="BR16" s="38"/>
      <c r="BS16" s="33"/>
      <c r="BT16" s="38"/>
      <c r="BU16" s="33"/>
      <c r="BV16" s="38"/>
      <c r="BW16" s="33"/>
      <c r="BX16" s="38"/>
      <c r="BY16" s="33"/>
      <c r="BZ16" s="38"/>
      <c r="CA16" s="33"/>
      <c r="CB16" s="34"/>
      <c r="CE16" s="18"/>
      <c r="CF16" s="39"/>
      <c r="CG16" s="40"/>
      <c r="CH16" s="39"/>
      <c r="CI16" s="40"/>
      <c r="CJ16" s="39"/>
      <c r="CK16" s="40"/>
      <c r="CL16" s="39"/>
      <c r="CM16" s="40"/>
      <c r="CN16" s="39"/>
      <c r="CO16" s="40"/>
      <c r="CP16" s="39"/>
      <c r="CQ16" s="40"/>
      <c r="CR16" s="39"/>
      <c r="CS16" s="40"/>
      <c r="CT16" s="39"/>
      <c r="CU16" s="40"/>
      <c r="CV16" s="39"/>
      <c r="CW16" s="40"/>
      <c r="CX16" s="39"/>
      <c r="CY16" s="40"/>
      <c r="CZ16" s="39"/>
      <c r="DA16" s="40"/>
      <c r="DB16" s="39"/>
      <c r="DC16" s="40"/>
      <c r="DD16" s="39"/>
      <c r="DE16" s="41"/>
    </row>
    <row r="17" customFormat="false" ht="13.5" hidden="false" customHeight="false" outlineLevel="0" collapsed="false">
      <c r="A17" s="43" t="s">
        <v>23</v>
      </c>
      <c r="B17" s="44" t="n">
        <f aca="false">SUM(B5:B16)</f>
        <v>-1535178.00265466</v>
      </c>
      <c r="C17" s="45" t="n">
        <f aca="false">SUM(C5:C16)</f>
        <v>-956661.19351757</v>
      </c>
      <c r="D17" s="44" t="n">
        <f aca="false">SUM(D5:D16)</f>
        <v>-1480028.60994286</v>
      </c>
      <c r="E17" s="45" t="n">
        <f aca="false">SUM(E5:E16)</f>
        <v>-872745.926583681</v>
      </c>
      <c r="F17" s="44" t="n">
        <f aca="false">SUM(F5:F16)</f>
        <v>-1562606.61899982</v>
      </c>
      <c r="G17" s="45" t="n">
        <f aca="false">SUM(G5:G16)</f>
        <v>-917046.809255304</v>
      </c>
      <c r="H17" s="44" t="n">
        <f aca="false">SUM(H5:H16)</f>
        <v>-1302787.11135492</v>
      </c>
      <c r="I17" s="45" t="n">
        <f aca="false">SUM(I5:I16)</f>
        <v>-712194.239264339</v>
      </c>
      <c r="J17" s="44" t="n">
        <f aca="false">SUM(J5:J16)</f>
        <v>-1311300.36196616</v>
      </c>
      <c r="K17" s="45" t="n">
        <f aca="false">SUM(K5:K16)</f>
        <v>-803506.26694081</v>
      </c>
      <c r="L17" s="44" t="n">
        <f aca="false">SUM(L5:L16)</f>
        <v>-1345994.85302939</v>
      </c>
      <c r="M17" s="45" t="n">
        <f aca="false">SUM(M5:M16)</f>
        <v>-778335.099138392</v>
      </c>
      <c r="N17" s="44" t="n">
        <f aca="false">SUM(N5:N16)</f>
        <v>-1330754.07882899</v>
      </c>
      <c r="O17" s="45" t="n">
        <f aca="false">SUM(O5:O16)</f>
        <v>-804172.108138257</v>
      </c>
      <c r="P17" s="44" t="n">
        <f aca="false">SUM(P5:P16)</f>
        <v>-1282589.41910233</v>
      </c>
      <c r="Q17" s="45" t="n">
        <f aca="false">SUM(Q5:Q16)</f>
        <v>-736831.638140102</v>
      </c>
      <c r="R17" s="44" t="n">
        <f aca="false">SUM(R5:R16)</f>
        <v>-1164428.16107846</v>
      </c>
      <c r="S17" s="45" t="n">
        <f aca="false">SUM(S5:S16)</f>
        <v>-734523.217337911</v>
      </c>
      <c r="T17" s="44" t="n">
        <f aca="false">SUM(T5:T16)</f>
        <v>-1160566.53777238</v>
      </c>
      <c r="U17" s="45" t="n">
        <f aca="false">SUM(U5:U16)</f>
        <v>-647784.306652745</v>
      </c>
      <c r="V17" s="44" t="n">
        <f aca="false">SUM(V5:V16)</f>
        <v>-992145.559388125</v>
      </c>
      <c r="W17" s="45" t="n">
        <f aca="false">SUM(W5:W16)</f>
        <v>-641839.673704013</v>
      </c>
      <c r="X17" s="44" t="n">
        <f aca="false">SUM(X5:X16)</f>
        <v>-1477551.02094367</v>
      </c>
      <c r="Y17" s="45" t="n">
        <f aca="false">SUM(Y5:Y16)</f>
        <v>-970630.461105882</v>
      </c>
      <c r="Z17" s="44" t="n">
        <f aca="false">SUM(Z5:Z16)</f>
        <v>-15945930.3350618</v>
      </c>
      <c r="AA17" s="46" t="n">
        <f aca="false">SUM(AA5:AA16)</f>
        <v>-9576270.93977901</v>
      </c>
      <c r="AD17" s="8" t="s">
        <v>24</v>
      </c>
      <c r="AE17" s="47" t="n">
        <f aca="false">AVERAGE(AE5:AE15)</f>
        <v>0.0517</v>
      </c>
      <c r="AF17" s="48" t="n">
        <f aca="false">AVERAGE(AF5:AF15)</f>
        <v>0.0684</v>
      </c>
      <c r="AG17" s="47" t="n">
        <f aca="false">AVERAGE(AG5:AG15)</f>
        <v>0.0527</v>
      </c>
      <c r="AH17" s="48" t="n">
        <f aca="false">AVERAGE(AH5:AH15)</f>
        <v>0.0573</v>
      </c>
      <c r="AI17" s="47" t="n">
        <f aca="false">AVERAGE(AI5:AI15)</f>
        <v>0.0601</v>
      </c>
      <c r="AJ17" s="48" t="n">
        <f aca="false">AVERAGE(AJ5:AJ15)</f>
        <v>0.0562</v>
      </c>
      <c r="AK17" s="47" t="n">
        <f aca="false">AVERAGE(AK5:AK15)</f>
        <v>0.0651</v>
      </c>
      <c r="AL17" s="48" t="n">
        <f aca="false">AVERAGE(AL5:AL15)</f>
        <v>0.0904</v>
      </c>
      <c r="AM17" s="47" t="n">
        <f aca="false">AVERAGE(AM5:AM15)</f>
        <v>0.0698</v>
      </c>
      <c r="AN17" s="48" t="n">
        <f aca="false">AVERAGE(AN5:AN15)</f>
        <v>0.0656</v>
      </c>
      <c r="AO17" s="47" t="n">
        <f aca="false">AVERAGE(AO5:AO15)</f>
        <v>0.1777</v>
      </c>
      <c r="AP17" s="48" t="n">
        <f aca="false">AVERAGE(AP5:AP15)</f>
        <v>0.1454</v>
      </c>
      <c r="AQ17" s="47" t="n">
        <f aca="false">AVERAGE(AQ5:AQ15)</f>
        <v>0.1353</v>
      </c>
      <c r="AR17" s="48" t="n">
        <f aca="false">AVERAGE(AR5:AR15)</f>
        <v>0.1443</v>
      </c>
      <c r="AS17" s="47" t="n">
        <f aca="false">AVERAGE(AS5:AS15)</f>
        <v>0.1165</v>
      </c>
      <c r="AT17" s="48" t="n">
        <f aca="false">AVERAGE(AT5:AT15)</f>
        <v>0.0847</v>
      </c>
      <c r="AU17" s="47" t="n">
        <f aca="false">AVERAGE(AU5:AU15)</f>
        <v>0.0988</v>
      </c>
      <c r="AV17" s="48" t="n">
        <f aca="false">AVERAGE(AV5:AV15)</f>
        <v>0.0906</v>
      </c>
      <c r="AW17" s="47" t="n">
        <f aca="false">AVERAGE(AW5:AW15)</f>
        <v>0.0537</v>
      </c>
      <c r="AX17" s="48" t="n">
        <f aca="false">AVERAGE(AX5:AX15)</f>
        <v>0.054</v>
      </c>
      <c r="AY17" s="47" t="n">
        <f aca="false">AVERAGE(AY5:AY15)</f>
        <v>0.0586</v>
      </c>
      <c r="AZ17" s="48" t="n">
        <f aca="false">AVERAGE(AZ5:AZ15)</f>
        <v>0.0538</v>
      </c>
      <c r="BA17" s="47" t="n">
        <f aca="false">AVERAGE(BA5:BA15)</f>
        <v>0.0716</v>
      </c>
      <c r="BB17" s="49" t="n">
        <f aca="false">AVERAGE(BB5:BB15)</f>
        <v>0.0779</v>
      </c>
      <c r="BD17" s="8" t="s">
        <v>24</v>
      </c>
      <c r="BE17" s="47" t="n">
        <v>0.0517</v>
      </c>
      <c r="BF17" s="48" t="n">
        <v>0.0684</v>
      </c>
      <c r="BG17" s="47" t="n">
        <v>0.0527</v>
      </c>
      <c r="BH17" s="48" t="n">
        <v>0.0573</v>
      </c>
      <c r="BI17" s="47" t="n">
        <v>0.0601</v>
      </c>
      <c r="BJ17" s="48" t="n">
        <v>0.0562</v>
      </c>
      <c r="BK17" s="47" t="n">
        <v>0.0651</v>
      </c>
      <c r="BL17" s="48" t="n">
        <v>0.0904</v>
      </c>
      <c r="BM17" s="47" t="n">
        <v>0.0698</v>
      </c>
      <c r="BN17" s="48" t="n">
        <v>0.0656</v>
      </c>
      <c r="BO17" s="47" t="n">
        <v>0.1777</v>
      </c>
      <c r="BP17" s="48" t="n">
        <v>0.1454</v>
      </c>
      <c r="BQ17" s="47" t="n">
        <v>0.1353</v>
      </c>
      <c r="BR17" s="48" t="n">
        <v>0.1443</v>
      </c>
      <c r="BS17" s="47" t="n">
        <v>0.1165</v>
      </c>
      <c r="BT17" s="48" t="n">
        <v>0.0847</v>
      </c>
      <c r="BU17" s="47" t="n">
        <v>0.0988</v>
      </c>
      <c r="BV17" s="48" t="n">
        <v>0.0906</v>
      </c>
      <c r="BW17" s="47" t="n">
        <v>0.0537</v>
      </c>
      <c r="BX17" s="48" t="n">
        <v>0.054</v>
      </c>
      <c r="BY17" s="47" t="n">
        <v>0.0586</v>
      </c>
      <c r="BZ17" s="48" t="n">
        <v>0.0538</v>
      </c>
      <c r="CA17" s="47" t="n">
        <v>0.0716</v>
      </c>
      <c r="CB17" s="49" t="n">
        <v>0.0779</v>
      </c>
      <c r="CE17" s="8" t="s">
        <v>23</v>
      </c>
      <c r="CF17" s="50" t="n">
        <f aca="false">SUM(CF5:CF15)</f>
        <v>-41526.0200670975</v>
      </c>
      <c r="CG17" s="51" t="n">
        <f aca="false">SUM(CG5:CG15)</f>
        <v>-34887.0212069579</v>
      </c>
      <c r="CH17" s="50" t="n">
        <f aca="false">SUM(CH5:CH15)</f>
        <v>-40531.0145386906</v>
      </c>
      <c r="CI17" s="51" t="n">
        <f aca="false">SUM(CI5:CI15)</f>
        <v>-26474.2844064068</v>
      </c>
      <c r="CJ17" s="50" t="n">
        <f aca="false">SUM(CJ5:CJ15)</f>
        <v>-48700.828712655</v>
      </c>
      <c r="CK17" s="51" t="n">
        <f aca="false">SUM(CK5:CK15)</f>
        <v>-27130.6778810346</v>
      </c>
      <c r="CL17" s="50" t="n">
        <f aca="false">SUM(CL5:CL15)</f>
        <v>-45589.2407940413</v>
      </c>
      <c r="CM17" s="51" t="n">
        <f aca="false">SUM(CM5:CM15)</f>
        <v>-35488.0555492272</v>
      </c>
      <c r="CN17" s="50" t="n">
        <f aca="false">SUM(CN5:CN15)</f>
        <v>-48992.6731547995</v>
      </c>
      <c r="CO17" s="51" t="n">
        <f aca="false">SUM(CO5:CO15)</f>
        <v>-28655.840555299</v>
      </c>
      <c r="CP17" s="50" t="n">
        <f aca="false">SUM(CP5:CP15)</f>
        <v>-128183.293781394</v>
      </c>
      <c r="CQ17" s="51" t="n">
        <f aca="false">SUM(CQ5:CQ15)</f>
        <v>-61136.7557271939</v>
      </c>
      <c r="CR17" s="50" t="n">
        <f aca="false">SUM(CR5:CR15)</f>
        <v>-94698.3136944132</v>
      </c>
      <c r="CS17" s="51" t="n">
        <f aca="false">SUM(CS5:CS15)</f>
        <v>-61761.3614820065</v>
      </c>
      <c r="CT17" s="50" t="n">
        <f aca="false">SUM(CT5:CT15)</f>
        <v>-80809.5576492899</v>
      </c>
      <c r="CU17" s="51" t="n">
        <f aca="false">SUM(CU5:CU15)</f>
        <v>-33939.9656176079</v>
      </c>
      <c r="CV17" s="50" t="n">
        <f aca="false">SUM(CV5:CV15)</f>
        <v>-62532.7044545326</v>
      </c>
      <c r="CW17" s="51" t="n">
        <f aca="false">SUM(CW5:CW15)</f>
        <v>-36510.4548023439</v>
      </c>
      <c r="CX17" s="50" t="n">
        <f aca="false">SUM(CX5:CX15)</f>
        <v>-34222.4465511852</v>
      </c>
      <c r="CY17" s="51" t="n">
        <f aca="false">SUM(CY5:CY15)</f>
        <v>-19670.0964842895</v>
      </c>
      <c r="CZ17" s="50" t="n">
        <f aca="false">SUM(CZ5:CZ15)</f>
        <v>-31512.6842413296</v>
      </c>
      <c r="DA17" s="51" t="n">
        <f aca="false">SUM(DA5:DA15)</f>
        <v>-19029.4692205417</v>
      </c>
      <c r="DB17" s="50" t="n">
        <f aca="false">SUM(DB5:DB15)</f>
        <v>-56094.450901509</v>
      </c>
      <c r="DC17" s="51" t="n">
        <f aca="false">SUM(DC5:DC15)</f>
        <v>-40590.918203152</v>
      </c>
      <c r="DD17" s="50" t="n">
        <f aca="false">SUM(DD5:DD15)</f>
        <v>-713393.228540938</v>
      </c>
      <c r="DE17" s="52" t="n">
        <f aca="false">SUM(DE5:DE15)</f>
        <v>-425274.901136061</v>
      </c>
    </row>
    <row r="18" customFormat="false" ht="13.5" hidden="false" customHeight="false" outlineLevel="0" collapsed="false"/>
    <row r="19" customFormat="false" ht="13.5" hidden="false" customHeight="false" outlineLevel="0" collapsed="false">
      <c r="A19" s="53" t="s">
        <v>25</v>
      </c>
      <c r="AD19" s="2" t="s">
        <v>26</v>
      </c>
      <c r="BD19" s="2" t="s">
        <v>27</v>
      </c>
      <c r="CE19" s="2" t="s">
        <v>28</v>
      </c>
    </row>
    <row r="20" customFormat="false" ht="12.75" hidden="false" customHeight="false" outlineLevel="0" collapsed="false">
      <c r="A20" s="54"/>
      <c r="B20" s="55" t="s">
        <v>4</v>
      </c>
      <c r="C20" s="56" t="s">
        <v>5</v>
      </c>
      <c r="D20" s="56"/>
      <c r="E20" s="56"/>
      <c r="F20" s="56"/>
      <c r="G20" s="56"/>
      <c r="H20" s="56"/>
      <c r="I20" s="56"/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56"/>
      <c r="U20" s="56"/>
      <c r="V20" s="56"/>
      <c r="W20" s="56"/>
      <c r="X20" s="56"/>
      <c r="Y20" s="56"/>
      <c r="Z20" s="56"/>
      <c r="AA20" s="57"/>
      <c r="AD20" s="7"/>
      <c r="AE20" s="8" t="s">
        <v>4</v>
      </c>
      <c r="AF20" s="9" t="s">
        <v>5</v>
      </c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10"/>
      <c r="BD20" s="7"/>
      <c r="BE20" s="8" t="s">
        <v>4</v>
      </c>
      <c r="BF20" s="9" t="s">
        <v>5</v>
      </c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10"/>
      <c r="CE20" s="7"/>
      <c r="CF20" s="7" t="s">
        <v>4</v>
      </c>
      <c r="CG20" s="11" t="s">
        <v>5</v>
      </c>
      <c r="CH20" s="11"/>
      <c r="CI20" s="11"/>
      <c r="CJ20" s="11"/>
      <c r="CK20" s="11"/>
      <c r="CL20" s="11"/>
      <c r="CM20" s="11"/>
      <c r="CN20" s="11"/>
      <c r="CO20" s="11"/>
      <c r="CP20" s="11"/>
      <c r="CQ20" s="11"/>
      <c r="CR20" s="11"/>
      <c r="CS20" s="11"/>
      <c r="CT20" s="11"/>
      <c r="CU20" s="11"/>
      <c r="CV20" s="11"/>
      <c r="CW20" s="11"/>
      <c r="CX20" s="11"/>
      <c r="CY20" s="11"/>
      <c r="CZ20" s="11"/>
      <c r="DA20" s="11"/>
      <c r="DB20" s="11"/>
      <c r="DC20" s="11"/>
      <c r="DD20" s="11"/>
      <c r="DE20" s="12"/>
    </row>
    <row r="21" customFormat="false" ht="12.75" hidden="false" customHeight="false" outlineLevel="0" collapsed="false">
      <c r="A21" s="58"/>
      <c r="B21" s="55" t="s">
        <v>6</v>
      </c>
      <c r="C21" s="56"/>
      <c r="D21" s="55" t="s">
        <v>7</v>
      </c>
      <c r="E21" s="56"/>
      <c r="F21" s="55" t="s">
        <v>8</v>
      </c>
      <c r="G21" s="56"/>
      <c r="H21" s="55" t="s">
        <v>9</v>
      </c>
      <c r="I21" s="56"/>
      <c r="J21" s="55" t="s">
        <v>10</v>
      </c>
      <c r="K21" s="56"/>
      <c r="L21" s="55" t="s">
        <v>11</v>
      </c>
      <c r="M21" s="56"/>
      <c r="N21" s="55" t="s">
        <v>12</v>
      </c>
      <c r="O21" s="56"/>
      <c r="P21" s="55" t="s">
        <v>13</v>
      </c>
      <c r="Q21" s="56"/>
      <c r="R21" s="55" t="s">
        <v>14</v>
      </c>
      <c r="S21" s="56"/>
      <c r="T21" s="55" t="s">
        <v>15</v>
      </c>
      <c r="U21" s="56"/>
      <c r="V21" s="55" t="s">
        <v>16</v>
      </c>
      <c r="W21" s="56"/>
      <c r="X21" s="55" t="s">
        <v>17</v>
      </c>
      <c r="Y21" s="56"/>
      <c r="Z21" s="55" t="s">
        <v>18</v>
      </c>
      <c r="AA21" s="59" t="s">
        <v>19</v>
      </c>
      <c r="AD21" s="17"/>
      <c r="AE21" s="18" t="s">
        <v>6</v>
      </c>
      <c r="AF21" s="19"/>
      <c r="AG21" s="18" t="s">
        <v>7</v>
      </c>
      <c r="AH21" s="19"/>
      <c r="AI21" s="18" t="s">
        <v>8</v>
      </c>
      <c r="AJ21" s="19"/>
      <c r="AK21" s="18" t="s">
        <v>9</v>
      </c>
      <c r="AL21" s="19"/>
      <c r="AM21" s="18" t="s">
        <v>10</v>
      </c>
      <c r="AN21" s="19"/>
      <c r="AO21" s="18" t="s">
        <v>11</v>
      </c>
      <c r="AP21" s="19"/>
      <c r="AQ21" s="18" t="s">
        <v>12</v>
      </c>
      <c r="AR21" s="19"/>
      <c r="AS21" s="18" t="s">
        <v>13</v>
      </c>
      <c r="AT21" s="19"/>
      <c r="AU21" s="18" t="s">
        <v>14</v>
      </c>
      <c r="AV21" s="19"/>
      <c r="AW21" s="18" t="s">
        <v>15</v>
      </c>
      <c r="AX21" s="19"/>
      <c r="AY21" s="18" t="s">
        <v>16</v>
      </c>
      <c r="AZ21" s="19"/>
      <c r="BA21" s="18" t="s">
        <v>17</v>
      </c>
      <c r="BB21" s="20"/>
      <c r="BD21" s="17"/>
      <c r="BE21" s="18" t="s">
        <v>6</v>
      </c>
      <c r="BF21" s="19"/>
      <c r="BG21" s="18" t="s">
        <v>7</v>
      </c>
      <c r="BH21" s="19"/>
      <c r="BI21" s="18" t="s">
        <v>8</v>
      </c>
      <c r="BJ21" s="19"/>
      <c r="BK21" s="18" t="s">
        <v>9</v>
      </c>
      <c r="BL21" s="19"/>
      <c r="BM21" s="18" t="s">
        <v>10</v>
      </c>
      <c r="BN21" s="19"/>
      <c r="BO21" s="18" t="s">
        <v>11</v>
      </c>
      <c r="BP21" s="19"/>
      <c r="BQ21" s="18" t="s">
        <v>12</v>
      </c>
      <c r="BR21" s="19"/>
      <c r="BS21" s="18" t="s">
        <v>13</v>
      </c>
      <c r="BT21" s="19"/>
      <c r="BU21" s="18" t="s">
        <v>14</v>
      </c>
      <c r="BV21" s="19"/>
      <c r="BW21" s="18" t="s">
        <v>15</v>
      </c>
      <c r="BX21" s="19"/>
      <c r="BY21" s="18" t="s">
        <v>16</v>
      </c>
      <c r="BZ21" s="19"/>
      <c r="CA21" s="18" t="s">
        <v>17</v>
      </c>
      <c r="CB21" s="20"/>
      <c r="CE21" s="17"/>
      <c r="CF21" s="7" t="s">
        <v>6</v>
      </c>
      <c r="CG21" s="11"/>
      <c r="CH21" s="7" t="s">
        <v>7</v>
      </c>
      <c r="CI21" s="11"/>
      <c r="CJ21" s="7" t="s">
        <v>8</v>
      </c>
      <c r="CK21" s="11"/>
      <c r="CL21" s="7" t="s">
        <v>9</v>
      </c>
      <c r="CM21" s="11"/>
      <c r="CN21" s="7" t="s">
        <v>10</v>
      </c>
      <c r="CO21" s="11"/>
      <c r="CP21" s="7" t="s">
        <v>11</v>
      </c>
      <c r="CQ21" s="11"/>
      <c r="CR21" s="7" t="s">
        <v>12</v>
      </c>
      <c r="CS21" s="11"/>
      <c r="CT21" s="7" t="s">
        <v>13</v>
      </c>
      <c r="CU21" s="11"/>
      <c r="CV21" s="7" t="s">
        <v>14</v>
      </c>
      <c r="CW21" s="11"/>
      <c r="CX21" s="7" t="s">
        <v>15</v>
      </c>
      <c r="CY21" s="11"/>
      <c r="CZ21" s="7" t="s">
        <v>16</v>
      </c>
      <c r="DA21" s="11"/>
      <c r="DB21" s="7" t="s">
        <v>17</v>
      </c>
      <c r="DC21" s="11"/>
      <c r="DD21" s="7" t="s">
        <v>18</v>
      </c>
      <c r="DE21" s="21" t="s">
        <v>19</v>
      </c>
    </row>
    <row r="22" customFormat="false" ht="12.75" hidden="false" customHeight="false" outlineLevel="0" collapsed="false">
      <c r="A22" s="55" t="s">
        <v>20</v>
      </c>
      <c r="B22" s="55" t="s">
        <v>21</v>
      </c>
      <c r="C22" s="60" t="s">
        <v>22</v>
      </c>
      <c r="D22" s="55" t="s">
        <v>21</v>
      </c>
      <c r="E22" s="60" t="s">
        <v>22</v>
      </c>
      <c r="F22" s="55" t="s">
        <v>21</v>
      </c>
      <c r="G22" s="60" t="s">
        <v>22</v>
      </c>
      <c r="H22" s="55" t="s">
        <v>21</v>
      </c>
      <c r="I22" s="60" t="s">
        <v>22</v>
      </c>
      <c r="J22" s="55" t="s">
        <v>21</v>
      </c>
      <c r="K22" s="60" t="s">
        <v>22</v>
      </c>
      <c r="L22" s="55" t="s">
        <v>21</v>
      </c>
      <c r="M22" s="60" t="s">
        <v>22</v>
      </c>
      <c r="N22" s="55" t="s">
        <v>21</v>
      </c>
      <c r="O22" s="60" t="s">
        <v>22</v>
      </c>
      <c r="P22" s="55" t="s">
        <v>21</v>
      </c>
      <c r="Q22" s="60" t="s">
        <v>22</v>
      </c>
      <c r="R22" s="55" t="s">
        <v>21</v>
      </c>
      <c r="S22" s="60" t="s">
        <v>22</v>
      </c>
      <c r="T22" s="55" t="s">
        <v>21</v>
      </c>
      <c r="U22" s="60" t="s">
        <v>22</v>
      </c>
      <c r="V22" s="55" t="s">
        <v>21</v>
      </c>
      <c r="W22" s="60" t="s">
        <v>22</v>
      </c>
      <c r="X22" s="55" t="s">
        <v>21</v>
      </c>
      <c r="Y22" s="60" t="s">
        <v>22</v>
      </c>
      <c r="Z22" s="58"/>
      <c r="AA22" s="61"/>
      <c r="AD22" s="7" t="s">
        <v>20</v>
      </c>
      <c r="AE22" s="7" t="s">
        <v>21</v>
      </c>
      <c r="AF22" s="26" t="s">
        <v>22</v>
      </c>
      <c r="AG22" s="7" t="s">
        <v>21</v>
      </c>
      <c r="AH22" s="26" t="s">
        <v>22</v>
      </c>
      <c r="AI22" s="7" t="s">
        <v>21</v>
      </c>
      <c r="AJ22" s="26" t="s">
        <v>22</v>
      </c>
      <c r="AK22" s="7" t="s">
        <v>21</v>
      </c>
      <c r="AL22" s="26" t="s">
        <v>22</v>
      </c>
      <c r="AM22" s="7" t="s">
        <v>21</v>
      </c>
      <c r="AN22" s="26" t="s">
        <v>22</v>
      </c>
      <c r="AO22" s="7" t="s">
        <v>21</v>
      </c>
      <c r="AP22" s="26" t="s">
        <v>22</v>
      </c>
      <c r="AQ22" s="7" t="s">
        <v>21</v>
      </c>
      <c r="AR22" s="26" t="s">
        <v>22</v>
      </c>
      <c r="AS22" s="7" t="s">
        <v>21</v>
      </c>
      <c r="AT22" s="26" t="s">
        <v>22</v>
      </c>
      <c r="AU22" s="7" t="s">
        <v>21</v>
      </c>
      <c r="AV22" s="26" t="s">
        <v>22</v>
      </c>
      <c r="AW22" s="7" t="s">
        <v>21</v>
      </c>
      <c r="AX22" s="26" t="s">
        <v>22</v>
      </c>
      <c r="AY22" s="7" t="s">
        <v>21</v>
      </c>
      <c r="AZ22" s="26" t="s">
        <v>22</v>
      </c>
      <c r="BA22" s="7" t="s">
        <v>21</v>
      </c>
      <c r="BB22" s="62" t="s">
        <v>22</v>
      </c>
      <c r="BD22" s="7" t="s">
        <v>20</v>
      </c>
      <c r="BE22" s="7" t="s">
        <v>21</v>
      </c>
      <c r="BF22" s="26" t="s">
        <v>22</v>
      </c>
      <c r="BG22" s="7" t="s">
        <v>21</v>
      </c>
      <c r="BH22" s="26" t="s">
        <v>22</v>
      </c>
      <c r="BI22" s="7" t="s">
        <v>21</v>
      </c>
      <c r="BJ22" s="26" t="s">
        <v>22</v>
      </c>
      <c r="BK22" s="7" t="s">
        <v>21</v>
      </c>
      <c r="BL22" s="26" t="s">
        <v>22</v>
      </c>
      <c r="BM22" s="7" t="s">
        <v>21</v>
      </c>
      <c r="BN22" s="26" t="s">
        <v>22</v>
      </c>
      <c r="BO22" s="7" t="s">
        <v>21</v>
      </c>
      <c r="BP22" s="26" t="s">
        <v>22</v>
      </c>
      <c r="BQ22" s="7" t="s">
        <v>21</v>
      </c>
      <c r="BR22" s="26" t="s">
        <v>22</v>
      </c>
      <c r="BS22" s="7" t="s">
        <v>21</v>
      </c>
      <c r="BT22" s="26" t="s">
        <v>22</v>
      </c>
      <c r="BU22" s="7" t="s">
        <v>21</v>
      </c>
      <c r="BV22" s="26" t="s">
        <v>22</v>
      </c>
      <c r="BW22" s="7" t="s">
        <v>21</v>
      </c>
      <c r="BX22" s="26" t="s">
        <v>22</v>
      </c>
      <c r="BY22" s="7" t="s">
        <v>21</v>
      </c>
      <c r="BZ22" s="26" t="s">
        <v>22</v>
      </c>
      <c r="CA22" s="7" t="s">
        <v>21</v>
      </c>
      <c r="CB22" s="62" t="s">
        <v>22</v>
      </c>
      <c r="CE22" s="7" t="s">
        <v>20</v>
      </c>
      <c r="CF22" s="7" t="s">
        <v>21</v>
      </c>
      <c r="CG22" s="26" t="s">
        <v>22</v>
      </c>
      <c r="CH22" s="7" t="s">
        <v>21</v>
      </c>
      <c r="CI22" s="26" t="s">
        <v>22</v>
      </c>
      <c r="CJ22" s="7" t="s">
        <v>21</v>
      </c>
      <c r="CK22" s="26" t="s">
        <v>22</v>
      </c>
      <c r="CL22" s="7" t="s">
        <v>21</v>
      </c>
      <c r="CM22" s="26" t="s">
        <v>22</v>
      </c>
      <c r="CN22" s="7" t="s">
        <v>21</v>
      </c>
      <c r="CO22" s="26" t="s">
        <v>22</v>
      </c>
      <c r="CP22" s="7" t="s">
        <v>21</v>
      </c>
      <c r="CQ22" s="26" t="s">
        <v>22</v>
      </c>
      <c r="CR22" s="7" t="s">
        <v>21</v>
      </c>
      <c r="CS22" s="26" t="s">
        <v>22</v>
      </c>
      <c r="CT22" s="7" t="s">
        <v>21</v>
      </c>
      <c r="CU22" s="26" t="s">
        <v>22</v>
      </c>
      <c r="CV22" s="7" t="s">
        <v>21</v>
      </c>
      <c r="CW22" s="26" t="s">
        <v>22</v>
      </c>
      <c r="CX22" s="7" t="s">
        <v>21</v>
      </c>
      <c r="CY22" s="26" t="s">
        <v>22</v>
      </c>
      <c r="CZ22" s="7" t="s">
        <v>21</v>
      </c>
      <c r="DA22" s="26" t="s">
        <v>22</v>
      </c>
      <c r="DB22" s="7" t="s">
        <v>21</v>
      </c>
      <c r="DC22" s="26" t="s">
        <v>22</v>
      </c>
      <c r="DD22" s="17"/>
      <c r="DE22" s="28"/>
    </row>
    <row r="23" customFormat="false" ht="12.75" hidden="false" customHeight="false" outlineLevel="0" collapsed="false">
      <c r="A23" s="63" t="n">
        <v>2001</v>
      </c>
      <c r="B23" s="64" t="n">
        <f aca="false">SUM(CF5,CF23)</f>
        <v>0</v>
      </c>
      <c r="C23" s="65" t="n">
        <f aca="false">SUM(CG5,CG23)</f>
        <v>0</v>
      </c>
      <c r="D23" s="65" t="n">
        <f aca="false">SUM(CH5,CH23)</f>
        <v>0</v>
      </c>
      <c r="E23" s="65" t="n">
        <f aca="false">SUM(CI5,CI23)</f>
        <v>0</v>
      </c>
      <c r="F23" s="65" t="n">
        <f aca="false">SUM(CJ5,CJ23)</f>
        <v>0</v>
      </c>
      <c r="G23" s="65" t="n">
        <f aca="false">SUM(CK5,CK23)</f>
        <v>0</v>
      </c>
      <c r="H23" s="65" t="n">
        <f aca="false">SUM(CL5,CL23)</f>
        <v>0</v>
      </c>
      <c r="I23" s="65" t="n">
        <f aca="false">SUM(CM5,CM23)</f>
        <v>0</v>
      </c>
      <c r="J23" s="65" t="n">
        <f aca="false">SUM(CN5,CN23)</f>
        <v>0</v>
      </c>
      <c r="K23" s="65" t="n">
        <f aca="false">SUM(CO5,CO23)</f>
        <v>0</v>
      </c>
      <c r="L23" s="65" t="n">
        <f aca="false">SUM(CP5,CP23)</f>
        <v>0</v>
      </c>
      <c r="M23" s="65" t="n">
        <f aca="false">SUM(CQ5,CQ23)</f>
        <v>0</v>
      </c>
      <c r="N23" s="65" t="n">
        <f aca="false">SUM(CR5,CR23)</f>
        <v>0</v>
      </c>
      <c r="O23" s="65" t="n">
        <f aca="false">SUM(CS5,CS23)</f>
        <v>0</v>
      </c>
      <c r="P23" s="65" t="n">
        <f aca="false">SUM(CT5,CT23)</f>
        <v>0</v>
      </c>
      <c r="Q23" s="65" t="n">
        <f aca="false">SUM(CU5,CU23)</f>
        <v>0</v>
      </c>
      <c r="R23" s="65" t="n">
        <f aca="false">SUM(CV5,CV23)</f>
        <v>0</v>
      </c>
      <c r="S23" s="65" t="n">
        <f aca="false">SUM(CW5,CW23)</f>
        <v>0</v>
      </c>
      <c r="T23" s="65" t="n">
        <f aca="false">SUM(CX5,CX23)</f>
        <v>0</v>
      </c>
      <c r="U23" s="65" t="n">
        <f aca="false">SUM(CY5,CY23)</f>
        <v>0</v>
      </c>
      <c r="V23" s="65" t="n">
        <f aca="false">SUM(CZ5,CZ23)</f>
        <v>0</v>
      </c>
      <c r="W23" s="65" t="n">
        <f aca="false">SUM(DA5,DA23)</f>
        <v>0</v>
      </c>
      <c r="X23" s="65" t="n">
        <f aca="false">SUM(DB5,DB23)</f>
        <v>-41521.6246739173</v>
      </c>
      <c r="Y23" s="65" t="n">
        <f aca="false">SUM(DC5,DC23)</f>
        <v>-28209.4753572676</v>
      </c>
      <c r="Z23" s="65" t="n">
        <f aca="false">SUM(B23,D23,F23,H23,J23,L23,N23,P23,R23,T23,V23,X23)</f>
        <v>-41521.6246739173</v>
      </c>
      <c r="AA23" s="66" t="n">
        <f aca="false">SUM(C23,E23,G23,I23,K23,M23,O23,Q23,S23,U23,W23,Y23)</f>
        <v>-28209.4753572676</v>
      </c>
      <c r="AD23" s="7" t="n">
        <v>2001</v>
      </c>
      <c r="AE23" s="31" t="n">
        <v>0.0256</v>
      </c>
      <c r="AF23" s="32" t="n">
        <v>0.0256</v>
      </c>
      <c r="AG23" s="31" t="n">
        <v>0.0256</v>
      </c>
      <c r="AH23" s="32" t="n">
        <v>0.0256</v>
      </c>
      <c r="AI23" s="31" t="n">
        <v>0.0256</v>
      </c>
      <c r="AJ23" s="32" t="n">
        <v>0.0256</v>
      </c>
      <c r="AK23" s="31" t="n">
        <v>0.0256</v>
      </c>
      <c r="AL23" s="32" t="n">
        <v>0.0256</v>
      </c>
      <c r="AM23" s="31" t="n">
        <v>0.0256</v>
      </c>
      <c r="AN23" s="32" t="n">
        <v>0.0256</v>
      </c>
      <c r="AO23" s="31" t="n">
        <v>0.0256</v>
      </c>
      <c r="AP23" s="32" t="n">
        <v>0.0256</v>
      </c>
      <c r="AQ23" s="31" t="n">
        <v>0.0256</v>
      </c>
      <c r="AR23" s="32" t="n">
        <v>0.0256</v>
      </c>
      <c r="AS23" s="31" t="n">
        <v>0.0256</v>
      </c>
      <c r="AT23" s="32" t="n">
        <v>0.0256</v>
      </c>
      <c r="AU23" s="31" t="n">
        <v>0.0256</v>
      </c>
      <c r="AV23" s="32" t="n">
        <v>0.0256</v>
      </c>
      <c r="AW23" s="31" t="n">
        <v>0.0256</v>
      </c>
      <c r="AX23" s="32" t="n">
        <v>0.0256</v>
      </c>
      <c r="AY23" s="31" t="n">
        <v>0.0256</v>
      </c>
      <c r="AZ23" s="32" t="n">
        <v>0.0256</v>
      </c>
      <c r="BA23" s="31" t="n">
        <v>0.0256</v>
      </c>
      <c r="BB23" s="67" t="n">
        <v>0.0256</v>
      </c>
      <c r="BD23" s="7" t="n">
        <v>2001</v>
      </c>
      <c r="BE23" s="31" t="n">
        <v>0.0379</v>
      </c>
      <c r="BF23" s="32" t="n">
        <v>0.0335</v>
      </c>
      <c r="BG23" s="31" t="n">
        <v>0.0379</v>
      </c>
      <c r="BH23" s="32" t="n">
        <v>0.0335</v>
      </c>
      <c r="BI23" s="31" t="n">
        <v>0.0379</v>
      </c>
      <c r="BJ23" s="32" t="n">
        <v>0.0335</v>
      </c>
      <c r="BK23" s="31" t="n">
        <v>0.0379</v>
      </c>
      <c r="BL23" s="32" t="n">
        <v>0.0335</v>
      </c>
      <c r="BM23" s="31" t="n">
        <v>0.0379</v>
      </c>
      <c r="BN23" s="32" t="n">
        <v>0.0335</v>
      </c>
      <c r="BO23" s="31" t="n">
        <v>0.0379</v>
      </c>
      <c r="BP23" s="32" t="n">
        <v>0.0335</v>
      </c>
      <c r="BQ23" s="31" t="n">
        <v>0.0379</v>
      </c>
      <c r="BR23" s="32" t="n">
        <v>0.0335</v>
      </c>
      <c r="BS23" s="31" t="n">
        <v>0.0379</v>
      </c>
      <c r="BT23" s="32" t="n">
        <v>0.0335</v>
      </c>
      <c r="BU23" s="31" t="n">
        <v>0.0379</v>
      </c>
      <c r="BV23" s="32" t="n">
        <v>0.0335</v>
      </c>
      <c r="BW23" s="31" t="n">
        <v>0.0379</v>
      </c>
      <c r="BX23" s="32" t="n">
        <v>0.0335</v>
      </c>
      <c r="BY23" s="31" t="n">
        <v>0.0379</v>
      </c>
      <c r="BZ23" s="32" t="n">
        <v>0.0335</v>
      </c>
      <c r="CA23" s="31" t="n">
        <v>0.0379</v>
      </c>
      <c r="CB23" s="67" t="n">
        <v>0.0335</v>
      </c>
      <c r="CE23" s="7" t="n">
        <v>2001</v>
      </c>
      <c r="CF23" s="35" t="n">
        <f aca="false">B94*BE5</f>
        <v>0</v>
      </c>
      <c r="CG23" s="36" t="n">
        <f aca="false">C94*BF5</f>
        <v>0</v>
      </c>
      <c r="CH23" s="35" t="n">
        <f aca="false">D94*BG5</f>
        <v>0</v>
      </c>
      <c r="CI23" s="36" t="n">
        <f aca="false">E94*BH5</f>
        <v>0</v>
      </c>
      <c r="CJ23" s="35" t="n">
        <f aca="false">F94*BI5</f>
        <v>0</v>
      </c>
      <c r="CK23" s="36" t="n">
        <f aca="false">G94*BJ5</f>
        <v>0</v>
      </c>
      <c r="CL23" s="35" t="n">
        <f aca="false">H94*BK5</f>
        <v>0</v>
      </c>
      <c r="CM23" s="36" t="n">
        <f aca="false">I94*BL5</f>
        <v>0</v>
      </c>
      <c r="CN23" s="35" t="n">
        <f aca="false">J94*BM5</f>
        <v>0</v>
      </c>
      <c r="CO23" s="36" t="n">
        <f aca="false">K94*BN5</f>
        <v>0</v>
      </c>
      <c r="CP23" s="35" t="n">
        <f aca="false">L94*BO5</f>
        <v>0</v>
      </c>
      <c r="CQ23" s="36" t="n">
        <f aca="false">M94*BP5</f>
        <v>0</v>
      </c>
      <c r="CR23" s="35" t="n">
        <f aca="false">N94*BQ5</f>
        <v>0</v>
      </c>
      <c r="CS23" s="36" t="n">
        <f aca="false">O94*BR5</f>
        <v>0</v>
      </c>
      <c r="CT23" s="35" t="n">
        <f aca="false">P94*BS5</f>
        <v>0</v>
      </c>
      <c r="CU23" s="36" t="n">
        <f aca="false">Q94*BT5</f>
        <v>0</v>
      </c>
      <c r="CV23" s="35" t="n">
        <f aca="false">R94*BU5</f>
        <v>0</v>
      </c>
      <c r="CW23" s="36" t="n">
        <f aca="false">S94*BV5</f>
        <v>0</v>
      </c>
      <c r="CX23" s="35" t="n">
        <f aca="false">T94*BW5</f>
        <v>0</v>
      </c>
      <c r="CY23" s="36" t="n">
        <f aca="false">U94*BX5</f>
        <v>0</v>
      </c>
      <c r="CZ23" s="35" t="n">
        <f aca="false">V94*BY5</f>
        <v>0</v>
      </c>
      <c r="DA23" s="36" t="n">
        <f aca="false">W94*BZ5</f>
        <v>0</v>
      </c>
      <c r="DB23" s="35" t="n">
        <f aca="false">X94*CA5</f>
        <v>-22284.2710120623</v>
      </c>
      <c r="DC23" s="36" t="n">
        <f aca="false">Y94*CB5</f>
        <v>-13806.741178535</v>
      </c>
      <c r="DD23" s="35" t="n">
        <f aca="false">SUM(CF23,CH23,CJ23,CL23,CN23,CP23,CR23,CT23,CV23,CX23,CZ23,DB23)</f>
        <v>-22284.2710120623</v>
      </c>
      <c r="DE23" s="37" t="n">
        <f aca="false">SUM(CG23,CI23,CK23,CM23,CO23,CQ23,CS23,CU23,CW23,CY23,DA23,DC23)</f>
        <v>-13806.741178535</v>
      </c>
    </row>
    <row r="24" customFormat="false" ht="12.75" hidden="false" customHeight="false" outlineLevel="0" collapsed="false">
      <c r="A24" s="63" t="n">
        <v>2002</v>
      </c>
      <c r="B24" s="64" t="n">
        <f aca="false">SUM(CF6,CF24)</f>
        <v>-32900.8912337778</v>
      </c>
      <c r="C24" s="65" t="n">
        <f aca="false">SUM(CG6,CG24)</f>
        <v>-24735.0303102298</v>
      </c>
      <c r="D24" s="65" t="n">
        <f aca="false">SUM(CH6,CH24)</f>
        <v>-29919.9023238799</v>
      </c>
      <c r="E24" s="65" t="n">
        <f aca="false">SUM(CI6,CI24)</f>
        <v>-19190.5738095668</v>
      </c>
      <c r="F24" s="65" t="n">
        <f aca="false">SUM(CJ6,CJ24)</f>
        <v>-35368.3472578504</v>
      </c>
      <c r="G24" s="65" t="n">
        <f aca="false">SUM(CK6,CK24)</f>
        <v>-22049.0894491084</v>
      </c>
      <c r="H24" s="65" t="n">
        <f aca="false">SUM(CL6,CL24)</f>
        <v>-33709.2423028585</v>
      </c>
      <c r="I24" s="65" t="n">
        <f aca="false">SUM(CM6,CM24)</f>
        <v>-26967.6289825169</v>
      </c>
      <c r="J24" s="65" t="n">
        <f aca="false">SUM(CN6,CN24)</f>
        <v>-30727.9477126616</v>
      </c>
      <c r="K24" s="65" t="n">
        <f aca="false">SUM(CO6,CO24)</f>
        <v>-23237.5028456204</v>
      </c>
      <c r="L24" s="65" t="n">
        <f aca="false">SUM(CP6,CP24)</f>
        <v>-78589.9086853318</v>
      </c>
      <c r="M24" s="65" t="n">
        <f aca="false">SUM(CQ6,CQ24)</f>
        <v>-49115.9228632423</v>
      </c>
      <c r="N24" s="65" t="n">
        <f aca="false">SUM(CR6,CR24)</f>
        <v>-61440.9189898577</v>
      </c>
      <c r="O24" s="65" t="n">
        <f aca="false">SUM(CS6,CS24)</f>
        <v>-45249.53679244</v>
      </c>
      <c r="P24" s="65" t="n">
        <f aca="false">SUM(CT6,CT24)</f>
        <v>-49298.622182851</v>
      </c>
      <c r="Q24" s="65" t="n">
        <f aca="false">SUM(CU6,CU24)</f>
        <v>-27535.0611428228</v>
      </c>
      <c r="R24" s="65" t="n">
        <f aca="false">SUM(CV6,CV24)</f>
        <v>-39039.0864137651</v>
      </c>
      <c r="S24" s="65" t="n">
        <f aca="false">SUM(CW6,CW24)</f>
        <v>-23654.0415063497</v>
      </c>
      <c r="T24" s="65" t="n">
        <f aca="false">SUM(CX6,CX24)</f>
        <v>-25787.407872931</v>
      </c>
      <c r="U24" s="65" t="n">
        <f aca="false">SUM(CY6,CY24)</f>
        <v>-13111.1516326685</v>
      </c>
      <c r="V24" s="65" t="n">
        <f aca="false">SUM(CZ6,CZ24)</f>
        <v>-25492.7781375007</v>
      </c>
      <c r="W24" s="65" t="n">
        <f aca="false">SUM(DA6,DA24)</f>
        <v>-13866.7832096284</v>
      </c>
      <c r="X24" s="65" t="n">
        <f aca="false">SUM(DB6,DB24)</f>
        <v>-28970.8868938258</v>
      </c>
      <c r="Y24" s="65" t="n">
        <f aca="false">SUM(DC6,DC24)</f>
        <v>-19346.3404165834</v>
      </c>
      <c r="Z24" s="65" t="n">
        <f aca="false">SUM(B24,D24,F24,H24,J24,L24,N24,P24,R24,T24,V24,X24)</f>
        <v>-471245.940007091</v>
      </c>
      <c r="AA24" s="66" t="n">
        <f aca="false">SUM(C24,E24,G24,I24,K24,M24,O24,Q24,S24,U24,W24,Y24)</f>
        <v>-308058.662960777</v>
      </c>
      <c r="AD24" s="18" t="n">
        <v>2002</v>
      </c>
      <c r="AE24" s="33" t="n">
        <v>0.0256</v>
      </c>
      <c r="AF24" s="38" t="n">
        <v>0.0256</v>
      </c>
      <c r="AG24" s="33" t="n">
        <v>0.0256</v>
      </c>
      <c r="AH24" s="38" t="n">
        <v>0.0256</v>
      </c>
      <c r="AI24" s="33" t="n">
        <v>0.0256</v>
      </c>
      <c r="AJ24" s="38" t="n">
        <v>0.0256</v>
      </c>
      <c r="AK24" s="33" t="n">
        <v>0.0256</v>
      </c>
      <c r="AL24" s="38" t="n">
        <v>0.0256</v>
      </c>
      <c r="AM24" s="33" t="n">
        <v>0.0256</v>
      </c>
      <c r="AN24" s="38" t="n">
        <v>0.0256</v>
      </c>
      <c r="AO24" s="33" t="n">
        <v>0.0256</v>
      </c>
      <c r="AP24" s="38" t="n">
        <v>0.0256</v>
      </c>
      <c r="AQ24" s="33" t="n">
        <v>0.0256</v>
      </c>
      <c r="AR24" s="38" t="n">
        <v>0.0256</v>
      </c>
      <c r="AS24" s="33" t="n">
        <v>0.0256</v>
      </c>
      <c r="AT24" s="38" t="n">
        <v>0.0256</v>
      </c>
      <c r="AU24" s="33" t="n">
        <v>0.0256</v>
      </c>
      <c r="AV24" s="38" t="n">
        <v>0.0256</v>
      </c>
      <c r="AW24" s="33" t="n">
        <v>0.0256</v>
      </c>
      <c r="AX24" s="38" t="n">
        <v>0.0256</v>
      </c>
      <c r="AY24" s="33" t="n">
        <v>0.0256</v>
      </c>
      <c r="AZ24" s="38" t="n">
        <v>0.0256</v>
      </c>
      <c r="BA24" s="33" t="n">
        <v>0.0256</v>
      </c>
      <c r="BB24" s="34" t="n">
        <v>0.0256</v>
      </c>
      <c r="BD24" s="18" t="n">
        <v>2002</v>
      </c>
      <c r="BE24" s="31" t="n">
        <v>0.0379</v>
      </c>
      <c r="BF24" s="32" t="n">
        <v>0.0335</v>
      </c>
      <c r="BG24" s="31" t="n">
        <v>0.0379</v>
      </c>
      <c r="BH24" s="32" t="n">
        <v>0.0335</v>
      </c>
      <c r="BI24" s="31" t="n">
        <v>0.0379</v>
      </c>
      <c r="BJ24" s="32" t="n">
        <v>0.0335</v>
      </c>
      <c r="BK24" s="31" t="n">
        <v>0.0379</v>
      </c>
      <c r="BL24" s="32" t="n">
        <v>0.0335</v>
      </c>
      <c r="BM24" s="31" t="n">
        <v>0.0379</v>
      </c>
      <c r="BN24" s="32" t="n">
        <v>0.0335</v>
      </c>
      <c r="BO24" s="31" t="n">
        <v>0.0379</v>
      </c>
      <c r="BP24" s="32" t="n">
        <v>0.0335</v>
      </c>
      <c r="BQ24" s="31" t="n">
        <v>0.0379</v>
      </c>
      <c r="BR24" s="32" t="n">
        <v>0.0335</v>
      </c>
      <c r="BS24" s="31" t="n">
        <v>0.0379</v>
      </c>
      <c r="BT24" s="32" t="n">
        <v>0.0335</v>
      </c>
      <c r="BU24" s="31" t="n">
        <v>0.0379</v>
      </c>
      <c r="BV24" s="32" t="n">
        <v>0.0335</v>
      </c>
      <c r="BW24" s="31" t="n">
        <v>0.0379</v>
      </c>
      <c r="BX24" s="32" t="n">
        <v>0.0335</v>
      </c>
      <c r="BY24" s="31" t="n">
        <v>0.0379</v>
      </c>
      <c r="BZ24" s="32" t="n">
        <v>0.0335</v>
      </c>
      <c r="CA24" s="31" t="n">
        <v>0.0379</v>
      </c>
      <c r="CB24" s="67" t="n">
        <v>0.0335</v>
      </c>
      <c r="CE24" s="18" t="n">
        <v>2002</v>
      </c>
      <c r="CF24" s="39" t="n">
        <f aca="false">B95*BE6</f>
        <v>-18101.0081757165</v>
      </c>
      <c r="CG24" s="40" t="n">
        <f aca="false">C95*BF6</f>
        <v>-12648.7013862971</v>
      </c>
      <c r="CH24" s="39" t="n">
        <f aca="false">D95*BG6</f>
        <v>-15492.5972897471</v>
      </c>
      <c r="CI24" s="40" t="n">
        <f aca="false">E95*BH6</f>
        <v>-10020.1284679295</v>
      </c>
      <c r="CJ24" s="39" t="n">
        <f aca="false">F95*BI6</f>
        <v>-17905.7150989865</v>
      </c>
      <c r="CK24" s="40" t="n">
        <f aca="false">G95*BJ6</f>
        <v>-12075.0594640246</v>
      </c>
      <c r="CL24" s="39" t="n">
        <f aca="false">H95*BK6</f>
        <v>-18121.6541671883</v>
      </c>
      <c r="CM24" s="40" t="n">
        <f aca="false">I95*BL6</f>
        <v>-14951.1909601583</v>
      </c>
      <c r="CN24" s="39" t="n">
        <f aca="false">J95*BM6</f>
        <v>-13613.9081227817</v>
      </c>
      <c r="CO24" s="40" t="n">
        <f aca="false">K95*BN6</f>
        <v>-13608.2956426353</v>
      </c>
      <c r="CP24" s="39" t="n">
        <f aca="false">L95*BO6</f>
        <v>-35714.9184427838</v>
      </c>
      <c r="CQ24" s="40" t="n">
        <f aca="false">M95*BP6</f>
        <v>-27747.2431038745</v>
      </c>
      <c r="CR24" s="39" t="n">
        <f aca="false">N95*BQ6</f>
        <v>-29713.9196502403</v>
      </c>
      <c r="CS24" s="40" t="n">
        <f aca="false">O95*BR6</f>
        <v>-24794.2645021022</v>
      </c>
      <c r="CT24" s="39" t="n">
        <f aca="false">P95*BS6</f>
        <v>-20614.1397941296</v>
      </c>
      <c r="CU24" s="40" t="n">
        <f aca="false">Q95*BT6</f>
        <v>-16101.5024313874</v>
      </c>
      <c r="CV24" s="39" t="n">
        <f aca="false">R95*BU6</f>
        <v>-17301.3820752252</v>
      </c>
      <c r="CW24" s="40" t="n">
        <f aca="false">S95*BV6</f>
        <v>-10349.4942244016</v>
      </c>
      <c r="CX24" s="39" t="n">
        <f aca="false">T95*BW6</f>
        <v>-13124.9293620451</v>
      </c>
      <c r="CY24" s="40" t="n">
        <f aca="false">U95*BX6</f>
        <v>-6149.50676033315</v>
      </c>
      <c r="CZ24" s="39" t="n">
        <f aca="false">V95*BY6</f>
        <v>-14151.777916538</v>
      </c>
      <c r="DA24" s="40" t="n">
        <f aca="false">W95*BZ6</f>
        <v>-7241.04676718126</v>
      </c>
      <c r="DB24" s="39" t="n">
        <f aca="false">X95*CA6</f>
        <v>-16110.9640473417</v>
      </c>
      <c r="DC24" s="40" t="n">
        <f aca="false">Y95*CB6</f>
        <v>-9719.78205019041</v>
      </c>
      <c r="DD24" s="39" t="n">
        <f aca="false">SUM(CF24,CH24,CJ24,CL24,CN24,CP24,CR24,CT24,CV24,CX24,CZ24,DB24)</f>
        <v>-229966.914142724</v>
      </c>
      <c r="DE24" s="41" t="n">
        <f aca="false">SUM(CG24,CI24,CK24,CM24,CO24,CQ24,CS24,CU24,CW24,CY24,DA24,DC24)</f>
        <v>-165406.215760515</v>
      </c>
    </row>
    <row r="25" customFormat="false" ht="12.75" hidden="false" customHeight="false" outlineLevel="0" collapsed="false">
      <c r="A25" s="63" t="n">
        <v>2003</v>
      </c>
      <c r="B25" s="64" t="n">
        <f aca="false">SUM(CF7,CF25)</f>
        <v>-23097.0571732221</v>
      </c>
      <c r="C25" s="65" t="n">
        <f aca="false">SUM(CG7,CG25)</f>
        <v>-17466.8499645601</v>
      </c>
      <c r="D25" s="65" t="n">
        <f aca="false">SUM(CH7,CH25)</f>
        <v>-21205.0836861986</v>
      </c>
      <c r="E25" s="65" t="n">
        <f aca="false">SUM(CI7,CI25)</f>
        <v>-13734.1577102677</v>
      </c>
      <c r="F25" s="65" t="n">
        <f aca="false">SUM(CJ7,CJ25)</f>
        <v>-24443.7507570827</v>
      </c>
      <c r="G25" s="65" t="n">
        <f aca="false">SUM(CK7,CK25)</f>
        <v>-15316.1053569097</v>
      </c>
      <c r="H25" s="65" t="n">
        <f aca="false">SUM(CL7,CL25)</f>
        <v>-24047.9801572187</v>
      </c>
      <c r="I25" s="65" t="n">
        <f aca="false">SUM(CM7,CM25)</f>
        <v>-19231.36350795</v>
      </c>
      <c r="J25" s="65" t="n">
        <f aca="false">SUM(CN7,CN25)</f>
        <v>-21568.2896352687</v>
      </c>
      <c r="K25" s="65" t="n">
        <f aca="false">SUM(CO7,CO25)</f>
        <v>-16825.9884791506</v>
      </c>
      <c r="L25" s="65" t="n">
        <f aca="false">SUM(CP7,CP25)</f>
        <v>-56921.2370854766</v>
      </c>
      <c r="M25" s="65" t="n">
        <f aca="false">SUM(CQ7,CQ25)</f>
        <v>-35212.0112990424</v>
      </c>
      <c r="N25" s="65" t="n">
        <f aca="false">SUM(CR7,CR25)</f>
        <v>-45451.990007716</v>
      </c>
      <c r="O25" s="65" t="n">
        <f aca="false">SUM(CS7,CS25)</f>
        <v>-33231.3867321264</v>
      </c>
      <c r="P25" s="65" t="n">
        <f aca="false">SUM(CT7,CT25)</f>
        <v>-33775.6048827347</v>
      </c>
      <c r="Q25" s="65" t="n">
        <f aca="false">SUM(CU7,CU25)</f>
        <v>-20901.5585928148</v>
      </c>
      <c r="R25" s="65" t="n">
        <f aca="false">SUM(CV7,CV25)</f>
        <v>-28458.1496350584</v>
      </c>
      <c r="S25" s="65" t="n">
        <f aca="false">SUM(CW7,CW25)</f>
        <v>-15637.8724197621</v>
      </c>
      <c r="T25" s="65" t="n">
        <f aca="false">SUM(CX7,CX25)</f>
        <v>-17332.4129055031</v>
      </c>
      <c r="U25" s="65" t="n">
        <f aca="false">SUM(CY7,CY25)</f>
        <v>-8800.93250286514</v>
      </c>
      <c r="V25" s="65" t="n">
        <f aca="false">SUM(CZ7,CZ25)</f>
        <v>-16507.3782500819</v>
      </c>
      <c r="W25" s="65" t="n">
        <f aca="false">SUM(DA7,DA25)</f>
        <v>-9877.80194561793</v>
      </c>
      <c r="X25" s="65" t="n">
        <f aca="false">SUM(DB7,DB25)</f>
        <v>-20087.2911361492</v>
      </c>
      <c r="Y25" s="65" t="n">
        <f aca="false">SUM(DC7,DC25)</f>
        <v>-12015.0316885966</v>
      </c>
      <c r="Z25" s="65" t="n">
        <f aca="false">SUM(B25,D25,F25,H25,J25,L25,N25,P25,R25,T25,V25,X25)</f>
        <v>-332896.225311711</v>
      </c>
      <c r="AA25" s="66" t="n">
        <f aca="false">SUM(C25,E25,G25,I25,K25,M25,O25,Q25,S25,U25,W25,Y25)</f>
        <v>-218251.060199663</v>
      </c>
      <c r="AD25" s="18" t="n">
        <v>2003</v>
      </c>
      <c r="AE25" s="33" t="n">
        <v>0.0256</v>
      </c>
      <c r="AF25" s="38" t="n">
        <v>0.0256</v>
      </c>
      <c r="AG25" s="33" t="n">
        <v>0.0256</v>
      </c>
      <c r="AH25" s="38" t="n">
        <v>0.0256</v>
      </c>
      <c r="AI25" s="33" t="n">
        <v>0.0256</v>
      </c>
      <c r="AJ25" s="38" t="n">
        <v>0.0256</v>
      </c>
      <c r="AK25" s="33" t="n">
        <v>0.0256</v>
      </c>
      <c r="AL25" s="38" t="n">
        <v>0.0256</v>
      </c>
      <c r="AM25" s="33" t="n">
        <v>0.0256</v>
      </c>
      <c r="AN25" s="38" t="n">
        <v>0.0256</v>
      </c>
      <c r="AO25" s="33" t="n">
        <v>0.0256</v>
      </c>
      <c r="AP25" s="38" t="n">
        <v>0.0256</v>
      </c>
      <c r="AQ25" s="33" t="n">
        <v>0.0256</v>
      </c>
      <c r="AR25" s="38" t="n">
        <v>0.0256</v>
      </c>
      <c r="AS25" s="33" t="n">
        <v>0.0256</v>
      </c>
      <c r="AT25" s="38" t="n">
        <v>0.0256</v>
      </c>
      <c r="AU25" s="33" t="n">
        <v>0.0256</v>
      </c>
      <c r="AV25" s="38" t="n">
        <v>0.0256</v>
      </c>
      <c r="AW25" s="33" t="n">
        <v>0.0256</v>
      </c>
      <c r="AX25" s="38" t="n">
        <v>0.0256</v>
      </c>
      <c r="AY25" s="33" t="n">
        <v>0.0256</v>
      </c>
      <c r="AZ25" s="38" t="n">
        <v>0.0256</v>
      </c>
      <c r="BA25" s="33" t="n">
        <v>0.0256</v>
      </c>
      <c r="BB25" s="34" t="n">
        <v>0.0256</v>
      </c>
      <c r="BD25" s="18" t="n">
        <v>2003</v>
      </c>
      <c r="BE25" s="31" t="n">
        <v>0.0379</v>
      </c>
      <c r="BF25" s="32" t="n">
        <v>0.0335</v>
      </c>
      <c r="BG25" s="31" t="n">
        <v>0.0379</v>
      </c>
      <c r="BH25" s="32" t="n">
        <v>0.0335</v>
      </c>
      <c r="BI25" s="31" t="n">
        <v>0.0379</v>
      </c>
      <c r="BJ25" s="32" t="n">
        <v>0.0335</v>
      </c>
      <c r="BK25" s="31" t="n">
        <v>0.0379</v>
      </c>
      <c r="BL25" s="32" t="n">
        <v>0.0335</v>
      </c>
      <c r="BM25" s="31" t="n">
        <v>0.0379</v>
      </c>
      <c r="BN25" s="32" t="n">
        <v>0.0335</v>
      </c>
      <c r="BO25" s="31" t="n">
        <v>0.0379</v>
      </c>
      <c r="BP25" s="32" t="n">
        <v>0.0335</v>
      </c>
      <c r="BQ25" s="31" t="n">
        <v>0.0379</v>
      </c>
      <c r="BR25" s="32" t="n">
        <v>0.0335</v>
      </c>
      <c r="BS25" s="31" t="n">
        <v>0.0379</v>
      </c>
      <c r="BT25" s="32" t="n">
        <v>0.0335</v>
      </c>
      <c r="BU25" s="31" t="n">
        <v>0.0379</v>
      </c>
      <c r="BV25" s="32" t="n">
        <v>0.0335</v>
      </c>
      <c r="BW25" s="31" t="n">
        <v>0.0379</v>
      </c>
      <c r="BX25" s="32" t="n">
        <v>0.0335</v>
      </c>
      <c r="BY25" s="31" t="n">
        <v>0.0379</v>
      </c>
      <c r="BZ25" s="32" t="n">
        <v>0.0335</v>
      </c>
      <c r="CA25" s="31" t="n">
        <v>0.0379</v>
      </c>
      <c r="CB25" s="67" t="n">
        <v>0.0335</v>
      </c>
      <c r="CE25" s="18" t="n">
        <v>2003</v>
      </c>
      <c r="CF25" s="39" t="n">
        <f aca="false">B96*BE7</f>
        <v>-12920.850022298</v>
      </c>
      <c r="CG25" s="40" t="n">
        <f aca="false">C96*BF7</f>
        <v>-8962.87427975785</v>
      </c>
      <c r="CH25" s="39" t="n">
        <f aca="false">D96*BG7</f>
        <v>-11110.4460233988</v>
      </c>
      <c r="CI25" s="40" t="n">
        <f aca="false">E96*BH7</f>
        <v>-7159.86766937677</v>
      </c>
      <c r="CJ25" s="39" t="n">
        <f aca="false">F96*BI7</f>
        <v>-12718.6563676698</v>
      </c>
      <c r="CK25" s="40" t="n">
        <f aca="false">G96*BJ7</f>
        <v>-8491.40861798076</v>
      </c>
      <c r="CL25" s="39" t="n">
        <f aca="false">H96*BK7</f>
        <v>-13098.8871270964</v>
      </c>
      <c r="CM25" s="40" t="n">
        <f aca="false">I96*BL7</f>
        <v>-10869.6431057752</v>
      </c>
      <c r="CN25" s="39" t="n">
        <f aca="false">J96*BM7</f>
        <v>-9754.38646598424</v>
      </c>
      <c r="CO25" s="40" t="n">
        <f aca="false">K96*BN7</f>
        <v>-10144.4852100054</v>
      </c>
      <c r="CP25" s="39" t="n">
        <f aca="false">L96*BO7</f>
        <v>-26484.7310636082</v>
      </c>
      <c r="CQ25" s="40" t="n">
        <f aca="false">M96*BP7</f>
        <v>-20352.4521343215</v>
      </c>
      <c r="CR25" s="39" t="n">
        <f aca="false">N96*BQ7</f>
        <v>-21663.9306047197</v>
      </c>
      <c r="CS25" s="40" t="n">
        <f aca="false">O96*BR7</f>
        <v>-18197.4597707033</v>
      </c>
      <c r="CT25" s="39" t="n">
        <f aca="false">P96*BS7</f>
        <v>-14098.9306534448</v>
      </c>
      <c r="CU25" s="40" t="n">
        <f aca="false">Q96*BT7</f>
        <v>-12384.1902545689</v>
      </c>
      <c r="CV25" s="39" t="n">
        <f aca="false">R96*BU7</f>
        <v>-12989.9765374588</v>
      </c>
      <c r="CW25" s="40" t="n">
        <f aca="false">S96*BV7</f>
        <v>-7127.67719360393</v>
      </c>
      <c r="CX25" s="39" t="n">
        <f aca="false">T96*BW7</f>
        <v>-8873.07009609347</v>
      </c>
      <c r="CY25" s="40" t="n">
        <f aca="false">U96*BX7</f>
        <v>-4169.89326476015</v>
      </c>
      <c r="CZ25" s="39" t="n">
        <f aca="false">V96*BY7</f>
        <v>-9033.34038769847</v>
      </c>
      <c r="DA25" s="40" t="n">
        <f aca="false">W96*BZ7</f>
        <v>-5112.5148218641</v>
      </c>
      <c r="DB25" s="39" t="n">
        <f aca="false">X96*CA7</f>
        <v>-11088.0595291613</v>
      </c>
      <c r="DC25" s="40" t="n">
        <f aca="false">Y96*CB7</f>
        <v>-6027.49665904796</v>
      </c>
      <c r="DD25" s="39" t="n">
        <f aca="false">SUM(CF25,CH25,CJ25,CL25,CN25,CP25,CR25,CT25,CV25,CX25,CZ25,DB25)</f>
        <v>-163835.264878632</v>
      </c>
      <c r="DE25" s="41" t="n">
        <f aca="false">SUM(CG25,CI25,CK25,CM25,CO25,CQ25,CS25,CU25,CW25,CY25,DA25,DC25)</f>
        <v>-118999.962981766</v>
      </c>
    </row>
    <row r="26" customFormat="false" ht="12.75" hidden="false" customHeight="false" outlineLevel="0" collapsed="false">
      <c r="A26" s="63" t="n">
        <v>2004</v>
      </c>
      <c r="B26" s="64" t="n">
        <f aca="false">SUM(CF8,CF26)</f>
        <v>-14471.0914832966</v>
      </c>
      <c r="C26" s="65" t="n">
        <f aca="false">SUM(CG8,CG26)</f>
        <v>-10939.210281851</v>
      </c>
      <c r="D26" s="65" t="n">
        <f aca="false">SUM(CH8,CH26)</f>
        <v>-13552.7498307081</v>
      </c>
      <c r="E26" s="65" t="n">
        <f aca="false">SUM(CI8,CI26)</f>
        <v>-9367.81125612281</v>
      </c>
      <c r="F26" s="65" t="n">
        <f aca="false">SUM(CJ8,CJ26)</f>
        <v>-16300.3216778554</v>
      </c>
      <c r="G26" s="65" t="n">
        <f aca="false">SUM(CK8,CK26)</f>
        <v>-8955.71766467256</v>
      </c>
      <c r="H26" s="65" t="n">
        <f aca="false">SUM(CL8,CL26)</f>
        <v>-15912.4498481173</v>
      </c>
      <c r="I26" s="65" t="n">
        <f aca="false">SUM(CM8,CM26)</f>
        <v>-12415.9618724796</v>
      </c>
      <c r="J26" s="65" t="n">
        <f aca="false">SUM(CN8,CN26)</f>
        <v>-13257.5831055111</v>
      </c>
      <c r="K26" s="65" t="n">
        <f aca="false">SUM(CO8,CO26)</f>
        <v>-10989.038269652</v>
      </c>
      <c r="L26" s="65" t="n">
        <f aca="false">SUM(CP8,CP26)</f>
        <v>-36813.9153246634</v>
      </c>
      <c r="M26" s="65" t="n">
        <f aca="false">SUM(CQ8,CQ26)</f>
        <v>-19893.4756454307</v>
      </c>
      <c r="N26" s="65" t="n">
        <f aca="false">SUM(CR8,CR26)</f>
        <v>-25724.767013631</v>
      </c>
      <c r="O26" s="65" t="n">
        <f aca="false">SUM(CS8,CS26)</f>
        <v>-18592.111392789</v>
      </c>
      <c r="P26" s="65" t="n">
        <f aca="false">SUM(CT8,CT26)</f>
        <v>-18777.8768865827</v>
      </c>
      <c r="Q26" s="65" t="n">
        <f aca="false">SUM(CU8,CU26)</f>
        <v>-11005.7131751894</v>
      </c>
      <c r="R26" s="65" t="n">
        <f aca="false">SUM(CV8,CV26)</f>
        <v>-15215.7525489261</v>
      </c>
      <c r="S26" s="65" t="n">
        <f aca="false">SUM(CW8,CW26)</f>
        <v>-8216.5567056215</v>
      </c>
      <c r="T26" s="65" t="n">
        <f aca="false">SUM(CX8,CX26)</f>
        <v>-8651.88582439344</v>
      </c>
      <c r="U26" s="65" t="n">
        <f aca="false">SUM(CY8,CY26)</f>
        <v>-4830.14062479922</v>
      </c>
      <c r="V26" s="65" t="n">
        <f aca="false">SUM(CZ8,CZ26)</f>
        <v>-8901.80199466339</v>
      </c>
      <c r="W26" s="65" t="n">
        <f aca="false">SUM(DA8,DA26)</f>
        <v>-4567.9504396579</v>
      </c>
      <c r="X26" s="65" t="n">
        <f aca="false">SUM(DB8,DB26)</f>
        <v>-10566.829157637</v>
      </c>
      <c r="Y26" s="65" t="n">
        <f aca="false">SUM(DC8,DC26)</f>
        <v>-6050.61950304955</v>
      </c>
      <c r="Z26" s="65" t="n">
        <f aca="false">SUM(B26,D26,F26,H26,J26,L26,N26,P26,R26,T26,V26,X26)</f>
        <v>-198147.024695985</v>
      </c>
      <c r="AA26" s="66" t="n">
        <f aca="false">SUM(C26,E26,G26,I26,K26,M26,O26,Q26,S26,U26,W26,Y26)</f>
        <v>-125824.306831315</v>
      </c>
      <c r="AD26" s="18" t="n">
        <v>2004</v>
      </c>
      <c r="AE26" s="33" t="n">
        <v>0.0256</v>
      </c>
      <c r="AF26" s="38" t="n">
        <v>0.0256</v>
      </c>
      <c r="AG26" s="33" t="n">
        <v>0.0256</v>
      </c>
      <c r="AH26" s="38" t="n">
        <v>0.0256</v>
      </c>
      <c r="AI26" s="33" t="n">
        <v>0.0256</v>
      </c>
      <c r="AJ26" s="38" t="n">
        <v>0.0256</v>
      </c>
      <c r="AK26" s="33" t="n">
        <v>0.0256</v>
      </c>
      <c r="AL26" s="38" t="n">
        <v>0.0256</v>
      </c>
      <c r="AM26" s="33" t="n">
        <v>0.0256</v>
      </c>
      <c r="AN26" s="38" t="n">
        <v>0.0256</v>
      </c>
      <c r="AO26" s="33" t="n">
        <v>0.0256</v>
      </c>
      <c r="AP26" s="38" t="n">
        <v>0.0256</v>
      </c>
      <c r="AQ26" s="33" t="n">
        <v>0.0256</v>
      </c>
      <c r="AR26" s="38" t="n">
        <v>0.0256</v>
      </c>
      <c r="AS26" s="33" t="n">
        <v>0.0256</v>
      </c>
      <c r="AT26" s="38" t="n">
        <v>0.0256</v>
      </c>
      <c r="AU26" s="33" t="n">
        <v>0.0256</v>
      </c>
      <c r="AV26" s="38" t="n">
        <v>0.0256</v>
      </c>
      <c r="AW26" s="33" t="n">
        <v>0.0256</v>
      </c>
      <c r="AX26" s="38" t="n">
        <v>0.0256</v>
      </c>
      <c r="AY26" s="33" t="n">
        <v>0.0256</v>
      </c>
      <c r="AZ26" s="38" t="n">
        <v>0.0256</v>
      </c>
      <c r="BA26" s="33" t="n">
        <v>0.0256</v>
      </c>
      <c r="BB26" s="34" t="n">
        <v>0.0256</v>
      </c>
      <c r="BD26" s="18" t="n">
        <v>2004</v>
      </c>
      <c r="BE26" s="31" t="n">
        <v>0.0379</v>
      </c>
      <c r="BF26" s="32" t="n">
        <v>0.0335</v>
      </c>
      <c r="BG26" s="31" t="n">
        <v>0.0379</v>
      </c>
      <c r="BH26" s="32" t="n">
        <v>0.0335</v>
      </c>
      <c r="BI26" s="31" t="n">
        <v>0.0379</v>
      </c>
      <c r="BJ26" s="32" t="n">
        <v>0.0335</v>
      </c>
      <c r="BK26" s="31" t="n">
        <v>0.0379</v>
      </c>
      <c r="BL26" s="32" t="n">
        <v>0.0335</v>
      </c>
      <c r="BM26" s="31" t="n">
        <v>0.0379</v>
      </c>
      <c r="BN26" s="32" t="n">
        <v>0.0335</v>
      </c>
      <c r="BO26" s="31" t="n">
        <v>0.0379</v>
      </c>
      <c r="BP26" s="32" t="n">
        <v>0.0335</v>
      </c>
      <c r="BQ26" s="31" t="n">
        <v>0.0379</v>
      </c>
      <c r="BR26" s="32" t="n">
        <v>0.0335</v>
      </c>
      <c r="BS26" s="31" t="n">
        <v>0.0379</v>
      </c>
      <c r="BT26" s="32" t="n">
        <v>0.0335</v>
      </c>
      <c r="BU26" s="31" t="n">
        <v>0.0379</v>
      </c>
      <c r="BV26" s="32" t="n">
        <v>0.0335</v>
      </c>
      <c r="BW26" s="31" t="n">
        <v>0.0379</v>
      </c>
      <c r="BX26" s="32" t="n">
        <v>0.0335</v>
      </c>
      <c r="BY26" s="31" t="n">
        <v>0.0379</v>
      </c>
      <c r="BZ26" s="32" t="n">
        <v>0.0335</v>
      </c>
      <c r="CA26" s="31" t="n">
        <v>0.0379</v>
      </c>
      <c r="CB26" s="67" t="n">
        <v>0.0335</v>
      </c>
      <c r="CE26" s="18" t="n">
        <v>2004</v>
      </c>
      <c r="CF26" s="39" t="n">
        <f aca="false">B97*BE8</f>
        <v>-8125.7568989021</v>
      </c>
      <c r="CG26" s="40" t="n">
        <f aca="false">C97*BF8</f>
        <v>-5757.38576254169</v>
      </c>
      <c r="CH26" s="39" t="n">
        <f aca="false">D97*BG8</f>
        <v>-7137.67540312958</v>
      </c>
      <c r="CI26" s="40" t="n">
        <f aca="false">E97*BH8</f>
        <v>-4985.46638810699</v>
      </c>
      <c r="CJ26" s="39" t="n">
        <f aca="false">F97*BI8</f>
        <v>-8419.37875425785</v>
      </c>
      <c r="CK26" s="40" t="n">
        <f aca="false">G97*BJ8</f>
        <v>-4975.101348736</v>
      </c>
      <c r="CL26" s="39" t="n">
        <f aca="false">H97*BK8</f>
        <v>-8557.6315043625</v>
      </c>
      <c r="CM26" s="40" t="n">
        <f aca="false">I97*BL8</f>
        <v>-6826.92466706973</v>
      </c>
      <c r="CN26" s="39" t="n">
        <f aca="false">J97*BM8</f>
        <v>-5718.5216510426</v>
      </c>
      <c r="CO26" s="40" t="n">
        <f aca="false">K97*BN8</f>
        <v>-6293.14888093592</v>
      </c>
      <c r="CP26" s="39" t="n">
        <f aca="false">L97*BO8</f>
        <v>-16139.762513092</v>
      </c>
      <c r="CQ26" s="40" t="n">
        <f aca="false">M97*BP8</f>
        <v>-10785.2391530269</v>
      </c>
      <c r="CR26" s="39" t="n">
        <f aca="false">N97*BQ8</f>
        <v>-11322.5914946336</v>
      </c>
      <c r="CS26" s="40" t="n">
        <f aca="false">O97*BR8</f>
        <v>-9537.92876631594</v>
      </c>
      <c r="CT26" s="39" t="n">
        <f aca="false">P97*BS8</f>
        <v>-6905.49319992312</v>
      </c>
      <c r="CU26" s="40" t="n">
        <f aca="false">Q97*BT8</f>
        <v>-5965.87583660318</v>
      </c>
      <c r="CV26" s="39" t="n">
        <f aca="false">R97*BU8</f>
        <v>-5929.27356994912</v>
      </c>
      <c r="CW26" s="40" t="n">
        <f aca="false">S97*BV8</f>
        <v>-3185.31610866866</v>
      </c>
      <c r="CX26" s="39" t="n">
        <f aca="false">T97*BW8</f>
        <v>-3840.7015823543</v>
      </c>
      <c r="CY26" s="40" t="n">
        <f aca="false">U97*BX8</f>
        <v>-1980.96587711064</v>
      </c>
      <c r="CZ26" s="39" t="n">
        <f aca="false">V97*BY8</f>
        <v>-4166.60395595752</v>
      </c>
      <c r="DA26" s="40" t="n">
        <f aca="false">W97*BZ8</f>
        <v>-1925.04350434704</v>
      </c>
      <c r="DB26" s="39" t="n">
        <f aca="false">X97*CA8</f>
        <v>-5047.49112522511</v>
      </c>
      <c r="DC26" s="40" t="n">
        <f aca="false">Y97*CB8</f>
        <v>-2449.44600978269</v>
      </c>
      <c r="DD26" s="39" t="n">
        <f aca="false">SUM(CF26,CH26,CJ26,CL26,CN26,CP26,CR26,CT26,CV26,CX26,CZ26,DB26)</f>
        <v>-91310.8816528295</v>
      </c>
      <c r="DE26" s="41" t="n">
        <f aca="false">SUM(CG26,CI26,CK26,CM26,CO26,CQ26,CS26,CU26,CW26,CY26,DA26,DC26)</f>
        <v>-64667.8423032454</v>
      </c>
    </row>
    <row r="27" customFormat="false" ht="12.75" hidden="false" customHeight="false" outlineLevel="0" collapsed="false">
      <c r="A27" s="63" t="n">
        <v>2005</v>
      </c>
      <c r="B27" s="64" t="n">
        <f aca="false">SUM(CF9,CF27)</f>
        <v>-6582.43208337871</v>
      </c>
      <c r="C27" s="65" t="n">
        <f aca="false">SUM(CG9,CG27)</f>
        <v>-4985.30819178062</v>
      </c>
      <c r="D27" s="65" t="n">
        <f aca="false">SUM(CH9,CH27)</f>
        <v>-6533.86950180128</v>
      </c>
      <c r="E27" s="65" t="n">
        <f aca="false">SUM(CI9,CI27)</f>
        <v>-3796.46491966834</v>
      </c>
      <c r="F27" s="65" t="n">
        <f aca="false">SUM(CJ9,CJ27)</f>
        <v>-7899.49991333436</v>
      </c>
      <c r="G27" s="65" t="n">
        <f aca="false">SUM(CK9,CK27)</f>
        <v>-3903.80363726716</v>
      </c>
      <c r="H27" s="65" t="n">
        <f aca="false">SUM(CL9,CL27)</f>
        <v>-9104.41225044227</v>
      </c>
      <c r="I27" s="65" t="n">
        <f aca="false">SUM(CM9,CM27)</f>
        <v>-6531.28135438621</v>
      </c>
      <c r="J27" s="65" t="n">
        <f aca="false">SUM(CN9,CN27)</f>
        <v>-8076.48015957411</v>
      </c>
      <c r="K27" s="65" t="n">
        <f aca="false">SUM(CO9,CO27)</f>
        <v>-5763.74286686225</v>
      </c>
      <c r="L27" s="65" t="n">
        <f aca="false">SUM(CP9,CP27)</f>
        <v>-23124.7676208861</v>
      </c>
      <c r="M27" s="65" t="n">
        <f aca="false">SUM(CQ9,CQ27)</f>
        <v>-11216.1779024042</v>
      </c>
      <c r="N27" s="65" t="n">
        <f aca="false">SUM(CR9,CR27)</f>
        <v>-16790.901196473</v>
      </c>
      <c r="O27" s="65" t="n">
        <f aca="false">SUM(CS9,CS27)</f>
        <v>-12083.260285665</v>
      </c>
      <c r="P27" s="65" t="n">
        <f aca="false">SUM(CT9,CT27)</f>
        <v>-13454.5537690787</v>
      </c>
      <c r="Q27" s="65" t="n">
        <f aca="false">SUM(CU9,CU27)</f>
        <v>-6294.3153293273</v>
      </c>
      <c r="R27" s="65" t="n">
        <f aca="false">SUM(CV9,CV27)</f>
        <v>-10955.4058741776</v>
      </c>
      <c r="S27" s="65" t="n">
        <f aca="false">SUM(CW9,CW27)</f>
        <v>-5777.11881835697</v>
      </c>
      <c r="T27" s="65" t="n">
        <f aca="false">SUM(CX9,CX27)</f>
        <v>-6339.13520838192</v>
      </c>
      <c r="U27" s="65" t="n">
        <f aca="false">SUM(CY9,CY27)</f>
        <v>-3575.94201496423</v>
      </c>
      <c r="V27" s="65" t="n">
        <f aca="false">SUM(CZ9,CZ27)</f>
        <v>-6404.38364090948</v>
      </c>
      <c r="W27" s="65" t="n">
        <f aca="false">SUM(DA9,DA27)</f>
        <v>-3378.91461735714</v>
      </c>
      <c r="X27" s="65" t="n">
        <f aca="false">SUM(DB9,DB27)</f>
        <v>-7589.71969739972</v>
      </c>
      <c r="Y27" s="65" t="n">
        <f aca="false">SUM(DC9,DC27)</f>
        <v>-4588.29821247105</v>
      </c>
      <c r="Z27" s="65" t="n">
        <f aca="false">SUM(B27,D27,F27,H27,J27,L27,N27,P27,R27,T27,V27,X27)</f>
        <v>-122855.560915837</v>
      </c>
      <c r="AA27" s="66" t="n">
        <f aca="false">SUM(C27,E27,G27,I27,K27,M27,O27,Q27,S27,U27,W27,Y27)</f>
        <v>-71894.6281505105</v>
      </c>
      <c r="AD27" s="18" t="n">
        <v>2005</v>
      </c>
      <c r="AE27" s="33" t="n">
        <v>0.0256</v>
      </c>
      <c r="AF27" s="38" t="n">
        <v>0.0256</v>
      </c>
      <c r="AG27" s="33" t="n">
        <v>0.0256</v>
      </c>
      <c r="AH27" s="38" t="n">
        <v>0.0256</v>
      </c>
      <c r="AI27" s="33" t="n">
        <v>0.0256</v>
      </c>
      <c r="AJ27" s="38" t="n">
        <v>0.0256</v>
      </c>
      <c r="AK27" s="33" t="n">
        <v>0.0256</v>
      </c>
      <c r="AL27" s="38" t="n">
        <v>0.0256</v>
      </c>
      <c r="AM27" s="33" t="n">
        <v>0.0256</v>
      </c>
      <c r="AN27" s="38" t="n">
        <v>0.0256</v>
      </c>
      <c r="AO27" s="33" t="n">
        <v>0.0256</v>
      </c>
      <c r="AP27" s="38" t="n">
        <v>0.0256</v>
      </c>
      <c r="AQ27" s="33" t="n">
        <v>0.0256</v>
      </c>
      <c r="AR27" s="38" t="n">
        <v>0.0256</v>
      </c>
      <c r="AS27" s="33" t="n">
        <v>0.0256</v>
      </c>
      <c r="AT27" s="38" t="n">
        <v>0.0256</v>
      </c>
      <c r="AU27" s="33" t="n">
        <v>0.0256</v>
      </c>
      <c r="AV27" s="38" t="n">
        <v>0.0256</v>
      </c>
      <c r="AW27" s="33" t="n">
        <v>0.0256</v>
      </c>
      <c r="AX27" s="38" t="n">
        <v>0.0256</v>
      </c>
      <c r="AY27" s="33" t="n">
        <v>0.0256</v>
      </c>
      <c r="AZ27" s="38" t="n">
        <v>0.0256</v>
      </c>
      <c r="BA27" s="33" t="n">
        <v>0.0256</v>
      </c>
      <c r="BB27" s="34" t="n">
        <v>0.0256</v>
      </c>
      <c r="BD27" s="18" t="n">
        <v>2005</v>
      </c>
      <c r="BE27" s="31" t="n">
        <v>0.0379</v>
      </c>
      <c r="BF27" s="32" t="n">
        <v>0.0335</v>
      </c>
      <c r="BG27" s="31" t="n">
        <v>0.0379</v>
      </c>
      <c r="BH27" s="32" t="n">
        <v>0.0335</v>
      </c>
      <c r="BI27" s="31" t="n">
        <v>0.0379</v>
      </c>
      <c r="BJ27" s="32" t="n">
        <v>0.0335</v>
      </c>
      <c r="BK27" s="31" t="n">
        <v>0.0379</v>
      </c>
      <c r="BL27" s="32" t="n">
        <v>0.0335</v>
      </c>
      <c r="BM27" s="31" t="n">
        <v>0.0379</v>
      </c>
      <c r="BN27" s="32" t="n">
        <v>0.0335</v>
      </c>
      <c r="BO27" s="31" t="n">
        <v>0.0379</v>
      </c>
      <c r="BP27" s="32" t="n">
        <v>0.0335</v>
      </c>
      <c r="BQ27" s="31" t="n">
        <v>0.0379</v>
      </c>
      <c r="BR27" s="32" t="n">
        <v>0.0335</v>
      </c>
      <c r="BS27" s="31" t="n">
        <v>0.0379</v>
      </c>
      <c r="BT27" s="32" t="n">
        <v>0.0335</v>
      </c>
      <c r="BU27" s="31" t="n">
        <v>0.0379</v>
      </c>
      <c r="BV27" s="32" t="n">
        <v>0.0335</v>
      </c>
      <c r="BW27" s="31" t="n">
        <v>0.0379</v>
      </c>
      <c r="BX27" s="32" t="n">
        <v>0.0335</v>
      </c>
      <c r="BY27" s="31" t="n">
        <v>0.0379</v>
      </c>
      <c r="BZ27" s="32" t="n">
        <v>0.0335</v>
      </c>
      <c r="CA27" s="31" t="n">
        <v>0.0379</v>
      </c>
      <c r="CB27" s="67" t="n">
        <v>0.0335</v>
      </c>
      <c r="CE27" s="18" t="n">
        <v>2005</v>
      </c>
      <c r="CF27" s="39" t="n">
        <f aca="false">B98*BE9</f>
        <v>-3003.48042619179</v>
      </c>
      <c r="CG27" s="40" t="n">
        <f aca="false">C98*BF9</f>
        <v>-1881.87989958498</v>
      </c>
      <c r="CH27" s="39" t="n">
        <f aca="false">D98*BG9</f>
        <v>-2722.10159581683</v>
      </c>
      <c r="CI27" s="40" t="n">
        <f aca="false">E98*BH9</f>
        <v>-1434.02322170156</v>
      </c>
      <c r="CJ27" s="39" t="n">
        <f aca="false">F98*BI9</f>
        <v>-3192.165349381</v>
      </c>
      <c r="CK27" s="40" t="n">
        <f aca="false">G98*BJ9</f>
        <v>-1557.81183054703</v>
      </c>
      <c r="CL27" s="39" t="n">
        <f aca="false">H98*BK9</f>
        <v>-4108.02923921708</v>
      </c>
      <c r="CM27" s="40" t="n">
        <f aca="false">I98*BL9</f>
        <v>-2808.05986598951</v>
      </c>
      <c r="CN27" s="39" t="n">
        <f aca="false">J98*BM9</f>
        <v>-2847.14786766361</v>
      </c>
      <c r="CO27" s="40" t="n">
        <f aca="false">K98*BN9</f>
        <v>-2640.10900314925</v>
      </c>
      <c r="CP27" s="39" t="n">
        <f aca="false">L98*BO9</f>
        <v>-8499.10678136072</v>
      </c>
      <c r="CQ27" s="40" t="n">
        <f aca="false">M98*BP9</f>
        <v>-4929.85041713297</v>
      </c>
      <c r="CR27" s="39" t="n">
        <f aca="false">N98*BQ9</f>
        <v>-6373.49327802021</v>
      </c>
      <c r="CS27" s="40" t="n">
        <f aca="false">O98*BR9</f>
        <v>-5002.70909539502</v>
      </c>
      <c r="CT27" s="39" t="n">
        <f aca="false">P98*BS9</f>
        <v>-3650.13577857009</v>
      </c>
      <c r="CU27" s="40" t="n">
        <f aca="false">Q98*BT9</f>
        <v>-2602.52484601595</v>
      </c>
      <c r="CV27" s="39" t="n">
        <f aca="false">R98*BU9</f>
        <v>-3247.06664942065</v>
      </c>
      <c r="CW27" s="40" t="n">
        <f aca="false">S98*BV9</f>
        <v>-1657.74874240045</v>
      </c>
      <c r="CX27" s="39" t="n">
        <f aca="false">T98*BW9</f>
        <v>-2232.88833851657</v>
      </c>
      <c r="CY27" s="40" t="n">
        <f aca="false">U98*BX9</f>
        <v>-1143.52091186457</v>
      </c>
      <c r="CZ27" s="39" t="n">
        <f aca="false">V98*BY9</f>
        <v>-2467.54722332805</v>
      </c>
      <c r="DA27" s="40" t="n">
        <f aca="false">W98*BZ9</f>
        <v>-1177.00426189243</v>
      </c>
      <c r="DB27" s="39" t="n">
        <f aca="false">X98*CA9</f>
        <v>-2937.20782996295</v>
      </c>
      <c r="DC27" s="40" t="n">
        <f aca="false">Y98*CB9</f>
        <v>-1529.11936731228</v>
      </c>
      <c r="DD27" s="39" t="n">
        <f aca="false">SUM(CF27,CH27,CJ27,CL27,CN27,CP27,CR27,CT27,CV27,CX27,CZ27,DB27)</f>
        <v>-45280.3703574495</v>
      </c>
      <c r="DE27" s="41" t="n">
        <f aca="false">SUM(CG27,CI27,CK27,CM27,CO27,CQ27,CS27,CU27,CW27,CY27,DA27,DC27)</f>
        <v>-28364.361462986</v>
      </c>
    </row>
    <row r="28" customFormat="false" ht="12.75" hidden="false" customHeight="false" outlineLevel="0" collapsed="false">
      <c r="A28" s="63" t="n">
        <v>2006</v>
      </c>
      <c r="B28" s="64" t="n">
        <f aca="false">SUM(CF10,CF28)</f>
        <v>-5226.19458714997</v>
      </c>
      <c r="C28" s="65" t="n">
        <f aca="false">SUM(CG10,CG28)</f>
        <v>-4217.22021794445</v>
      </c>
      <c r="D28" s="65" t="n">
        <f aca="false">SUM(CH10,CH28)</f>
        <v>-3400.35507221577</v>
      </c>
      <c r="E28" s="65" t="n">
        <f aca="false">SUM(CI10,CI28)</f>
        <v>-1992.75023811174</v>
      </c>
      <c r="F28" s="65" t="n">
        <f aca="false">SUM(CJ10,CJ28)</f>
        <v>-4034.07666289872</v>
      </c>
      <c r="G28" s="65" t="n">
        <f aca="false">SUM(CK10,CK28)</f>
        <v>-1967.6665790785</v>
      </c>
      <c r="H28" s="65" t="n">
        <f aca="false">SUM(CL10,CL28)</f>
        <v>-3637.32255845561</v>
      </c>
      <c r="I28" s="65" t="n">
        <f aca="false">SUM(CM10,CM28)</f>
        <v>-2616.28113028271</v>
      </c>
      <c r="J28" s="65" t="n">
        <f aca="false">SUM(CN10,CN28)</f>
        <v>-3577.95529363656</v>
      </c>
      <c r="K28" s="65" t="n">
        <f aca="false">SUM(CO10,CO28)</f>
        <v>-1959.48203926229</v>
      </c>
      <c r="L28" s="65" t="n">
        <f aca="false">SUM(CP10,CP28)</f>
        <v>-9977.21010251671</v>
      </c>
      <c r="M28" s="65" t="n">
        <f aca="false">SUM(CQ10,CQ28)</f>
        <v>-4090.79572429934</v>
      </c>
      <c r="N28" s="65" t="n">
        <f aca="false">SUM(CR10,CR28)</f>
        <v>-7169.20143107072</v>
      </c>
      <c r="O28" s="65" t="n">
        <f aca="false">SUM(CS10,CS28)</f>
        <v>-4354.18000087362</v>
      </c>
      <c r="P28" s="65" t="n">
        <f aca="false">SUM(CT10,CT28)</f>
        <v>-3156.55324088348</v>
      </c>
      <c r="Q28" s="65" t="n">
        <f aca="false">SUM(CU10,CU28)</f>
        <v>-1597.88927885351</v>
      </c>
      <c r="R28" s="65" t="n">
        <f aca="false">SUM(CV10,CV28)</f>
        <v>-2483.74171002305</v>
      </c>
      <c r="S28" s="65" t="n">
        <f aca="false">SUM(CW10,CW28)</f>
        <v>-1559.9135657316</v>
      </c>
      <c r="T28" s="65" t="n">
        <f aca="false">SUM(CX10,CX28)</f>
        <v>-1386.2497543097</v>
      </c>
      <c r="U28" s="65" t="n">
        <f aca="false">SUM(CY10,CY28)</f>
        <v>-910.949108998299</v>
      </c>
      <c r="V28" s="65" t="n">
        <f aca="false">SUM(CZ10,CZ28)</f>
        <v>-1456.27843162168</v>
      </c>
      <c r="W28" s="65" t="n">
        <f aca="false">SUM(DA10,DA28)</f>
        <v>-875.229660857282</v>
      </c>
      <c r="X28" s="65" t="n">
        <f aca="false">SUM(DB10,DB28)</f>
        <v>-1671.84864352322</v>
      </c>
      <c r="Y28" s="65" t="n">
        <f aca="false">SUM(DC10,DC28)</f>
        <v>-1257.06855784989</v>
      </c>
      <c r="Z28" s="65" t="n">
        <f aca="false">SUM(B28,D28,F28,H28,J28,L28,N28,P28,R28,T28,V28,X28)</f>
        <v>-47176.9874883052</v>
      </c>
      <c r="AA28" s="66" t="n">
        <f aca="false">SUM(C28,E28,G28,I28,K28,M28,O28,Q28,S28,U28,W28,Y28)</f>
        <v>-27399.4261021432</v>
      </c>
      <c r="AD28" s="18" t="n">
        <v>2006</v>
      </c>
      <c r="AE28" s="33" t="n">
        <v>0.0256</v>
      </c>
      <c r="AF28" s="38" t="n">
        <v>0.0256</v>
      </c>
      <c r="AG28" s="33" t="n">
        <v>0.0256</v>
      </c>
      <c r="AH28" s="38" t="n">
        <v>0.0256</v>
      </c>
      <c r="AI28" s="33" t="n">
        <v>0.0256</v>
      </c>
      <c r="AJ28" s="38" t="n">
        <v>0.0256</v>
      </c>
      <c r="AK28" s="33" t="n">
        <v>0.0256</v>
      </c>
      <c r="AL28" s="38" t="n">
        <v>0.0256</v>
      </c>
      <c r="AM28" s="33" t="n">
        <v>0.0256</v>
      </c>
      <c r="AN28" s="38" t="n">
        <v>0.0256</v>
      </c>
      <c r="AO28" s="33" t="n">
        <v>0.0256</v>
      </c>
      <c r="AP28" s="38" t="n">
        <v>0.0256</v>
      </c>
      <c r="AQ28" s="33" t="n">
        <v>0.0256</v>
      </c>
      <c r="AR28" s="38" t="n">
        <v>0.0256</v>
      </c>
      <c r="AS28" s="33" t="n">
        <v>0.0256</v>
      </c>
      <c r="AT28" s="38" t="n">
        <v>0.0256</v>
      </c>
      <c r="AU28" s="33" t="n">
        <v>0.0256</v>
      </c>
      <c r="AV28" s="38" t="n">
        <v>0.0256</v>
      </c>
      <c r="AW28" s="33" t="n">
        <v>0.0256</v>
      </c>
      <c r="AX28" s="38" t="n">
        <v>0.0256</v>
      </c>
      <c r="AY28" s="33" t="n">
        <v>0.0256</v>
      </c>
      <c r="AZ28" s="38" t="n">
        <v>0.0256</v>
      </c>
      <c r="BA28" s="33" t="n">
        <v>0.0256</v>
      </c>
      <c r="BB28" s="34" t="n">
        <v>0.0256</v>
      </c>
      <c r="BD28" s="18" t="n">
        <v>2006</v>
      </c>
      <c r="BE28" s="31" t="n">
        <v>0.0379</v>
      </c>
      <c r="BF28" s="32" t="n">
        <v>0.0335</v>
      </c>
      <c r="BG28" s="31" t="n">
        <v>0.0379</v>
      </c>
      <c r="BH28" s="32" t="n">
        <v>0.0335</v>
      </c>
      <c r="BI28" s="31" t="n">
        <v>0.0379</v>
      </c>
      <c r="BJ28" s="32" t="n">
        <v>0.0335</v>
      </c>
      <c r="BK28" s="31" t="n">
        <v>0.0379</v>
      </c>
      <c r="BL28" s="32" t="n">
        <v>0.0335</v>
      </c>
      <c r="BM28" s="31" t="n">
        <v>0.0379</v>
      </c>
      <c r="BN28" s="32" t="n">
        <v>0.0335</v>
      </c>
      <c r="BO28" s="31" t="n">
        <v>0.0379</v>
      </c>
      <c r="BP28" s="32" t="n">
        <v>0.0335</v>
      </c>
      <c r="BQ28" s="31" t="n">
        <v>0.0379</v>
      </c>
      <c r="BR28" s="32" t="n">
        <v>0.0335</v>
      </c>
      <c r="BS28" s="31" t="n">
        <v>0.0379</v>
      </c>
      <c r="BT28" s="32" t="n">
        <v>0.0335</v>
      </c>
      <c r="BU28" s="31" t="n">
        <v>0.0379</v>
      </c>
      <c r="BV28" s="32" t="n">
        <v>0.0335</v>
      </c>
      <c r="BW28" s="31" t="n">
        <v>0.0379</v>
      </c>
      <c r="BX28" s="32" t="n">
        <v>0.0335</v>
      </c>
      <c r="BY28" s="31" t="n">
        <v>0.0379</v>
      </c>
      <c r="BZ28" s="32" t="n">
        <v>0.0335</v>
      </c>
      <c r="CA28" s="31" t="n">
        <v>0.0379</v>
      </c>
      <c r="CB28" s="67" t="n">
        <v>0.0335</v>
      </c>
      <c r="CE28" s="18" t="n">
        <v>2006</v>
      </c>
      <c r="CF28" s="39" t="n">
        <f aca="false">B99*BE10</f>
        <v>-2059.36520280819</v>
      </c>
      <c r="CG28" s="40" t="n">
        <f aca="false">C99*BF10</f>
        <v>-1479.61058803053</v>
      </c>
      <c r="CH28" s="39" t="n">
        <f aca="false">D99*BG10</f>
        <v>-1137.70673658895</v>
      </c>
      <c r="CI28" s="40" t="n">
        <f aca="false">E99*BH10</f>
        <v>-576.232673034246</v>
      </c>
      <c r="CJ28" s="39" t="n">
        <f aca="false">F99*BI10</f>
        <v>-1307.93287149376</v>
      </c>
      <c r="CK28" s="40" t="n">
        <f aca="false">G99*BJ10</f>
        <v>-592.205634102815</v>
      </c>
      <c r="CL28" s="39" t="n">
        <f aca="false">H99*BK10</f>
        <v>-1365.67295307923</v>
      </c>
      <c r="CM28" s="40" t="n">
        <f aca="false">I99*BL10</f>
        <v>-884.810389834741</v>
      </c>
      <c r="CN28" s="39" t="n">
        <f aca="false">J99*BM10</f>
        <v>-1016.69232098129</v>
      </c>
      <c r="CO28" s="40" t="n">
        <f aca="false">K99*BN10</f>
        <v>-676.455950076591</v>
      </c>
      <c r="CP28" s="39" t="n">
        <f aca="false">L99*BO10</f>
        <v>-3003.79855272577</v>
      </c>
      <c r="CQ28" s="40" t="n">
        <f aca="false">M99*BP10</f>
        <v>-1353.46436527591</v>
      </c>
      <c r="CR28" s="39" t="n">
        <f aca="false">N99*BQ10</f>
        <v>-2210.59377918314</v>
      </c>
      <c r="CS28" s="40" t="n">
        <f aca="false">O99*BR10</f>
        <v>-1324.90321529568</v>
      </c>
      <c r="CT28" s="39" t="n">
        <f aca="false">P99*BS10</f>
        <v>-554.736981195396</v>
      </c>
      <c r="CU28" s="40" t="n">
        <f aca="false">Q99*BT10</f>
        <v>-391.422640187058</v>
      </c>
      <c r="CV28" s="39" t="n">
        <f aca="false">R99*BU10</f>
        <v>-478.798281677853</v>
      </c>
      <c r="CW28" s="40" t="n">
        <f aca="false">S99*BV10</f>
        <v>-246.539491992655</v>
      </c>
      <c r="CX28" s="39" t="n">
        <f aca="false">T99*BW10</f>
        <v>-297.582786737692</v>
      </c>
      <c r="CY28" s="40" t="n">
        <f aca="false">U99*BX10</f>
        <v>-131.300217665715</v>
      </c>
      <c r="CZ28" s="39" t="n">
        <f aca="false">V99*BY10</f>
        <v>-358.438506406804</v>
      </c>
      <c r="DA28" s="40" t="n">
        <f aca="false">W99*BZ10</f>
        <v>-141.175726199344</v>
      </c>
      <c r="DB28" s="39" t="n">
        <f aca="false">X99*CA10</f>
        <v>-403.378835556083</v>
      </c>
      <c r="DC28" s="40" t="n">
        <f aca="false">Y99*CB10</f>
        <v>-177.579636173121</v>
      </c>
      <c r="DD28" s="39" t="n">
        <f aca="false">SUM(CF28,CH28,CJ28,CL28,CN28,CP28,CR28,CT28,CV28,CX28,CZ28,DB28)</f>
        <v>-14194.6978084342</v>
      </c>
      <c r="DE28" s="41" t="n">
        <f aca="false">SUM(CG28,CI28,CK28,CM28,CO28,CQ28,CS28,CU28,CW28,CY28,DA28,DC28)</f>
        <v>-7975.70052786841</v>
      </c>
    </row>
    <row r="29" customFormat="false" ht="12.75" hidden="false" customHeight="false" outlineLevel="0" collapsed="false">
      <c r="A29" s="63" t="n">
        <v>2007</v>
      </c>
      <c r="B29" s="64" t="n">
        <f aca="false">SUM(CF11,CF29)</f>
        <v>-1216.96479685621</v>
      </c>
      <c r="C29" s="65" t="n">
        <f aca="false">SUM(CG11,CG29)</f>
        <v>-1008.93630682998</v>
      </c>
      <c r="D29" s="65" t="n">
        <f aca="false">SUM(CH11,CH29)</f>
        <v>-1174.60851155462</v>
      </c>
      <c r="E29" s="65" t="n">
        <f aca="false">SUM(CI11,CI29)</f>
        <v>-805.635959014328</v>
      </c>
      <c r="F29" s="65" t="n">
        <f aca="false">SUM(CJ11,CJ29)</f>
        <v>-1415.12196473343</v>
      </c>
      <c r="G29" s="65" t="n">
        <f aca="false">SUM(CK11,CK29)</f>
        <v>-811.074778876912</v>
      </c>
      <c r="H29" s="65" t="n">
        <f aca="false">SUM(CL11,CL29)</f>
        <v>-1483.76620319339</v>
      </c>
      <c r="I29" s="65" t="n">
        <f aca="false">SUM(CM11,CM29)</f>
        <v>-1390.38883558226</v>
      </c>
      <c r="J29" s="65" t="n">
        <f aca="false">SUM(CN11,CN29)</f>
        <v>-1560.8412695974</v>
      </c>
      <c r="K29" s="65" t="n">
        <f aca="false">SUM(CO11,CO29)</f>
        <v>-1078.15405516662</v>
      </c>
      <c r="L29" s="65" t="n">
        <f aca="false">SUM(CP11,CP29)</f>
        <v>-4176.36711766745</v>
      </c>
      <c r="M29" s="65" t="n">
        <f aca="false">SUM(CQ11,CQ29)</f>
        <v>-2264.22277009622</v>
      </c>
      <c r="N29" s="65" t="n">
        <f aca="false">SUM(CR11,CR29)</f>
        <v>-3105.672805987</v>
      </c>
      <c r="O29" s="65" t="n">
        <f aca="false">SUM(CS11,CS29)</f>
        <v>-2503.70016902113</v>
      </c>
      <c r="P29" s="65" t="n">
        <f aca="false">SUM(CT11,CT29)</f>
        <v>-2770.04355441596</v>
      </c>
      <c r="Q29" s="65" t="n">
        <f aca="false">SUM(CU11,CU29)</f>
        <v>-1378.58215950028</v>
      </c>
      <c r="R29" s="65" t="n">
        <f aca="false">SUM(CV11,CV29)</f>
        <v>-2086.85345296728</v>
      </c>
      <c r="S29" s="65" t="n">
        <f aca="false">SUM(CW11,CW29)</f>
        <v>-1441.3985595067</v>
      </c>
      <c r="T29" s="65" t="n">
        <f aca="false">SUM(CX11,CX29)</f>
        <v>-1310.3864624161</v>
      </c>
      <c r="U29" s="65" t="n">
        <f aca="false">SUM(CY11,CY29)</f>
        <v>-797.54011886234</v>
      </c>
      <c r="V29" s="65" t="n">
        <f aca="false">SUM(CZ11,CZ29)</f>
        <v>-1322.44039188206</v>
      </c>
      <c r="W29" s="65" t="n">
        <f aca="false">SUM(DA11,DA29)</f>
        <v>-806.17199680006</v>
      </c>
      <c r="X29" s="65" t="n">
        <f aca="false">SUM(DB11,DB29)</f>
        <v>-1528.01123296481</v>
      </c>
      <c r="Y29" s="65" t="n">
        <f aca="false">SUM(DC11,DC29)</f>
        <v>-1163.84072619437</v>
      </c>
      <c r="Z29" s="65" t="n">
        <f aca="false">SUM(B29,D29,F29,H29,J29,L29,N29,P29,R29,T29,V29,X29)</f>
        <v>-23151.0777642357</v>
      </c>
      <c r="AA29" s="66" t="n">
        <f aca="false">SUM(C29,E29,G29,I29,K29,M29,O29,Q29,S29,U29,W29,Y29)</f>
        <v>-15449.6464354512</v>
      </c>
      <c r="AD29" s="18" t="n">
        <v>2007</v>
      </c>
      <c r="AE29" s="33" t="n">
        <v>0.0256</v>
      </c>
      <c r="AF29" s="38" t="n">
        <v>0.0256</v>
      </c>
      <c r="AG29" s="33" t="n">
        <v>0.0256</v>
      </c>
      <c r="AH29" s="38" t="n">
        <v>0.0256</v>
      </c>
      <c r="AI29" s="33" t="n">
        <v>0.0256</v>
      </c>
      <c r="AJ29" s="38" t="n">
        <v>0.0256</v>
      </c>
      <c r="AK29" s="33" t="n">
        <v>0.0256</v>
      </c>
      <c r="AL29" s="38" t="n">
        <v>0.0256</v>
      </c>
      <c r="AM29" s="33" t="n">
        <v>0.0256</v>
      </c>
      <c r="AN29" s="38" t="n">
        <v>0.0256</v>
      </c>
      <c r="AO29" s="33" t="n">
        <v>0.0256</v>
      </c>
      <c r="AP29" s="38" t="n">
        <v>0.0256</v>
      </c>
      <c r="AQ29" s="33" t="n">
        <v>0.0256</v>
      </c>
      <c r="AR29" s="38" t="n">
        <v>0.0256</v>
      </c>
      <c r="AS29" s="33" t="n">
        <v>0.0256</v>
      </c>
      <c r="AT29" s="38" t="n">
        <v>0.0256</v>
      </c>
      <c r="AU29" s="33" t="n">
        <v>0.0256</v>
      </c>
      <c r="AV29" s="38" t="n">
        <v>0.0256</v>
      </c>
      <c r="AW29" s="33" t="n">
        <v>0.0256</v>
      </c>
      <c r="AX29" s="38" t="n">
        <v>0.0256</v>
      </c>
      <c r="AY29" s="33" t="n">
        <v>0.0256</v>
      </c>
      <c r="AZ29" s="38" t="n">
        <v>0.0256</v>
      </c>
      <c r="BA29" s="33" t="n">
        <v>0.0256</v>
      </c>
      <c r="BB29" s="34" t="n">
        <v>0.0256</v>
      </c>
      <c r="BD29" s="18" t="n">
        <v>2007</v>
      </c>
      <c r="BE29" s="31" t="n">
        <v>0.0379</v>
      </c>
      <c r="BF29" s="32" t="n">
        <v>0.0335</v>
      </c>
      <c r="BG29" s="31" t="n">
        <v>0.0379</v>
      </c>
      <c r="BH29" s="32" t="n">
        <v>0.0335</v>
      </c>
      <c r="BI29" s="31" t="n">
        <v>0.0379</v>
      </c>
      <c r="BJ29" s="32" t="n">
        <v>0.0335</v>
      </c>
      <c r="BK29" s="31" t="n">
        <v>0.0379</v>
      </c>
      <c r="BL29" s="32" t="n">
        <v>0.0335</v>
      </c>
      <c r="BM29" s="31" t="n">
        <v>0.0379</v>
      </c>
      <c r="BN29" s="32" t="n">
        <v>0.0335</v>
      </c>
      <c r="BO29" s="31" t="n">
        <v>0.0379</v>
      </c>
      <c r="BP29" s="32" t="n">
        <v>0.0335</v>
      </c>
      <c r="BQ29" s="31" t="n">
        <v>0.0379</v>
      </c>
      <c r="BR29" s="32" t="n">
        <v>0.0335</v>
      </c>
      <c r="BS29" s="31" t="n">
        <v>0.0379</v>
      </c>
      <c r="BT29" s="32" t="n">
        <v>0.0335</v>
      </c>
      <c r="BU29" s="31" t="n">
        <v>0.0379</v>
      </c>
      <c r="BV29" s="32" t="n">
        <v>0.0335</v>
      </c>
      <c r="BW29" s="31" t="n">
        <v>0.0379</v>
      </c>
      <c r="BX29" s="32" t="n">
        <v>0.0335</v>
      </c>
      <c r="BY29" s="31" t="n">
        <v>0.0379</v>
      </c>
      <c r="BZ29" s="32" t="n">
        <v>0.0335</v>
      </c>
      <c r="CA29" s="31" t="n">
        <v>0.0379</v>
      </c>
      <c r="CB29" s="67" t="n">
        <v>0.0335</v>
      </c>
      <c r="CE29" s="18" t="n">
        <v>2007</v>
      </c>
      <c r="CF29" s="39" t="n">
        <f aca="false">B100*BE11</f>
        <v>-270.633659727528</v>
      </c>
      <c r="CG29" s="40" t="n">
        <f aca="false">C100*BF11</f>
        <v>-131.302596862122</v>
      </c>
      <c r="CH29" s="39" t="n">
        <f aca="false">D100*BG11</f>
        <v>-233.225375798292</v>
      </c>
      <c r="CI29" s="40" t="n">
        <f aca="false">E100*BH11</f>
        <v>-115.729533156364</v>
      </c>
      <c r="CJ29" s="39" t="n">
        <f aca="false">F100*BI11</f>
        <v>-259.521915089552</v>
      </c>
      <c r="CK29" s="40" t="n">
        <f aca="false">G100*BJ11</f>
        <v>-116.877881810873</v>
      </c>
      <c r="CL29" s="39" t="n">
        <f aca="false">H100*BK11</f>
        <v>-315.854315468106</v>
      </c>
      <c r="CM29" s="40" t="n">
        <f aca="false">I100*BL11</f>
        <v>-242.632467839887</v>
      </c>
      <c r="CN29" s="39" t="n">
        <f aca="false">J100*BM11</f>
        <v>-244.96739490644</v>
      </c>
      <c r="CO29" s="40" t="n">
        <f aca="false">K100*BN11</f>
        <v>-215.433954919316</v>
      </c>
      <c r="CP29" s="39" t="n">
        <f aca="false">L100*BO11</f>
        <v>-700.165692976842</v>
      </c>
      <c r="CQ29" s="40" t="n">
        <f aca="false">M100*BP11</f>
        <v>-437.976626322925</v>
      </c>
      <c r="CR29" s="39" t="n">
        <f aca="false">N100*BQ11</f>
        <v>-552.709436432291</v>
      </c>
      <c r="CS29" s="40" t="n">
        <f aca="false">O100*BR11</f>
        <v>-452.47919719546</v>
      </c>
      <c r="CT29" s="39" t="n">
        <f aca="false">P100*BS11</f>
        <v>-392.681633057592</v>
      </c>
      <c r="CU29" s="40" t="n">
        <f aca="false">Q100*BT11</f>
        <v>-278.276194761753</v>
      </c>
      <c r="CV29" s="39" t="n">
        <f aca="false">R100*BU11</f>
        <v>-327.347572944278</v>
      </c>
      <c r="CW29" s="40" t="n">
        <f aca="false">S100*BV11</f>
        <v>-182.926807736318</v>
      </c>
      <c r="CX29" s="39" t="n">
        <f aca="false">T100*BW11</f>
        <v>-247.868842064901</v>
      </c>
      <c r="CY29" s="40" t="n">
        <f aca="false">U100*BX11</f>
        <v>-102.866013398431</v>
      </c>
      <c r="CZ29" s="39" t="n">
        <f aca="false">V100*BY11</f>
        <v>-290.944150226867</v>
      </c>
      <c r="DA29" s="40" t="n">
        <f aca="false">W100*BZ11</f>
        <v>-116.477755061066</v>
      </c>
      <c r="DB29" s="39" t="n">
        <f aca="false">X100*CA11</f>
        <v>-336.226706350561</v>
      </c>
      <c r="DC29" s="40" t="n">
        <f aca="false">Y100*CB11</f>
        <v>-149.612255461073</v>
      </c>
      <c r="DD29" s="39" t="n">
        <f aca="false">SUM(CF29,CH29,CJ29,CL29,CN29,CP29,CR29,CT29,CV29,CX29,CZ29,DB29)</f>
        <v>-4172.14669504325</v>
      </c>
      <c r="DE29" s="41" t="n">
        <f aca="false">SUM(CG29,CI29,CK29,CM29,CO29,CQ29,CS29,CU29,CW29,CY29,DA29,DC29)</f>
        <v>-2542.59128452559</v>
      </c>
    </row>
    <row r="30" customFormat="false" ht="12.75" hidden="false" customHeight="false" outlineLevel="0" collapsed="false">
      <c r="A30" s="63" t="n">
        <v>2008</v>
      </c>
      <c r="B30" s="64" t="n">
        <f aca="false">SUM(CF12,CF30)</f>
        <v>-1143.02241467898</v>
      </c>
      <c r="C30" s="65" t="n">
        <f aca="false">SUM(CG12,CG30)</f>
        <v>-947.633667522071</v>
      </c>
      <c r="D30" s="65" t="n">
        <f aca="false">SUM(CH12,CH30)</f>
        <v>-1149.78708933814</v>
      </c>
      <c r="E30" s="65" t="n">
        <f aca="false">SUM(CI12,CI30)</f>
        <v>-777.188693477672</v>
      </c>
      <c r="F30" s="65" t="n">
        <f aca="false">SUM(CJ12,CJ30)</f>
        <v>-1277.52316584978</v>
      </c>
      <c r="G30" s="65" t="n">
        <f aca="false">SUM(CK12,CK30)</f>
        <v>-802.308936222216</v>
      </c>
      <c r="H30" s="65" t="n">
        <f aca="false">SUM(CL12,CL30)</f>
        <v>-1448.92551914109</v>
      </c>
      <c r="I30" s="65" t="n">
        <f aca="false">SUM(CM12,CM30)</f>
        <v>-1235.91775457246</v>
      </c>
      <c r="J30" s="65" t="n">
        <f aca="false">SUM(CN12,CN30)</f>
        <v>-1454.07724755519</v>
      </c>
      <c r="K30" s="65" t="n">
        <f aca="false">SUM(CO12,CO30)</f>
        <v>-1006.87626139895</v>
      </c>
      <c r="L30" s="65" t="n">
        <f aca="false">SUM(CP12,CP30)</f>
        <v>-3770.11761292019</v>
      </c>
      <c r="M30" s="65" t="n">
        <f aca="false">SUM(CQ12,CQ30)</f>
        <v>-2237.18001064706</v>
      </c>
      <c r="N30" s="65" t="n">
        <f aca="false">SUM(CR12,CR30)</f>
        <v>-3022.48522812516</v>
      </c>
      <c r="O30" s="65" t="n">
        <f aca="false">SUM(CS12,CS30)</f>
        <v>-2224.52098375763</v>
      </c>
      <c r="P30" s="65" t="n">
        <f aca="false">SUM(CT12,CT30)</f>
        <v>-2484.35135724253</v>
      </c>
      <c r="Q30" s="65" t="n">
        <f aca="false">SUM(CU12,CU30)</f>
        <v>-1358.08332921177</v>
      </c>
      <c r="R30" s="65" t="n">
        <f aca="false">SUM(CV12,CV30)</f>
        <v>-2042.1423848521</v>
      </c>
      <c r="S30" s="65" t="n">
        <f aca="false">SUM(CW12,CW30)</f>
        <v>-1280.8311028507</v>
      </c>
      <c r="T30" s="65" t="n">
        <f aca="false">SUM(CX12,CX30)</f>
        <v>-1223.85780059169</v>
      </c>
      <c r="U30" s="65" t="n">
        <f aca="false">SUM(CY12,CY30)</f>
        <v>-745.142518722505</v>
      </c>
      <c r="V30" s="65" t="n">
        <f aca="false">SUM(CZ12,CZ30)</f>
        <v>-1179.07999959825</v>
      </c>
      <c r="W30" s="65" t="n">
        <f aca="false">SUM(DA12,DA30)</f>
        <v>-792.310452311922</v>
      </c>
      <c r="X30" s="65" t="n">
        <f aca="false">SUM(DB12,DB30)</f>
        <v>-1491.6803778226</v>
      </c>
      <c r="Y30" s="65" t="n">
        <f aca="false">SUM(DC12,DC30)</f>
        <v>-1033.6153623214</v>
      </c>
      <c r="Z30" s="65" t="n">
        <f aca="false">SUM(B30,D30,F30,H30,J30,L30,N30,P30,R30,T30,V30,X30)</f>
        <v>-21687.0501977157</v>
      </c>
      <c r="AA30" s="66" t="n">
        <f aca="false">SUM(C30,E30,G30,I30,K30,M30,O30,Q30,S30,U30,W30,Y30)</f>
        <v>-14441.6090730163</v>
      </c>
      <c r="AD30" s="18" t="n">
        <v>2008</v>
      </c>
      <c r="AE30" s="33" t="n">
        <v>0.0256</v>
      </c>
      <c r="AF30" s="38" t="n">
        <v>0.0256</v>
      </c>
      <c r="AG30" s="33" t="n">
        <v>0.0256</v>
      </c>
      <c r="AH30" s="38" t="n">
        <v>0.0256</v>
      </c>
      <c r="AI30" s="33" t="n">
        <v>0.0256</v>
      </c>
      <c r="AJ30" s="38" t="n">
        <v>0.0256</v>
      </c>
      <c r="AK30" s="33" t="n">
        <v>0.0256</v>
      </c>
      <c r="AL30" s="38" t="n">
        <v>0.0256</v>
      </c>
      <c r="AM30" s="33" t="n">
        <v>0.0256</v>
      </c>
      <c r="AN30" s="38" t="n">
        <v>0.0256</v>
      </c>
      <c r="AO30" s="33" t="n">
        <v>0.0256</v>
      </c>
      <c r="AP30" s="38" t="n">
        <v>0.0256</v>
      </c>
      <c r="AQ30" s="33" t="n">
        <v>0.0256</v>
      </c>
      <c r="AR30" s="38" t="n">
        <v>0.0256</v>
      </c>
      <c r="AS30" s="33" t="n">
        <v>0.0256</v>
      </c>
      <c r="AT30" s="38" t="n">
        <v>0.0256</v>
      </c>
      <c r="AU30" s="33" t="n">
        <v>0.0256</v>
      </c>
      <c r="AV30" s="38" t="n">
        <v>0.0256</v>
      </c>
      <c r="AW30" s="33" t="n">
        <v>0.0256</v>
      </c>
      <c r="AX30" s="38" t="n">
        <v>0.0256</v>
      </c>
      <c r="AY30" s="33" t="n">
        <v>0.0256</v>
      </c>
      <c r="AZ30" s="38" t="n">
        <v>0.0256</v>
      </c>
      <c r="BA30" s="33" t="n">
        <v>0.0256</v>
      </c>
      <c r="BB30" s="34" t="n">
        <v>0.0256</v>
      </c>
      <c r="BD30" s="18" t="n">
        <v>2008</v>
      </c>
      <c r="BE30" s="31" t="n">
        <v>0.0379</v>
      </c>
      <c r="BF30" s="32" t="n">
        <v>0.0335</v>
      </c>
      <c r="BG30" s="31" t="n">
        <v>0.0379</v>
      </c>
      <c r="BH30" s="32" t="n">
        <v>0.0335</v>
      </c>
      <c r="BI30" s="31" t="n">
        <v>0.0379</v>
      </c>
      <c r="BJ30" s="32" t="n">
        <v>0.0335</v>
      </c>
      <c r="BK30" s="31" t="n">
        <v>0.0379</v>
      </c>
      <c r="BL30" s="32" t="n">
        <v>0.0335</v>
      </c>
      <c r="BM30" s="31" t="n">
        <v>0.0379</v>
      </c>
      <c r="BN30" s="32" t="n">
        <v>0.0335</v>
      </c>
      <c r="BO30" s="31" t="n">
        <v>0.0379</v>
      </c>
      <c r="BP30" s="32" t="n">
        <v>0.0335</v>
      </c>
      <c r="BQ30" s="31" t="n">
        <v>0.0379</v>
      </c>
      <c r="BR30" s="32" t="n">
        <v>0.0335</v>
      </c>
      <c r="BS30" s="31" t="n">
        <v>0.0379</v>
      </c>
      <c r="BT30" s="32" t="n">
        <v>0.0335</v>
      </c>
      <c r="BU30" s="31" t="n">
        <v>0.0379</v>
      </c>
      <c r="BV30" s="32" t="n">
        <v>0.0335</v>
      </c>
      <c r="BW30" s="31" t="n">
        <v>0.0379</v>
      </c>
      <c r="BX30" s="32" t="n">
        <v>0.0335</v>
      </c>
      <c r="BY30" s="31" t="n">
        <v>0.0379</v>
      </c>
      <c r="BZ30" s="32" t="n">
        <v>0.0335</v>
      </c>
      <c r="CA30" s="31" t="n">
        <v>0.0379</v>
      </c>
      <c r="CB30" s="67" t="n">
        <v>0.0335</v>
      </c>
      <c r="CE30" s="18" t="n">
        <v>2008</v>
      </c>
      <c r="CF30" s="39" t="n">
        <f aca="false">B101*BE12</f>
        <v>-254.190047267011</v>
      </c>
      <c r="CG30" s="40" t="n">
        <f aca="false">C101*BF12</f>
        <v>-123.324694113315</v>
      </c>
      <c r="CH30" s="39" t="n">
        <f aca="false">D101*BG12</f>
        <v>-228.599991293444</v>
      </c>
      <c r="CI30" s="40" t="n">
        <f aca="false">E101*BH12</f>
        <v>-111.493404487251</v>
      </c>
      <c r="CJ30" s="39" t="n">
        <f aca="false">F101*BI12</f>
        <v>-233.91554825552</v>
      </c>
      <c r="CK30" s="40" t="n">
        <f aca="false">G101*BJ12</f>
        <v>-116.422412537063</v>
      </c>
      <c r="CL30" s="39" t="n">
        <f aca="false">H101*BK12</f>
        <v>-308.785050037032</v>
      </c>
      <c r="CM30" s="40" t="n">
        <f aca="false">I101*BL12</f>
        <v>-214.520798521281</v>
      </c>
      <c r="CN30" s="39" t="n">
        <f aca="false">J101*BM12</f>
        <v>-224.081435376108</v>
      </c>
      <c r="CO30" s="40" t="n">
        <f aca="false">K101*BN12</f>
        <v>-198.195216407072</v>
      </c>
      <c r="CP30" s="39" t="n">
        <f aca="false">L101*BO12</f>
        <v>-628.37271180925</v>
      </c>
      <c r="CQ30" s="40" t="n">
        <f aca="false">M101*BP12</f>
        <v>-428.771409989065</v>
      </c>
      <c r="CR30" s="39" t="n">
        <f aca="false">N101*BQ12</f>
        <v>-532.667019027192</v>
      </c>
      <c r="CS30" s="40" t="n">
        <f aca="false">O101*BR12</f>
        <v>-395.475284277059</v>
      </c>
      <c r="CT30" s="39" t="n">
        <f aca="false">P101*BS12</f>
        <v>-345.476540510195</v>
      </c>
      <c r="CU30" s="40" t="n">
        <f aca="false">Q101*BT12</f>
        <v>-271.286767210597</v>
      </c>
      <c r="CV30" s="39" t="n">
        <f aca="false">R101*BU12</f>
        <v>-319.158789005348</v>
      </c>
      <c r="CW30" s="40" t="n">
        <f aca="false">S101*BV12</f>
        <v>-159.787345636346</v>
      </c>
      <c r="CX30" s="39" t="n">
        <f aca="false">T101*BW12</f>
        <v>-228.927328216685</v>
      </c>
      <c r="CY30" s="40" t="n">
        <f aca="false">U101*BX12</f>
        <v>-94.656896030018</v>
      </c>
      <c r="CZ30" s="39" t="n">
        <f aca="false">V101*BY12</f>
        <v>-254.031483626445</v>
      </c>
      <c r="DA30" s="40" t="n">
        <f aca="false">W101*BZ12</f>
        <v>-113.211324221343</v>
      </c>
      <c r="DB30" s="39" t="n">
        <f aca="false">X101*CA12</f>
        <v>-328.726351765415</v>
      </c>
      <c r="DC30" s="40" t="n">
        <f aca="false">Y101*CB12</f>
        <v>-129.962240234842</v>
      </c>
      <c r="DD30" s="39" t="n">
        <f aca="false">SUM(CF30,CH30,CJ30,CL30,CN30,CP30,CR30,CT30,CV30,CX30,CZ30,DB30)</f>
        <v>-3886.93229618965</v>
      </c>
      <c r="DE30" s="41" t="n">
        <f aca="false">SUM(CG30,CI30,CK30,CM30,CO30,CQ30,CS30,CU30,CW30,CY30,DA30,DC30)</f>
        <v>-2357.10779366525</v>
      </c>
    </row>
    <row r="31" customFormat="false" ht="12.75" hidden="false" customHeight="false" outlineLevel="0" collapsed="false">
      <c r="A31" s="63" t="n">
        <v>2009</v>
      </c>
      <c r="B31" s="64" t="n">
        <f aca="false">SUM(CF13,CF31)</f>
        <v>-1060.45121437898</v>
      </c>
      <c r="C31" s="65" t="n">
        <f aca="false">SUM(CG13,CG31)</f>
        <v>-884.099551703962</v>
      </c>
      <c r="D31" s="65" t="n">
        <f aca="false">SUM(CH13,CH31)</f>
        <v>-1030.10753406054</v>
      </c>
      <c r="E31" s="65" t="n">
        <f aca="false">SUM(CI13,CI31)</f>
        <v>-706.575625046169</v>
      </c>
      <c r="F31" s="65" t="n">
        <f aca="false">SUM(CJ13,CJ31)</f>
        <v>-1199.99577247725</v>
      </c>
      <c r="G31" s="65" t="n">
        <f aca="false">SUM(CK13,CK31)</f>
        <v>-749.981699578804</v>
      </c>
      <c r="H31" s="65" t="n">
        <f aca="false">SUM(CL13,CL31)</f>
        <v>-1353.42232861767</v>
      </c>
      <c r="I31" s="65" t="n">
        <f aca="false">SUM(CM13,CM31)</f>
        <v>-1154.15375946021</v>
      </c>
      <c r="J31" s="65" t="n">
        <f aca="false">SUM(CN13,CN31)</f>
        <v>-1308.99671898708</v>
      </c>
      <c r="K31" s="65" t="n">
        <f aca="false">SUM(CO13,CO31)</f>
        <v>-992.07572321967</v>
      </c>
      <c r="L31" s="65" t="n">
        <f aca="false">SUM(CP13,CP31)</f>
        <v>-3677.54363223608</v>
      </c>
      <c r="M31" s="65" t="n">
        <f aca="false">SUM(CQ13,CQ31)</f>
        <v>-1985.0237993611</v>
      </c>
      <c r="N31" s="65" t="n">
        <f aca="false">SUM(CR13,CR31)</f>
        <v>-2846.57917950437</v>
      </c>
      <c r="O31" s="65" t="n">
        <f aca="false">SUM(CS13,CS31)</f>
        <v>-2087.47729525414</v>
      </c>
      <c r="P31" s="65" t="n">
        <f aca="false">SUM(CT13,CT31)</f>
        <v>-2329.81937150167</v>
      </c>
      <c r="Q31" s="65" t="n">
        <f aca="false">SUM(CU13,CU31)</f>
        <v>-1273.60763174135</v>
      </c>
      <c r="R31" s="65" t="n">
        <f aca="false">SUM(CV13,CV31)</f>
        <v>-1897.11455813752</v>
      </c>
      <c r="S31" s="65" t="n">
        <f aca="false">SUM(CW13,CW31)</f>
        <v>-1189.1712601106</v>
      </c>
      <c r="T31" s="65" t="n">
        <f aca="false">SUM(CX13,CX31)</f>
        <v>-1132.40507790983</v>
      </c>
      <c r="U31" s="65" t="n">
        <f aca="false">SUM(CY13,CY31)</f>
        <v>-692.655987722565</v>
      </c>
      <c r="V31" s="65" t="n">
        <f aca="false">SUM(CZ13,CZ31)</f>
        <v>-1100.02108383256</v>
      </c>
      <c r="W31" s="65" t="n">
        <f aca="false">SUM(DA13,DA31)</f>
        <v>-738.475667215656</v>
      </c>
      <c r="X31" s="65" t="n">
        <f aca="false">SUM(DB13,DB31)</f>
        <v>-1289.10063576424</v>
      </c>
      <c r="Y31" s="65" t="n">
        <f aca="false">SUM(DC13,DC31)</f>
        <v>-930.11095196982</v>
      </c>
      <c r="Z31" s="65" t="n">
        <f aca="false">SUM(B31,D31,F31,H31,J31,L31,N31,P31,R31,T31,V31,X31)</f>
        <v>-20225.5571074078</v>
      </c>
      <c r="AA31" s="66" t="n">
        <f aca="false">SUM(C31,E31,G31,I31,K31,M31,O31,Q31,S31,U31,W31,Y31)</f>
        <v>-13383.408952384</v>
      </c>
      <c r="AD31" s="18" t="n">
        <v>2009</v>
      </c>
      <c r="AE31" s="33" t="n">
        <v>0.0256</v>
      </c>
      <c r="AF31" s="38" t="n">
        <v>0.0256</v>
      </c>
      <c r="AG31" s="33" t="n">
        <v>0.0256</v>
      </c>
      <c r="AH31" s="38" t="n">
        <v>0.0256</v>
      </c>
      <c r="AI31" s="33" t="n">
        <v>0.0256</v>
      </c>
      <c r="AJ31" s="38" t="n">
        <v>0.0256</v>
      </c>
      <c r="AK31" s="33" t="n">
        <v>0.0256</v>
      </c>
      <c r="AL31" s="38" t="n">
        <v>0.0256</v>
      </c>
      <c r="AM31" s="33" t="n">
        <v>0.0256</v>
      </c>
      <c r="AN31" s="38" t="n">
        <v>0.0256</v>
      </c>
      <c r="AO31" s="33" t="n">
        <v>0.0256</v>
      </c>
      <c r="AP31" s="38" t="n">
        <v>0.0256</v>
      </c>
      <c r="AQ31" s="33" t="n">
        <v>0.0256</v>
      </c>
      <c r="AR31" s="38" t="n">
        <v>0.0256</v>
      </c>
      <c r="AS31" s="33" t="n">
        <v>0.0256</v>
      </c>
      <c r="AT31" s="38" t="n">
        <v>0.0256</v>
      </c>
      <c r="AU31" s="33" t="n">
        <v>0.0256</v>
      </c>
      <c r="AV31" s="38" t="n">
        <v>0.0256</v>
      </c>
      <c r="AW31" s="33" t="n">
        <v>0.0256</v>
      </c>
      <c r="AX31" s="38" t="n">
        <v>0.0256</v>
      </c>
      <c r="AY31" s="33" t="n">
        <v>0.0256</v>
      </c>
      <c r="AZ31" s="38" t="n">
        <v>0.0256</v>
      </c>
      <c r="BA31" s="33" t="n">
        <v>0.0256</v>
      </c>
      <c r="BB31" s="34" t="n">
        <v>0.0256</v>
      </c>
      <c r="BD31" s="18" t="n">
        <v>2009</v>
      </c>
      <c r="BE31" s="31" t="n">
        <v>0.0379</v>
      </c>
      <c r="BF31" s="32" t="n">
        <v>0.0335</v>
      </c>
      <c r="BG31" s="31" t="n">
        <v>0.0379</v>
      </c>
      <c r="BH31" s="32" t="n">
        <v>0.0335</v>
      </c>
      <c r="BI31" s="31" t="n">
        <v>0.0379</v>
      </c>
      <c r="BJ31" s="32" t="n">
        <v>0.0335</v>
      </c>
      <c r="BK31" s="31" t="n">
        <v>0.0379</v>
      </c>
      <c r="BL31" s="32" t="n">
        <v>0.0335</v>
      </c>
      <c r="BM31" s="31" t="n">
        <v>0.0379</v>
      </c>
      <c r="BN31" s="32" t="n">
        <v>0.0335</v>
      </c>
      <c r="BO31" s="31" t="n">
        <v>0.0379</v>
      </c>
      <c r="BP31" s="32" t="n">
        <v>0.0335</v>
      </c>
      <c r="BQ31" s="31" t="n">
        <v>0.0379</v>
      </c>
      <c r="BR31" s="32" t="n">
        <v>0.0335</v>
      </c>
      <c r="BS31" s="31" t="n">
        <v>0.0379</v>
      </c>
      <c r="BT31" s="32" t="n">
        <v>0.0335</v>
      </c>
      <c r="BU31" s="31" t="n">
        <v>0.0379</v>
      </c>
      <c r="BV31" s="32" t="n">
        <v>0.0335</v>
      </c>
      <c r="BW31" s="31" t="n">
        <v>0.0379</v>
      </c>
      <c r="BX31" s="32" t="n">
        <v>0.0335</v>
      </c>
      <c r="BY31" s="31" t="n">
        <v>0.0379</v>
      </c>
      <c r="BZ31" s="32" t="n">
        <v>0.0335</v>
      </c>
      <c r="CA31" s="31" t="n">
        <v>0.0379</v>
      </c>
      <c r="CB31" s="67" t="n">
        <v>0.0335</v>
      </c>
      <c r="CE31" s="18" t="n">
        <v>2009</v>
      </c>
      <c r="CF31" s="39" t="n">
        <f aca="false">B102*BE13</f>
        <v>-231.568020648642</v>
      </c>
      <c r="CG31" s="40" t="n">
        <f aca="false">C102*BF13</f>
        <v>-113.079985558926</v>
      </c>
      <c r="CH31" s="39" t="n">
        <f aca="false">D102*BG13</f>
        <v>-202.579279452596</v>
      </c>
      <c r="CI31" s="40" t="n">
        <f aca="false">E102*BH13</f>
        <v>-100.109417241885</v>
      </c>
      <c r="CJ31" s="39" t="n">
        <f aca="false">F102*BI13</f>
        <v>-219.163799010635</v>
      </c>
      <c r="CK31" s="40" t="n">
        <f aca="false">G102*BJ13</f>
        <v>-107.150347479195</v>
      </c>
      <c r="CL31" s="39" t="n">
        <f aca="false">H102*BK13</f>
        <v>-285.33160858469</v>
      </c>
      <c r="CM31" s="40" t="n">
        <f aca="false">I102*BL13</f>
        <v>-197.302704883156</v>
      </c>
      <c r="CN31" s="39" t="n">
        <f aca="false">J102*BM13</f>
        <v>-201.43760097679</v>
      </c>
      <c r="CO31" s="40" t="n">
        <f aca="false">K102*BN13</f>
        <v>-195.988354026014</v>
      </c>
      <c r="CP31" s="39" t="n">
        <f aca="false">L102*BO13</f>
        <v>-613.575585149753</v>
      </c>
      <c r="CQ31" s="40" t="n">
        <f aca="false">M102*BP13</f>
        <v>-379.349252986466</v>
      </c>
      <c r="CR31" s="39" t="n">
        <f aca="false">N102*BQ13</f>
        <v>-504.630600238395</v>
      </c>
      <c r="CS31" s="40" t="n">
        <f aca="false">O102*BR13</f>
        <v>-371.366147863712</v>
      </c>
      <c r="CT31" s="39" t="n">
        <f aca="false">P102*BS13</f>
        <v>-323.987158311383</v>
      </c>
      <c r="CU31" s="40" t="n">
        <f aca="false">Q102*BT13</f>
        <v>-254.412148119358</v>
      </c>
      <c r="CV31" s="39" t="n">
        <f aca="false">R102*BU13</f>
        <v>-280.81992696041</v>
      </c>
      <c r="CW31" s="40" t="n">
        <f aca="false">S102*BV13</f>
        <v>-137.543716779457</v>
      </c>
      <c r="CX31" s="39" t="n">
        <f aca="false">T102*BW13</f>
        <v>-200.33577333604</v>
      </c>
      <c r="CY31" s="40" t="n">
        <f aca="false">U102*BX13</f>
        <v>-82.4734821249071</v>
      </c>
      <c r="CZ31" s="39" t="n">
        <f aca="false">V102*BY13</f>
        <v>-230.151098567737</v>
      </c>
      <c r="DA31" s="40" t="n">
        <f aca="false">W102*BZ13</f>
        <v>-100.680081233339</v>
      </c>
      <c r="DB31" s="39" t="n">
        <f aca="false">X102*CA13</f>
        <v>-215.446135339366</v>
      </c>
      <c r="DC31" s="40" t="n">
        <f aca="false">Y102*CB13</f>
        <v>-89.0763411121129</v>
      </c>
      <c r="DD31" s="39" t="n">
        <f aca="false">SUM(CF31,CH31,CJ31,CL31,CN31,CP31,CR31,CT31,CV31,CX31,CZ31,DB31)</f>
        <v>-3509.02658657644</v>
      </c>
      <c r="DE31" s="41" t="n">
        <f aca="false">SUM(CG31,CI31,CK31,CM31,CO31,CQ31,CS31,CU31,CW31,CY31,DA31,DC31)</f>
        <v>-2128.53197940853</v>
      </c>
    </row>
    <row r="32" customFormat="false" ht="12.75" hidden="false" customHeight="false" outlineLevel="0" collapsed="false">
      <c r="A32" s="63" t="n">
        <v>2010</v>
      </c>
      <c r="B32" s="64" t="n">
        <f aca="false">SUM(CF14,CF32)</f>
        <v>-861.01524331304</v>
      </c>
      <c r="C32" s="65" t="n">
        <f aca="false">SUM(CG14,CG32)</f>
        <v>-825.749264609143</v>
      </c>
      <c r="D32" s="65" t="n">
        <f aca="false">SUM(CH14,CH32)</f>
        <v>-872.734300861944</v>
      </c>
      <c r="E32" s="65" t="n">
        <f aca="false">SUM(CI14,CI32)</f>
        <v>-616.537694621876</v>
      </c>
      <c r="F32" s="65" t="n">
        <f aca="false">SUM(CJ14,CJ32)</f>
        <v>-1059.89229094789</v>
      </c>
      <c r="G32" s="65" t="n">
        <f aca="false">SUM(CK14,CK32)</f>
        <v>-622.06878440286</v>
      </c>
      <c r="H32" s="65" t="n">
        <f aca="false">SUM(CL14,CL32)</f>
        <v>-1118.96396998504</v>
      </c>
      <c r="I32" s="65" t="n">
        <f aca="false">SUM(CM14,CM32)</f>
        <v>-974.32943870895</v>
      </c>
      <c r="J32" s="65" t="n">
        <f aca="false">SUM(CN14,CN32)</f>
        <v>-1105.54192745333</v>
      </c>
      <c r="K32" s="65" t="n">
        <f aca="false">SUM(CO14,CO32)</f>
        <v>-823.583851261989</v>
      </c>
      <c r="L32" s="65" t="n">
        <f aca="false">SUM(CP14,CP32)</f>
        <v>-3078.63989387893</v>
      </c>
      <c r="M32" s="65" t="n">
        <f aca="false">SUM(CQ14,CQ32)</f>
        <v>-1646.46096095098</v>
      </c>
      <c r="N32" s="65" t="n">
        <f aca="false">SUM(CR14,CR32)</f>
        <v>-2147.53126465511</v>
      </c>
      <c r="O32" s="65" t="n">
        <f aca="false">SUM(CS14,CS32)</f>
        <v>-1593.07333308487</v>
      </c>
      <c r="P32" s="65" t="n">
        <f aca="false">SUM(CT14,CT32)</f>
        <v>-1799.74787568005</v>
      </c>
      <c r="Q32" s="65" t="n">
        <f aca="false">SUM(CU14,CU32)</f>
        <v>-953.660030343571</v>
      </c>
      <c r="R32" s="65" t="n">
        <f aca="false">SUM(CV14,CV32)</f>
        <v>-1378.17093594777</v>
      </c>
      <c r="S32" s="65" t="n">
        <f aca="false">SUM(CW14,CW32)</f>
        <v>-870.907303719929</v>
      </c>
      <c r="T32" s="65" t="n">
        <f aca="false">SUM(CX14,CX32)</f>
        <v>-207.595510482368</v>
      </c>
      <c r="U32" s="65" t="n">
        <f aca="false">SUM(CY14,CY32)</f>
        <v>-105.38042561269</v>
      </c>
      <c r="V32" s="65" t="n">
        <f aca="false">SUM(CZ14,CZ32)</f>
        <v>-219.916537030074</v>
      </c>
      <c r="W32" s="65" t="n">
        <f aca="false">SUM(DA14,DA32)</f>
        <v>-98.3237040363062</v>
      </c>
      <c r="X32" s="65" t="n">
        <f aca="false">SUM(DB14,DB32)</f>
        <v>-290.45368315244</v>
      </c>
      <c r="Y32" s="65" t="n">
        <f aca="false">SUM(DC14,DC32)</f>
        <v>-137.485292020958</v>
      </c>
      <c r="Z32" s="65" t="n">
        <f aca="false">SUM(B32,D32,F32,H32,J32,L32,N32,P32,R32,T32,V32,X32)</f>
        <v>-14140.203433388</v>
      </c>
      <c r="AA32" s="66" t="n">
        <f aca="false">SUM(C32,E32,G32,I32,K32,M32,O32,Q32,S32,U32,W32,Y32)</f>
        <v>-9267.56008337413</v>
      </c>
      <c r="AD32" s="18" t="n">
        <v>2010</v>
      </c>
      <c r="AE32" s="33" t="n">
        <v>0.0256</v>
      </c>
      <c r="AF32" s="38" t="n">
        <v>0.0256</v>
      </c>
      <c r="AG32" s="33" t="n">
        <v>0.0256</v>
      </c>
      <c r="AH32" s="38" t="n">
        <v>0.0256</v>
      </c>
      <c r="AI32" s="33" t="n">
        <v>0.0256</v>
      </c>
      <c r="AJ32" s="38" t="n">
        <v>0.0256</v>
      </c>
      <c r="AK32" s="33" t="n">
        <v>0.0256</v>
      </c>
      <c r="AL32" s="38" t="n">
        <v>0.0256</v>
      </c>
      <c r="AM32" s="33" t="n">
        <v>0.0256</v>
      </c>
      <c r="AN32" s="38" t="n">
        <v>0.0256</v>
      </c>
      <c r="AO32" s="33" t="n">
        <v>0.0256</v>
      </c>
      <c r="AP32" s="38" t="n">
        <v>0.0256</v>
      </c>
      <c r="AQ32" s="33" t="n">
        <v>0.0256</v>
      </c>
      <c r="AR32" s="38" t="n">
        <v>0.0256</v>
      </c>
      <c r="AS32" s="33" t="n">
        <v>0.0256</v>
      </c>
      <c r="AT32" s="38" t="n">
        <v>0.0256</v>
      </c>
      <c r="AU32" s="33" t="n">
        <v>0.0256</v>
      </c>
      <c r="AV32" s="38" t="n">
        <v>0.0256</v>
      </c>
      <c r="AW32" s="33" t="n">
        <v>0.0256</v>
      </c>
      <c r="AX32" s="38" t="n">
        <v>0.0256</v>
      </c>
      <c r="AY32" s="33" t="n">
        <v>0.0256</v>
      </c>
      <c r="AZ32" s="38" t="n">
        <v>0.0256</v>
      </c>
      <c r="BA32" s="33" t="n">
        <v>0.0256</v>
      </c>
      <c r="BB32" s="34" t="n">
        <v>0.0256</v>
      </c>
      <c r="BD32" s="18" t="n">
        <v>2010</v>
      </c>
      <c r="BE32" s="31" t="n">
        <v>0.0379</v>
      </c>
      <c r="BF32" s="32" t="n">
        <v>0.0335</v>
      </c>
      <c r="BG32" s="31" t="n">
        <v>0.0379</v>
      </c>
      <c r="BH32" s="32" t="n">
        <v>0.0335</v>
      </c>
      <c r="BI32" s="31" t="n">
        <v>0.0379</v>
      </c>
      <c r="BJ32" s="32" t="n">
        <v>0.0335</v>
      </c>
      <c r="BK32" s="31" t="n">
        <v>0.0379</v>
      </c>
      <c r="BL32" s="32" t="n">
        <v>0.0335</v>
      </c>
      <c r="BM32" s="31" t="n">
        <v>0.0379</v>
      </c>
      <c r="BN32" s="32" t="n">
        <v>0.0335</v>
      </c>
      <c r="BO32" s="31" t="n">
        <v>0.0379</v>
      </c>
      <c r="BP32" s="32" t="n">
        <v>0.0335</v>
      </c>
      <c r="BQ32" s="31" t="n">
        <v>0.0379</v>
      </c>
      <c r="BR32" s="32" t="n">
        <v>0.0335</v>
      </c>
      <c r="BS32" s="31" t="n">
        <v>0.0379</v>
      </c>
      <c r="BT32" s="32" t="n">
        <v>0.0335</v>
      </c>
      <c r="BU32" s="31" t="n">
        <v>0.0379</v>
      </c>
      <c r="BV32" s="32" t="n">
        <v>0.0335</v>
      </c>
      <c r="BW32" s="31" t="n">
        <v>0.0379</v>
      </c>
      <c r="BX32" s="32" t="n">
        <v>0.0335</v>
      </c>
      <c r="BY32" s="31" t="n">
        <v>0.0379</v>
      </c>
      <c r="BZ32" s="32" t="n">
        <v>0.0335</v>
      </c>
      <c r="CA32" s="31" t="n">
        <v>0.0379</v>
      </c>
      <c r="CB32" s="67" t="n">
        <v>0.0335</v>
      </c>
      <c r="CE32" s="18" t="n">
        <v>2010</v>
      </c>
      <c r="CF32" s="39" t="n">
        <f aca="false">B103*BE14</f>
        <v>-132.766312201092</v>
      </c>
      <c r="CG32" s="40" t="n">
        <f aca="false">C103*BF14</f>
        <v>-76.2949238336551</v>
      </c>
      <c r="CH32" s="39" t="n">
        <f aca="false">D103*BG14</f>
        <v>-117.714373489882</v>
      </c>
      <c r="CI32" s="40" t="n">
        <f aca="false">E103*BH14</f>
        <v>-57.6360060728831</v>
      </c>
      <c r="CJ32" s="39" t="n">
        <f aca="false">F103*BI14</f>
        <v>-129.509089027736</v>
      </c>
      <c r="CK32" s="40" t="n">
        <f aca="false">G103*BJ14</f>
        <v>-58.2285910951387</v>
      </c>
      <c r="CL32" s="39" t="n">
        <f aca="false">H103*BK14</f>
        <v>-155.408355491296</v>
      </c>
      <c r="CM32" s="40" t="n">
        <f aca="false">I103*BL14</f>
        <v>-103.828927321891</v>
      </c>
      <c r="CN32" s="39" t="n">
        <f aca="false">J103*BM14</f>
        <v>-104.851684593184</v>
      </c>
      <c r="CO32" s="40" t="n">
        <f aca="false">K103*BN14</f>
        <v>-98.9024864954023</v>
      </c>
      <c r="CP32" s="39" t="n">
        <f aca="false">L103*BO14</f>
        <v>-319.996873657746</v>
      </c>
      <c r="CQ32" s="40" t="n">
        <f aca="false">M103*BP14</f>
        <v>-189.35162796031</v>
      </c>
      <c r="CR32" s="39" t="n">
        <f aca="false">N103*BQ14</f>
        <v>-232.962869500618</v>
      </c>
      <c r="CS32" s="40" t="n">
        <f aca="false">O103*BR14</f>
        <v>-165.78649975377</v>
      </c>
      <c r="CT32" s="39" t="n">
        <f aca="false">P103*BS14</f>
        <v>-152.033732538648</v>
      </c>
      <c r="CU32" s="40" t="n">
        <f aca="false">Q103*BT14</f>
        <v>-109.013933342592</v>
      </c>
      <c r="CV32" s="39" t="n">
        <f aca="false">R103*BU14</f>
        <v>-149.889656680599</v>
      </c>
      <c r="CW32" s="40" t="n">
        <f aca="false">S103*BV14</f>
        <v>-70.3228084465936</v>
      </c>
      <c r="CX32" s="39" t="n">
        <f aca="false">T103*BW14</f>
        <v>-102.585756369228</v>
      </c>
      <c r="CY32" s="40" t="n">
        <f aca="false">U103*BX14</f>
        <v>-44.5550276384698</v>
      </c>
      <c r="CZ32" s="39" t="n">
        <f aca="false">V103*BY14</f>
        <v>-118.559503440603</v>
      </c>
      <c r="DA32" s="40" t="n">
        <f aca="false">W103*BZ14</f>
        <v>-45.3382309410053</v>
      </c>
      <c r="DB32" s="39" t="n">
        <f aca="false">X103*CA14</f>
        <v>-161.223657882545</v>
      </c>
      <c r="DC32" s="40" t="n">
        <f aca="false">Y103*CB14</f>
        <v>-62.1521273230922</v>
      </c>
      <c r="DD32" s="39" t="n">
        <f aca="false">SUM(CF32,CH32,CJ32,CL32,CN32,CP32,CR32,CT32,CV32,CX32,CZ32,DB32)</f>
        <v>-1877.50186487318</v>
      </c>
      <c r="DE32" s="41" t="n">
        <f aca="false">SUM(CG32,CI32,CK32,CM32,CO32,CQ32,CS32,CU32,CW32,CY32,DA32,DC32)</f>
        <v>-1081.4111902248</v>
      </c>
    </row>
    <row r="33" customFormat="false" ht="12.75" hidden="false" customHeight="false" outlineLevel="0" collapsed="false">
      <c r="A33" s="63" t="n">
        <v>2011</v>
      </c>
      <c r="B33" s="68" t="n">
        <f aca="false">SUM(CF15,CF33)</f>
        <v>-144.00377802953</v>
      </c>
      <c r="C33" s="68" t="n">
        <f aca="false">SUM(CG15,CG33)</f>
        <v>-94.8594310507626</v>
      </c>
      <c r="D33" s="68" t="n">
        <f aca="false">SUM(CH15,CH33)</f>
        <v>-141.662953312882</v>
      </c>
      <c r="E33" s="68" t="n">
        <f aca="false">SUM(CI15,CI33)</f>
        <v>-80.6982553534169</v>
      </c>
      <c r="F33" s="68" t="n">
        <f aca="false">SUM(CJ15,CJ33)</f>
        <v>-163.675306635902</v>
      </c>
      <c r="G33" s="68" t="n">
        <f aca="false">SUM(CK15,CK33)</f>
        <v>-77.9819221549123</v>
      </c>
      <c r="H33" s="68" t="n">
        <f aca="false">SUM(CL15,CL33)</f>
        <v>-182.238495171682</v>
      </c>
      <c r="I33" s="68" t="n">
        <f aca="false">SUM(CM15,CM33)</f>
        <v>-135.551477006475</v>
      </c>
      <c r="J33" s="68" t="n">
        <f aca="false">SUM(CN15,CN33)</f>
        <v>-133.445017886877</v>
      </c>
      <c r="K33" s="68" t="n">
        <f aca="false">SUM(CO15,CO33)</f>
        <v>-99.6632545280577</v>
      </c>
      <c r="L33" s="68" t="n">
        <f aca="false">SUM(CP15,CP33)</f>
        <v>-289.529038375904</v>
      </c>
      <c r="M33" s="68" t="n">
        <f aca="false">SUM(CQ15,CQ33)</f>
        <v>-159.90398850958</v>
      </c>
      <c r="N33" s="68" t="n">
        <f aca="false">SUM(CR15,CR33)</f>
        <v>-206.303842670968</v>
      </c>
      <c r="O33" s="68" t="n">
        <f aca="false">SUM(CS15,CS33)</f>
        <v>-166.53463513288</v>
      </c>
      <c r="P33" s="68" t="n">
        <f aca="false">SUM(CT15,CT33)</f>
        <v>0</v>
      </c>
      <c r="Q33" s="68" t="n">
        <f aca="false">SUM(CU15,CU33)</f>
        <v>0</v>
      </c>
      <c r="R33" s="68" t="n">
        <f aca="false">SUM(CV15,CV33)</f>
        <v>0</v>
      </c>
      <c r="S33" s="68" t="n">
        <f aca="false">SUM(CW15,CW33)</f>
        <v>0</v>
      </c>
      <c r="T33" s="68" t="n">
        <f aca="false">SUM(CX15,CX33)</f>
        <v>0</v>
      </c>
      <c r="U33" s="68" t="n">
        <f aca="false">SUM(CY15,CY33)</f>
        <v>0</v>
      </c>
      <c r="V33" s="68" t="n">
        <f aca="false">SUM(CZ15,CZ33)</f>
        <v>0</v>
      </c>
      <c r="W33" s="68" t="n">
        <f aca="false">SUM(DA15,DA33)</f>
        <v>0</v>
      </c>
      <c r="X33" s="68" t="n">
        <f aca="false">SUM(DB15,DB33)</f>
        <v>0</v>
      </c>
      <c r="Y33" s="68" t="n">
        <f aca="false">SUM(DC15,DC33)</f>
        <v>0</v>
      </c>
      <c r="Z33" s="64" t="n">
        <f aca="false">SUM(B33,D33,F33,H33,J33,L33,N33,P33,R33,T33,V33,X33)</f>
        <v>-1260.85843208375</v>
      </c>
      <c r="AA33" s="66" t="n">
        <f aca="false">SUM(C33,E33,G33,I33,K33,M33,O33,Q33,S33,U33,W33,Y33)</f>
        <v>-815.192963736085</v>
      </c>
      <c r="AD33" s="18" t="n">
        <v>2011</v>
      </c>
      <c r="AE33" s="33" t="n">
        <v>0.0256</v>
      </c>
      <c r="AF33" s="38" t="n">
        <v>0.0256</v>
      </c>
      <c r="AG33" s="33" t="n">
        <v>0.0256</v>
      </c>
      <c r="AH33" s="38" t="n">
        <v>0.0256</v>
      </c>
      <c r="AI33" s="33" t="n">
        <v>0.0256</v>
      </c>
      <c r="AJ33" s="38" t="n">
        <v>0.0256</v>
      </c>
      <c r="AK33" s="33" t="n">
        <v>0.0256</v>
      </c>
      <c r="AL33" s="38" t="n">
        <v>0.0256</v>
      </c>
      <c r="AM33" s="33" t="n">
        <v>0.0256</v>
      </c>
      <c r="AN33" s="38" t="n">
        <v>0.0256</v>
      </c>
      <c r="AO33" s="33" t="n">
        <v>0.0256</v>
      </c>
      <c r="AP33" s="38" t="n">
        <v>0.0256</v>
      </c>
      <c r="AQ33" s="33" t="n">
        <v>0.0256</v>
      </c>
      <c r="AR33" s="38" t="n">
        <v>0.0256</v>
      </c>
      <c r="AS33" s="33" t="n">
        <v>0.0256</v>
      </c>
      <c r="AT33" s="38" t="n">
        <v>0.0256</v>
      </c>
      <c r="AU33" s="33" t="n">
        <v>0.0256</v>
      </c>
      <c r="AV33" s="38" t="n">
        <v>0.0256</v>
      </c>
      <c r="AW33" s="33" t="n">
        <v>0.0256</v>
      </c>
      <c r="AX33" s="38" t="n">
        <v>0.0256</v>
      </c>
      <c r="AY33" s="33" t="n">
        <v>0.0256</v>
      </c>
      <c r="AZ33" s="38" t="n">
        <v>0.0256</v>
      </c>
      <c r="BA33" s="33" t="n">
        <v>0.0256</v>
      </c>
      <c r="BB33" s="34" t="n">
        <v>0.0256</v>
      </c>
      <c r="BD33" s="18" t="n">
        <v>2011</v>
      </c>
      <c r="BE33" s="31" t="n">
        <v>0.0379</v>
      </c>
      <c r="BF33" s="32" t="n">
        <v>0.0335</v>
      </c>
      <c r="BG33" s="31" t="n">
        <v>0.0379</v>
      </c>
      <c r="BH33" s="32" t="n">
        <v>0.0335</v>
      </c>
      <c r="BI33" s="31" t="n">
        <v>0.0379</v>
      </c>
      <c r="BJ33" s="32" t="n">
        <v>0.0335</v>
      </c>
      <c r="BK33" s="31" t="n">
        <v>0.0379</v>
      </c>
      <c r="BL33" s="32" t="n">
        <v>0.0335</v>
      </c>
      <c r="BM33" s="31" t="n">
        <v>0.0379</v>
      </c>
      <c r="BN33" s="32" t="n">
        <v>0.0335</v>
      </c>
      <c r="BO33" s="31" t="n">
        <v>0.0379</v>
      </c>
      <c r="BP33" s="32" t="n">
        <v>0.0335</v>
      </c>
      <c r="BQ33" s="31" t="n">
        <v>0.0379</v>
      </c>
      <c r="BR33" s="32" t="n">
        <v>0.0335</v>
      </c>
      <c r="BS33" s="31" t="n">
        <v>0.0379</v>
      </c>
      <c r="BT33" s="32" t="n">
        <v>0.0335</v>
      </c>
      <c r="BU33" s="31" t="n">
        <v>0.0379</v>
      </c>
      <c r="BV33" s="32" t="n">
        <v>0.0335</v>
      </c>
      <c r="BW33" s="31" t="n">
        <v>0.0379</v>
      </c>
      <c r="BX33" s="32" t="n">
        <v>0.0335</v>
      </c>
      <c r="BY33" s="31" t="n">
        <v>0.0379</v>
      </c>
      <c r="BZ33" s="32" t="n">
        <v>0.0335</v>
      </c>
      <c r="CA33" s="47" t="n">
        <v>0.0379</v>
      </c>
      <c r="CB33" s="49" t="n">
        <v>0.0335</v>
      </c>
      <c r="CE33" s="18" t="n">
        <v>2011</v>
      </c>
      <c r="CF33" s="39" t="n">
        <f aca="false">B104*BE15</f>
        <v>-77.4851752235863</v>
      </c>
      <c r="CG33" s="40" t="n">
        <f aca="false">C104*BF15</f>
        <v>-43.4218645438758</v>
      </c>
      <c r="CH33" s="39" t="n">
        <f aca="false">D104*BG15</f>
        <v>-67.2001965256316</v>
      </c>
      <c r="CI33" s="40" t="n">
        <f aca="false">E104*BH15</f>
        <v>-33.4229737365984</v>
      </c>
      <c r="CJ33" s="39" t="n">
        <f aca="false">F104*BI15</f>
        <v>-75.4172638383336</v>
      </c>
      <c r="CK33" s="40" t="n">
        <f aca="false">G104*BJ15</f>
        <v>-34.8547989239234</v>
      </c>
      <c r="CL33" s="39" t="n">
        <f aca="false">H104*BK15</f>
        <v>-92.2285186353631</v>
      </c>
      <c r="CM33" s="40" t="n">
        <f aca="false">I104*BL15</f>
        <v>-65.8886763247548</v>
      </c>
      <c r="CN33" s="39" t="n">
        <f aca="false">J104*BM15</f>
        <v>-52.4903890264372</v>
      </c>
      <c r="CO33" s="40" t="n">
        <f aca="false">K104*BN15</f>
        <v>-49.2523921735346</v>
      </c>
      <c r="CP33" s="39" t="n">
        <f aca="false">L104*BO15</f>
        <v>-131.514115394939</v>
      </c>
      <c r="CQ33" s="40" t="n">
        <f aca="false">M104*BP15</f>
        <v>-80.7211458994216</v>
      </c>
      <c r="CR33" s="39" t="n">
        <f aca="false">N104*BQ15</f>
        <v>-100.538533282278</v>
      </c>
      <c r="CS33" s="40" t="n">
        <f aca="false">O104*BR15</f>
        <v>-82.04765923604</v>
      </c>
      <c r="CT33" s="39" t="n">
        <f aca="false">P104*BS15</f>
        <v>0</v>
      </c>
      <c r="CU33" s="40" t="n">
        <f aca="false">Q104*BT15</f>
        <v>0</v>
      </c>
      <c r="CV33" s="39" t="n">
        <f aca="false">R104*BU15</f>
        <v>0</v>
      </c>
      <c r="CW33" s="40" t="n">
        <f aca="false">S104*BV15</f>
        <v>0</v>
      </c>
      <c r="CX33" s="39" t="n">
        <f aca="false">T104*BW15</f>
        <v>0</v>
      </c>
      <c r="CY33" s="40" t="n">
        <f aca="false">U104*BX15</f>
        <v>0</v>
      </c>
      <c r="CZ33" s="39" t="n">
        <f aca="false">V104*BY15</f>
        <v>0</v>
      </c>
      <c r="DA33" s="40" t="n">
        <f aca="false">W104*BZ15</f>
        <v>0</v>
      </c>
      <c r="DB33" s="39" t="n">
        <f aca="false">X104*CA15</f>
        <v>0</v>
      </c>
      <c r="DC33" s="40" t="n">
        <f aca="false">Y104*CB15</f>
        <v>0</v>
      </c>
      <c r="DD33" s="39" t="n">
        <f aca="false">SUM(CF33,CH33,CJ33,CL33,CN33,CP33,CR33,CT33,CV33,CX33,CZ33,DB33)</f>
        <v>-596.874191926568</v>
      </c>
      <c r="DE33" s="41" t="n">
        <f aca="false">SUM(CG33,CI33,CK33,CM33,CO33,CQ33,CS33,CU33,CW33,CY33,DA33,DC33)</f>
        <v>-389.609510838149</v>
      </c>
    </row>
    <row r="34" customFormat="false" ht="12.75" hidden="false" customHeight="false" outlineLevel="0" collapsed="false">
      <c r="A34" s="63" t="n">
        <v>2012</v>
      </c>
      <c r="B34" s="68"/>
      <c r="C34" s="68"/>
      <c r="D34" s="68"/>
      <c r="E34" s="68"/>
      <c r="F34" s="68"/>
      <c r="G34" s="68"/>
      <c r="H34" s="68"/>
      <c r="I34" s="68"/>
      <c r="J34" s="68"/>
      <c r="K34" s="68"/>
      <c r="L34" s="68"/>
      <c r="M34" s="68"/>
      <c r="N34" s="68"/>
      <c r="O34" s="68"/>
      <c r="P34" s="68"/>
      <c r="Q34" s="68"/>
      <c r="R34" s="68"/>
      <c r="S34" s="68"/>
      <c r="T34" s="68"/>
      <c r="U34" s="68"/>
      <c r="V34" s="68"/>
      <c r="W34" s="68"/>
      <c r="X34" s="68"/>
      <c r="Y34" s="68"/>
      <c r="Z34" s="64" t="n">
        <f aca="false">SUM(B34,D34,F34,H34,J34,L34,N34,P34,R34,T34,V34,X34)</f>
        <v>0</v>
      </c>
      <c r="AA34" s="66" t="n">
        <f aca="false">SUM(C34,E34,G34,I34,K34,M34,O34,Q34,S34,U34,W34,Y34)</f>
        <v>0</v>
      </c>
      <c r="AD34" s="8" t="s">
        <v>24</v>
      </c>
      <c r="AE34" s="47" t="n">
        <f aca="false">AVERAGE(AE23:AE33)</f>
        <v>0.0256</v>
      </c>
      <c r="AF34" s="48" t="n">
        <f aca="false">AVERAGE(AF23:AF33)</f>
        <v>0.0256</v>
      </c>
      <c r="AG34" s="47" t="n">
        <f aca="false">AVERAGE(AG23:AG33)</f>
        <v>0.0256</v>
      </c>
      <c r="AH34" s="48" t="n">
        <f aca="false">AVERAGE(AH23:AH33)</f>
        <v>0.0256</v>
      </c>
      <c r="AI34" s="47" t="n">
        <f aca="false">AVERAGE(AI23:AI33)</f>
        <v>0.0256</v>
      </c>
      <c r="AJ34" s="48" t="n">
        <f aca="false">AVERAGE(AJ23:AJ33)</f>
        <v>0.0256</v>
      </c>
      <c r="AK34" s="47" t="n">
        <f aca="false">AVERAGE(AK23:AK33)</f>
        <v>0.0256</v>
      </c>
      <c r="AL34" s="48" t="n">
        <f aca="false">AVERAGE(AL23:AL33)</f>
        <v>0.0256</v>
      </c>
      <c r="AM34" s="47" t="n">
        <f aca="false">AVERAGE(AM23:AM33)</f>
        <v>0.0256</v>
      </c>
      <c r="AN34" s="48" t="n">
        <f aca="false">AVERAGE(AN23:AN33)</f>
        <v>0.0256</v>
      </c>
      <c r="AO34" s="47" t="n">
        <f aca="false">AVERAGE(AO23:AO33)</f>
        <v>0.0256</v>
      </c>
      <c r="AP34" s="48" t="n">
        <f aca="false">AVERAGE(AP23:AP33)</f>
        <v>0.0256</v>
      </c>
      <c r="AQ34" s="47" t="n">
        <f aca="false">AVERAGE(AQ23:AQ33)</f>
        <v>0.0256</v>
      </c>
      <c r="AR34" s="48" t="n">
        <f aca="false">AVERAGE(AR23:AR33)</f>
        <v>0.0256</v>
      </c>
      <c r="AS34" s="47" t="n">
        <f aca="false">AVERAGE(AS23:AS33)</f>
        <v>0.0256</v>
      </c>
      <c r="AT34" s="48" t="n">
        <f aca="false">AVERAGE(AT23:AT33)</f>
        <v>0.0256</v>
      </c>
      <c r="AU34" s="47" t="n">
        <f aca="false">AVERAGE(AU23:AU33)</f>
        <v>0.0256</v>
      </c>
      <c r="AV34" s="48" t="n">
        <f aca="false">AVERAGE(AV23:AV33)</f>
        <v>0.0256</v>
      </c>
      <c r="AW34" s="47" t="n">
        <f aca="false">AVERAGE(AW23:AW33)</f>
        <v>0.0256</v>
      </c>
      <c r="AX34" s="48" t="n">
        <f aca="false">AVERAGE(AX23:AX33)</f>
        <v>0.0256</v>
      </c>
      <c r="AY34" s="47" t="n">
        <f aca="false">AVERAGE(AY23:AY33)</f>
        <v>0.0256</v>
      </c>
      <c r="AZ34" s="48" t="n">
        <f aca="false">AVERAGE(AZ23:AZ33)</f>
        <v>0.0256</v>
      </c>
      <c r="BA34" s="47" t="n">
        <f aca="false">AVERAGE(BA23:BA33)</f>
        <v>0.0256</v>
      </c>
      <c r="BB34" s="49" t="n">
        <f aca="false">AVERAGE(BB23:BB33)</f>
        <v>0.0256</v>
      </c>
      <c r="BD34" s="8" t="s">
        <v>24</v>
      </c>
      <c r="BE34" s="47" t="n">
        <f aca="false">AVERAGE(BE23:BE33)</f>
        <v>0.0379</v>
      </c>
      <c r="BF34" s="48" t="n">
        <f aca="false">AVERAGE(BF23:BF33)</f>
        <v>0.0335</v>
      </c>
      <c r="BG34" s="47" t="n">
        <f aca="false">AVERAGE(BG23:BG33)</f>
        <v>0.0379</v>
      </c>
      <c r="BH34" s="48" t="n">
        <f aca="false">AVERAGE(BH23:BH33)</f>
        <v>0.0335</v>
      </c>
      <c r="BI34" s="47" t="n">
        <f aca="false">AVERAGE(BI23:BI33)</f>
        <v>0.0379</v>
      </c>
      <c r="BJ34" s="48" t="n">
        <f aca="false">AVERAGE(BJ23:BJ33)</f>
        <v>0.0335</v>
      </c>
      <c r="BK34" s="47" t="n">
        <f aca="false">AVERAGE(BK23:BK33)</f>
        <v>0.0379</v>
      </c>
      <c r="BL34" s="48" t="n">
        <f aca="false">AVERAGE(BL23:BL33)</f>
        <v>0.0335</v>
      </c>
      <c r="BM34" s="47" t="n">
        <f aca="false">AVERAGE(BM23:BM33)</f>
        <v>0.0379</v>
      </c>
      <c r="BN34" s="48" t="n">
        <f aca="false">AVERAGE(BN23:BN33)</f>
        <v>0.0335</v>
      </c>
      <c r="BO34" s="47" t="n">
        <f aca="false">AVERAGE(BO23:BO33)</f>
        <v>0.0379</v>
      </c>
      <c r="BP34" s="48" t="n">
        <f aca="false">AVERAGE(BP23:BP33)</f>
        <v>0.0335</v>
      </c>
      <c r="BQ34" s="47" t="n">
        <f aca="false">AVERAGE(BQ23:BQ33)</f>
        <v>0.0379</v>
      </c>
      <c r="BR34" s="48" t="n">
        <f aca="false">AVERAGE(BR23:BR33)</f>
        <v>0.0335</v>
      </c>
      <c r="BS34" s="47" t="n">
        <f aca="false">AVERAGE(BS23:BS33)</f>
        <v>0.0379</v>
      </c>
      <c r="BT34" s="48" t="n">
        <f aca="false">AVERAGE(BT23:BT33)</f>
        <v>0.0335</v>
      </c>
      <c r="BU34" s="47" t="n">
        <f aca="false">AVERAGE(BU23:BU33)</f>
        <v>0.0379</v>
      </c>
      <c r="BV34" s="48" t="n">
        <f aca="false">AVERAGE(BV23:BV33)</f>
        <v>0.0335</v>
      </c>
      <c r="BW34" s="47" t="n">
        <f aca="false">AVERAGE(BW23:BW33)</f>
        <v>0.0379</v>
      </c>
      <c r="BX34" s="48" t="n">
        <f aca="false">AVERAGE(BX23:BX33)</f>
        <v>0.0335</v>
      </c>
      <c r="BY34" s="47" t="n">
        <f aca="false">AVERAGE(BY23:BY33)</f>
        <v>0.0379</v>
      </c>
      <c r="BZ34" s="48" t="n">
        <f aca="false">AVERAGE(BZ23:BZ33)</f>
        <v>0.0335</v>
      </c>
      <c r="CA34" s="69" t="n">
        <f aca="false">AVERAGE(CA23:CA33)</f>
        <v>0.0379</v>
      </c>
      <c r="CB34" s="70" t="n">
        <f aca="false">AVERAGE(CB23:CB33)</f>
        <v>0.0335</v>
      </c>
      <c r="CE34" s="8" t="s">
        <v>23</v>
      </c>
      <c r="CF34" s="50" t="n">
        <f aca="false">SUM(CF23:CF33)</f>
        <v>-45177.1039409845</v>
      </c>
      <c r="CG34" s="51" t="n">
        <f aca="false">SUM(CG23:CG33)</f>
        <v>-31217.8759811241</v>
      </c>
      <c r="CH34" s="50" t="n">
        <f aca="false">SUM(CH23:CH33)</f>
        <v>-38449.8462652411</v>
      </c>
      <c r="CI34" s="51" t="n">
        <f aca="false">SUM(CI23:CI33)</f>
        <v>-24594.109754844</v>
      </c>
      <c r="CJ34" s="50" t="n">
        <f aca="false">SUM(CJ23:CJ33)</f>
        <v>-44461.3760570107</v>
      </c>
      <c r="CK34" s="51" t="n">
        <f aca="false">SUM(CK23:CK33)</f>
        <v>-28125.1209272374</v>
      </c>
      <c r="CL34" s="50" t="n">
        <f aca="false">SUM(CL23:CL33)</f>
        <v>-46409.48283916</v>
      </c>
      <c r="CM34" s="51" t="n">
        <f aca="false">SUM(CM23:CM33)</f>
        <v>-37164.8025637185</v>
      </c>
      <c r="CN34" s="50" t="n">
        <f aca="false">SUM(CN23:CN33)</f>
        <v>-33778.4849333324</v>
      </c>
      <c r="CO34" s="51" t="n">
        <f aca="false">SUM(CO23:CO33)</f>
        <v>-34120.2670908238</v>
      </c>
      <c r="CP34" s="50" t="n">
        <f aca="false">SUM(CP23:CP33)</f>
        <v>-92235.9423325591</v>
      </c>
      <c r="CQ34" s="51" t="n">
        <f aca="false">SUM(CQ23:CQ33)</f>
        <v>-66684.41923679</v>
      </c>
      <c r="CR34" s="50" t="n">
        <f aca="false">SUM(CR23:CR33)</f>
        <v>-73208.0372652778</v>
      </c>
      <c r="CS34" s="51" t="n">
        <f aca="false">SUM(CS23:CS33)</f>
        <v>-60324.4201381382</v>
      </c>
      <c r="CT34" s="50" t="n">
        <f aca="false">SUM(CT23:CT33)</f>
        <v>-47037.6154716808</v>
      </c>
      <c r="CU34" s="51" t="n">
        <f aca="false">SUM(CU23:CU33)</f>
        <v>-38358.5050521969</v>
      </c>
      <c r="CV34" s="50" t="n">
        <f aca="false">SUM(CV23:CV33)</f>
        <v>-41023.7130593223</v>
      </c>
      <c r="CW34" s="51" t="n">
        <f aca="false">SUM(CW23:CW33)</f>
        <v>-23117.356439666</v>
      </c>
      <c r="CX34" s="50" t="n">
        <f aca="false">SUM(CX23:CX33)</f>
        <v>-29148.889865734</v>
      </c>
      <c r="CY34" s="51" t="n">
        <f aca="false">SUM(CY23:CY33)</f>
        <v>-13899.738450926</v>
      </c>
      <c r="CZ34" s="50" t="n">
        <f aca="false">SUM(CZ23:CZ33)</f>
        <v>-31071.3942257905</v>
      </c>
      <c r="DA34" s="51" t="n">
        <f aca="false">SUM(DA23:DA33)</f>
        <v>-15972.4924729409</v>
      </c>
      <c r="DB34" s="50" t="n">
        <f aca="false">SUM(DB23:DB33)</f>
        <v>-58912.9952306473</v>
      </c>
      <c r="DC34" s="51" t="n">
        <f aca="false">SUM(DC23:DC33)</f>
        <v>-34140.9678651726</v>
      </c>
      <c r="DD34" s="50" t="n">
        <f aca="false">SUM(DD23:DD33)</f>
        <v>-580914.88148674</v>
      </c>
      <c r="DE34" s="52" t="n">
        <f aca="false">SUM(DE23:DE33)</f>
        <v>-407720.075973578</v>
      </c>
    </row>
    <row r="35" customFormat="false" ht="12.75" hidden="false" customHeight="false" outlineLevel="0" collapsed="false">
      <c r="A35" s="71" t="s">
        <v>23</v>
      </c>
      <c r="B35" s="72" t="n">
        <f aca="false">SUM(B23:B34)</f>
        <v>-86703.1240080819</v>
      </c>
      <c r="C35" s="73" t="n">
        <f aca="false">SUM(C23:C34)</f>
        <v>-66104.8971880819</v>
      </c>
      <c r="D35" s="72" t="n">
        <f aca="false">SUM(D23:D34)</f>
        <v>-78980.8608039317</v>
      </c>
      <c r="E35" s="73" t="n">
        <f aca="false">SUM(E23:E34)</f>
        <v>-51068.3941612509</v>
      </c>
      <c r="F35" s="72" t="n">
        <f aca="false">SUM(F23:F34)</f>
        <v>-93162.2047696657</v>
      </c>
      <c r="G35" s="73" t="n">
        <f aca="false">SUM(G23:G34)</f>
        <v>-55255.798808272</v>
      </c>
      <c r="H35" s="72" t="n">
        <f aca="false">SUM(H23:H34)</f>
        <v>-91998.7236332012</v>
      </c>
      <c r="I35" s="73" t="n">
        <f aca="false">SUM(I23:I34)</f>
        <v>-72652.8581129458</v>
      </c>
      <c r="J35" s="72" t="n">
        <f aca="false">SUM(J23:J34)</f>
        <v>-82771.158088132</v>
      </c>
      <c r="K35" s="73" t="n">
        <f aca="false">SUM(K23:K34)</f>
        <v>-62776.1076461228</v>
      </c>
      <c r="L35" s="72" t="n">
        <f aca="false">SUM(L23:L34)</f>
        <v>-220419.236113953</v>
      </c>
      <c r="M35" s="73" t="n">
        <f aca="false">SUM(M23:M34)</f>
        <v>-127821.174963984</v>
      </c>
      <c r="N35" s="72" t="n">
        <f aca="false">SUM(N23:N34)</f>
        <v>-167906.350959691</v>
      </c>
      <c r="O35" s="73" t="n">
        <f aca="false">SUM(O23:O34)</f>
        <v>-122085.781620145</v>
      </c>
      <c r="P35" s="72" t="n">
        <f aca="false">SUM(P23:P34)</f>
        <v>-127847.173120971</v>
      </c>
      <c r="Q35" s="73" t="n">
        <f aca="false">SUM(Q23:Q34)</f>
        <v>-72298.4706698048</v>
      </c>
      <c r="R35" s="72" t="n">
        <f aca="false">SUM(R23:R34)</f>
        <v>-103556.417513855</v>
      </c>
      <c r="S35" s="73" t="n">
        <f aca="false">SUM(S23:S34)</f>
        <v>-59627.8112420099</v>
      </c>
      <c r="T35" s="72" t="n">
        <f aca="false">SUM(T23:T34)</f>
        <v>-63371.3364169192</v>
      </c>
      <c r="U35" s="73" t="n">
        <f aca="false">SUM(U23:U34)</f>
        <v>-33569.8349352155</v>
      </c>
      <c r="V35" s="72" t="n">
        <f aca="false">SUM(V23:V34)</f>
        <v>-62584.0784671201</v>
      </c>
      <c r="W35" s="73" t="n">
        <f aca="false">SUM(W23:W34)</f>
        <v>-35001.9616934826</v>
      </c>
      <c r="X35" s="72" t="n">
        <f aca="false">SUM(X23:X34)</f>
        <v>-115007.446132156</v>
      </c>
      <c r="Y35" s="73" t="n">
        <f aca="false">SUM(Y23:Y34)</f>
        <v>-74731.8860683246</v>
      </c>
      <c r="Z35" s="74" t="n">
        <f aca="false">SUM(Z23:Z34)</f>
        <v>-1294308.11002768</v>
      </c>
      <c r="AA35" s="68" t="n">
        <f aca="false">SUM(AA23:AA34)</f>
        <v>-832994.977109639</v>
      </c>
    </row>
    <row r="36" customFormat="false" ht="13.5" hidden="false" customHeight="false" outlineLevel="0" collapsed="false">
      <c r="A36" s="75"/>
      <c r="B36" s="75"/>
      <c r="C36" s="75"/>
      <c r="D36" s="75"/>
      <c r="E36" s="75"/>
      <c r="F36" s="75"/>
      <c r="G36" s="75"/>
      <c r="H36" s="75"/>
      <c r="I36" s="75"/>
      <c r="J36" s="75"/>
      <c r="K36" s="75"/>
      <c r="L36" s="75"/>
      <c r="M36" s="75"/>
      <c r="N36" s="75"/>
      <c r="O36" s="75"/>
      <c r="P36" s="75"/>
      <c r="Q36" s="75"/>
      <c r="R36" s="75"/>
      <c r="S36" s="75"/>
      <c r="T36" s="75"/>
      <c r="U36" s="75"/>
      <c r="V36" s="75"/>
      <c r="W36" s="75"/>
      <c r="X36" s="75"/>
      <c r="Y36" s="75"/>
      <c r="Z36" s="75"/>
      <c r="AA36" s="75"/>
    </row>
    <row r="37" customFormat="false" ht="13.5" hidden="false" customHeight="false" outlineLevel="0" collapsed="false">
      <c r="A37" s="76" t="s">
        <v>29</v>
      </c>
      <c r="CE37" s="2" t="s">
        <v>30</v>
      </c>
    </row>
    <row r="38" customFormat="false" ht="12.75" hidden="false" customHeight="false" outlineLevel="0" collapsed="false">
      <c r="A38" s="77"/>
      <c r="B38" s="78" t="s">
        <v>4</v>
      </c>
      <c r="C38" s="79" t="s">
        <v>5</v>
      </c>
      <c r="D38" s="79"/>
      <c r="E38" s="79"/>
      <c r="F38" s="79"/>
      <c r="G38" s="79"/>
      <c r="H38" s="79"/>
      <c r="I38" s="79"/>
      <c r="J38" s="79"/>
      <c r="K38" s="79"/>
      <c r="L38" s="79"/>
      <c r="M38" s="79"/>
      <c r="N38" s="79"/>
      <c r="O38" s="79"/>
      <c r="P38" s="79"/>
      <c r="Q38" s="79"/>
      <c r="R38" s="79"/>
      <c r="S38" s="79"/>
      <c r="T38" s="79"/>
      <c r="U38" s="79"/>
      <c r="V38" s="79"/>
      <c r="W38" s="79"/>
      <c r="X38" s="79"/>
      <c r="Y38" s="79"/>
      <c r="Z38" s="79"/>
      <c r="AA38" s="80"/>
      <c r="CE38" s="7"/>
      <c r="CF38" s="7" t="s">
        <v>4</v>
      </c>
      <c r="CG38" s="11" t="s">
        <v>5</v>
      </c>
      <c r="CH38" s="11"/>
      <c r="CI38" s="11"/>
      <c r="CJ38" s="11"/>
      <c r="CK38" s="11"/>
      <c r="CL38" s="11"/>
      <c r="CM38" s="11"/>
      <c r="CN38" s="11"/>
      <c r="CO38" s="11"/>
      <c r="CP38" s="11"/>
      <c r="CQ38" s="11"/>
      <c r="CR38" s="11"/>
      <c r="CS38" s="11"/>
      <c r="CT38" s="11"/>
      <c r="CU38" s="11"/>
      <c r="CV38" s="11"/>
      <c r="CW38" s="11"/>
      <c r="CX38" s="11"/>
      <c r="CY38" s="11"/>
      <c r="CZ38" s="11"/>
      <c r="DA38" s="11"/>
      <c r="DB38" s="11"/>
      <c r="DC38" s="11"/>
      <c r="DD38" s="11"/>
      <c r="DE38" s="12"/>
    </row>
    <row r="39" customFormat="false" ht="12.75" hidden="false" customHeight="false" outlineLevel="0" collapsed="false">
      <c r="A39" s="81"/>
      <c r="B39" s="55" t="s">
        <v>6</v>
      </c>
      <c r="C39" s="56"/>
      <c r="D39" s="55" t="s">
        <v>7</v>
      </c>
      <c r="E39" s="56"/>
      <c r="F39" s="55" t="s">
        <v>8</v>
      </c>
      <c r="G39" s="56"/>
      <c r="H39" s="55" t="s">
        <v>9</v>
      </c>
      <c r="I39" s="56"/>
      <c r="J39" s="55" t="s">
        <v>10</v>
      </c>
      <c r="K39" s="56"/>
      <c r="L39" s="55" t="s">
        <v>11</v>
      </c>
      <c r="M39" s="56"/>
      <c r="N39" s="55" t="s">
        <v>12</v>
      </c>
      <c r="O39" s="56"/>
      <c r="P39" s="55" t="s">
        <v>13</v>
      </c>
      <c r="Q39" s="56"/>
      <c r="R39" s="55" t="s">
        <v>14</v>
      </c>
      <c r="S39" s="56"/>
      <c r="T39" s="55" t="s">
        <v>15</v>
      </c>
      <c r="U39" s="56"/>
      <c r="V39" s="55" t="s">
        <v>16</v>
      </c>
      <c r="W39" s="56"/>
      <c r="X39" s="55" t="s">
        <v>17</v>
      </c>
      <c r="Y39" s="56"/>
      <c r="Z39" s="55" t="s">
        <v>18</v>
      </c>
      <c r="AA39" s="82" t="s">
        <v>19</v>
      </c>
      <c r="CE39" s="17"/>
      <c r="CF39" s="7" t="s">
        <v>6</v>
      </c>
      <c r="CG39" s="11"/>
      <c r="CH39" s="7" t="s">
        <v>7</v>
      </c>
      <c r="CI39" s="11"/>
      <c r="CJ39" s="7" t="s">
        <v>8</v>
      </c>
      <c r="CK39" s="11"/>
      <c r="CL39" s="7" t="s">
        <v>9</v>
      </c>
      <c r="CM39" s="11"/>
      <c r="CN39" s="7" t="s">
        <v>10</v>
      </c>
      <c r="CO39" s="11"/>
      <c r="CP39" s="7" t="s">
        <v>11</v>
      </c>
      <c r="CQ39" s="11"/>
      <c r="CR39" s="7" t="s">
        <v>12</v>
      </c>
      <c r="CS39" s="11"/>
      <c r="CT39" s="7" t="s">
        <v>13</v>
      </c>
      <c r="CU39" s="11"/>
      <c r="CV39" s="7" t="s">
        <v>14</v>
      </c>
      <c r="CW39" s="11"/>
      <c r="CX39" s="7" t="s">
        <v>15</v>
      </c>
      <c r="CY39" s="11"/>
      <c r="CZ39" s="7" t="s">
        <v>16</v>
      </c>
      <c r="DA39" s="11"/>
      <c r="DB39" s="7" t="s">
        <v>17</v>
      </c>
      <c r="DC39" s="11"/>
      <c r="DD39" s="7" t="s">
        <v>18</v>
      </c>
      <c r="DE39" s="21" t="s">
        <v>19</v>
      </c>
    </row>
    <row r="40" customFormat="false" ht="12.75" hidden="false" customHeight="false" outlineLevel="0" collapsed="false">
      <c r="A40" s="83" t="s">
        <v>20</v>
      </c>
      <c r="B40" s="55" t="s">
        <v>21</v>
      </c>
      <c r="C40" s="60" t="s">
        <v>22</v>
      </c>
      <c r="D40" s="55" t="s">
        <v>21</v>
      </c>
      <c r="E40" s="60" t="s">
        <v>22</v>
      </c>
      <c r="F40" s="55" t="s">
        <v>21</v>
      </c>
      <c r="G40" s="60" t="s">
        <v>22</v>
      </c>
      <c r="H40" s="55" t="s">
        <v>21</v>
      </c>
      <c r="I40" s="60" t="s">
        <v>22</v>
      </c>
      <c r="J40" s="55" t="s">
        <v>21</v>
      </c>
      <c r="K40" s="60" t="s">
        <v>22</v>
      </c>
      <c r="L40" s="55" t="s">
        <v>21</v>
      </c>
      <c r="M40" s="60" t="s">
        <v>22</v>
      </c>
      <c r="N40" s="55" t="s">
        <v>21</v>
      </c>
      <c r="O40" s="60" t="s">
        <v>22</v>
      </c>
      <c r="P40" s="55" t="s">
        <v>21</v>
      </c>
      <c r="Q40" s="60" t="s">
        <v>22</v>
      </c>
      <c r="R40" s="55" t="s">
        <v>21</v>
      </c>
      <c r="S40" s="60" t="s">
        <v>22</v>
      </c>
      <c r="T40" s="55" t="s">
        <v>21</v>
      </c>
      <c r="U40" s="60" t="s">
        <v>22</v>
      </c>
      <c r="V40" s="55" t="s">
        <v>21</v>
      </c>
      <c r="W40" s="60" t="s">
        <v>22</v>
      </c>
      <c r="X40" s="55" t="s">
        <v>21</v>
      </c>
      <c r="Y40" s="60" t="s">
        <v>22</v>
      </c>
      <c r="Z40" s="58"/>
      <c r="AA40" s="84"/>
      <c r="CE40" s="7" t="s">
        <v>20</v>
      </c>
      <c r="CF40" s="7" t="s">
        <v>21</v>
      </c>
      <c r="CG40" s="26" t="s">
        <v>22</v>
      </c>
      <c r="CH40" s="7" t="s">
        <v>21</v>
      </c>
      <c r="CI40" s="26" t="s">
        <v>22</v>
      </c>
      <c r="CJ40" s="7" t="s">
        <v>21</v>
      </c>
      <c r="CK40" s="26" t="s">
        <v>22</v>
      </c>
      <c r="CL40" s="7" t="s">
        <v>21</v>
      </c>
      <c r="CM40" s="26" t="s">
        <v>22</v>
      </c>
      <c r="CN40" s="7" t="s">
        <v>21</v>
      </c>
      <c r="CO40" s="26" t="s">
        <v>22</v>
      </c>
      <c r="CP40" s="7" t="s">
        <v>21</v>
      </c>
      <c r="CQ40" s="26" t="s">
        <v>22</v>
      </c>
      <c r="CR40" s="7" t="s">
        <v>21</v>
      </c>
      <c r="CS40" s="26" t="s">
        <v>22</v>
      </c>
      <c r="CT40" s="7" t="s">
        <v>21</v>
      </c>
      <c r="CU40" s="26" t="s">
        <v>22</v>
      </c>
      <c r="CV40" s="7" t="s">
        <v>21</v>
      </c>
      <c r="CW40" s="26" t="s">
        <v>22</v>
      </c>
      <c r="CX40" s="7" t="s">
        <v>21</v>
      </c>
      <c r="CY40" s="26" t="s">
        <v>22</v>
      </c>
      <c r="CZ40" s="7" t="s">
        <v>21</v>
      </c>
      <c r="DA40" s="26" t="s">
        <v>22</v>
      </c>
      <c r="DB40" s="7" t="s">
        <v>21</v>
      </c>
      <c r="DC40" s="26" t="s">
        <v>22</v>
      </c>
      <c r="DD40" s="17"/>
      <c r="DE40" s="28"/>
    </row>
    <row r="41" customFormat="false" ht="12.75" hidden="false" customHeight="false" outlineLevel="0" collapsed="false">
      <c r="A41" s="63" t="n">
        <v>2001</v>
      </c>
      <c r="B41" s="68" t="n">
        <f aca="false">SUM(CF41,CF58)</f>
        <v>0</v>
      </c>
      <c r="C41" s="68" t="n">
        <f aca="false">SUM(CG41,CG58)</f>
        <v>0</v>
      </c>
      <c r="D41" s="68" t="n">
        <f aca="false">SUM(CH41,CH58)</f>
        <v>0</v>
      </c>
      <c r="E41" s="68" t="n">
        <f aca="false">SUM(CI41,CI58)</f>
        <v>0</v>
      </c>
      <c r="F41" s="68" t="n">
        <f aca="false">SUM(CJ41,CJ58)</f>
        <v>0</v>
      </c>
      <c r="G41" s="68" t="n">
        <f aca="false">SUM(CK41,CK58)</f>
        <v>0</v>
      </c>
      <c r="H41" s="68" t="n">
        <f aca="false">SUM(CL41,CL58)</f>
        <v>0</v>
      </c>
      <c r="I41" s="68" t="n">
        <f aca="false">SUM(CM41,CM58)</f>
        <v>0</v>
      </c>
      <c r="J41" s="68" t="n">
        <f aca="false">SUM(CN41,CN58)</f>
        <v>0</v>
      </c>
      <c r="K41" s="68" t="n">
        <f aca="false">SUM(CO41,CO58)</f>
        <v>0</v>
      </c>
      <c r="L41" s="68" t="n">
        <f aca="false">SUM(CP41,CP58)</f>
        <v>0</v>
      </c>
      <c r="M41" s="68" t="n">
        <f aca="false">SUM(CQ41,CQ58)</f>
        <v>0</v>
      </c>
      <c r="N41" s="68" t="n">
        <f aca="false">SUM(CR41,CR58)</f>
        <v>0</v>
      </c>
      <c r="O41" s="68" t="n">
        <f aca="false">SUM(CS41,CS58)</f>
        <v>0</v>
      </c>
      <c r="P41" s="68" t="n">
        <f aca="false">SUM(CT41,CT58)</f>
        <v>0</v>
      </c>
      <c r="Q41" s="68" t="n">
        <f aca="false">SUM(CU41,CU58)</f>
        <v>0</v>
      </c>
      <c r="R41" s="68" t="n">
        <f aca="false">SUM(CV41,CV58)</f>
        <v>0</v>
      </c>
      <c r="S41" s="68" t="n">
        <f aca="false">SUM(CW41,CW58)</f>
        <v>0</v>
      </c>
      <c r="T41" s="68" t="n">
        <f aca="false">SUM(CX41,CX58)</f>
        <v>0</v>
      </c>
      <c r="U41" s="68" t="n">
        <f aca="false">SUM(CY41,CY58)</f>
        <v>0</v>
      </c>
      <c r="V41" s="68" t="n">
        <f aca="false">SUM(CZ41,CZ58)</f>
        <v>0</v>
      </c>
      <c r="W41" s="68" t="n">
        <f aca="false">SUM(DA41,DA58)</f>
        <v>0</v>
      </c>
      <c r="X41" s="68" t="n">
        <f aca="false">SUM(DB41,DB58)</f>
        <v>-16210.4679392818</v>
      </c>
      <c r="Y41" s="68" t="n">
        <f aca="false">SUM(DC41,DC58)</f>
        <v>-10394.3901820064</v>
      </c>
      <c r="Z41" s="68" t="n">
        <f aca="false">SUM(B41,D41,F41,H41,J41,L41,N41,P41,R41,T41,V41,X41)</f>
        <v>-16210.4679392818</v>
      </c>
      <c r="AA41" s="68" t="n">
        <f aca="false">SUM(C41,E41,G41,I41,K41,M41,O41,Q41,S41,U41,W41,Y41)</f>
        <v>-10394.3901820064</v>
      </c>
      <c r="CE41" s="7" t="n">
        <v>2001</v>
      </c>
      <c r="CF41" s="35" t="n">
        <f aca="false">B77*AE23</f>
        <v>0</v>
      </c>
      <c r="CG41" s="35" t="n">
        <f aca="false">C77*AF23</f>
        <v>0</v>
      </c>
      <c r="CH41" s="35" t="n">
        <f aca="false">D77*AG23</f>
        <v>0</v>
      </c>
      <c r="CI41" s="35" t="n">
        <f aca="false">E77*AH23</f>
        <v>0</v>
      </c>
      <c r="CJ41" s="35" t="n">
        <f aca="false">F77*AI23</f>
        <v>0</v>
      </c>
      <c r="CK41" s="35" t="n">
        <f aca="false">G77*AJ23</f>
        <v>0</v>
      </c>
      <c r="CL41" s="35" t="n">
        <f aca="false">H77*AK23</f>
        <v>0</v>
      </c>
      <c r="CM41" s="35" t="n">
        <f aca="false">I77*AL23</f>
        <v>0</v>
      </c>
      <c r="CN41" s="35" t="n">
        <f aca="false">J77*AM23</f>
        <v>0</v>
      </c>
      <c r="CO41" s="35" t="n">
        <f aca="false">K77*AN23</f>
        <v>0</v>
      </c>
      <c r="CP41" s="35" t="n">
        <f aca="false">L77*AO23</f>
        <v>0</v>
      </c>
      <c r="CQ41" s="35" t="n">
        <f aca="false">M77*AP23</f>
        <v>0</v>
      </c>
      <c r="CR41" s="35" t="n">
        <f aca="false">N77*AQ23</f>
        <v>0</v>
      </c>
      <c r="CS41" s="35" t="n">
        <f aca="false">O77*AR23</f>
        <v>0</v>
      </c>
      <c r="CT41" s="35" t="n">
        <f aca="false">P77*AS23</f>
        <v>0</v>
      </c>
      <c r="CU41" s="35" t="n">
        <f aca="false">Q77*AT23</f>
        <v>0</v>
      </c>
      <c r="CV41" s="35" t="n">
        <f aca="false">R77*AU23</f>
        <v>0</v>
      </c>
      <c r="CW41" s="35" t="n">
        <f aca="false">S77*AV23</f>
        <v>0</v>
      </c>
      <c r="CX41" s="35" t="n">
        <f aca="false">T77*AW23</f>
        <v>0</v>
      </c>
      <c r="CY41" s="35" t="n">
        <f aca="false">U77*AX23</f>
        <v>0</v>
      </c>
      <c r="CZ41" s="35" t="n">
        <f aca="false">V77*AY23</f>
        <v>0</v>
      </c>
      <c r="DA41" s="35" t="n">
        <f aca="false">W77*AZ23</f>
        <v>0</v>
      </c>
      <c r="DB41" s="35" t="n">
        <f aca="false">X77*BA23</f>
        <v>-6878.15996848447</v>
      </c>
      <c r="DC41" s="35" t="n">
        <f aca="false">Y77*BB23</f>
        <v>-4733.11931932676</v>
      </c>
      <c r="DD41" s="35" t="n">
        <f aca="false">SUM(CF41,CH41,CJ41,CL41,CN41,CP41,CR41,CT41,CV41,CX41,CZ41,DB41)</f>
        <v>-6878.15996848447</v>
      </c>
      <c r="DE41" s="37" t="n">
        <f aca="false">SUM(CG41,CI41,CK41,CM41,CO41,CQ41,CS41,CU41,CW41,CY41,DA41,DC41)</f>
        <v>-4733.11931932676</v>
      </c>
    </row>
    <row r="42" customFormat="false" ht="12.75" hidden="false" customHeight="false" outlineLevel="0" collapsed="false">
      <c r="A42" s="63" t="n">
        <v>2002</v>
      </c>
      <c r="B42" s="68" t="n">
        <f aca="false">SUM(CF42,CF59)</f>
        <v>-17256.4247101116</v>
      </c>
      <c r="C42" s="68" t="n">
        <f aca="false">SUM(CG42,CG59)</f>
        <v>-9840.11919453791</v>
      </c>
      <c r="D42" s="68" t="n">
        <f aca="false">SUM(CH42,CH59)</f>
        <v>-16665.7223997109</v>
      </c>
      <c r="E42" s="68" t="n">
        <f aca="false">SUM(CI42,CI59)</f>
        <v>-9004.61156824007</v>
      </c>
      <c r="F42" s="68" t="n">
        <f aca="false">SUM(CJ42,CJ59)</f>
        <v>-17612.6377225423</v>
      </c>
      <c r="G42" s="68" t="n">
        <f aca="false">SUM(CK42,CK59)</f>
        <v>-10017.1394786405</v>
      </c>
      <c r="H42" s="68" t="n">
        <f aca="false">SUM(CL42,CL59)</f>
        <v>-14125.1492597627</v>
      </c>
      <c r="I42" s="68" t="n">
        <f aca="false">SUM(CM42,CM59)</f>
        <v>-7160.31118893785</v>
      </c>
      <c r="J42" s="68" t="n">
        <f aca="false">SUM(CN42,CN59)</f>
        <v>-14625.7649179177</v>
      </c>
      <c r="K42" s="68" t="n">
        <f aca="false">SUM(CO42,CO59)</f>
        <v>-8054.42086686445</v>
      </c>
      <c r="L42" s="68" t="n">
        <f aca="false">SUM(CP42,CP59)</f>
        <v>-14360.4700006131</v>
      </c>
      <c r="M42" s="68" t="n">
        <f aca="false">SUM(CQ42,CQ59)</f>
        <v>-8132.4566753256</v>
      </c>
      <c r="N42" s="68" t="n">
        <f aca="false">SUM(CR42,CR59)</f>
        <v>-14672.4582523719</v>
      </c>
      <c r="O42" s="68" t="n">
        <f aca="false">SUM(CS42,CS59)</f>
        <v>-8138.20434968623</v>
      </c>
      <c r="P42" s="68" t="n">
        <f aca="false">SUM(CT42,CT59)</f>
        <v>-15201.5583129324</v>
      </c>
      <c r="Q42" s="68" t="n">
        <f aca="false">SUM(CU42,CU59)</f>
        <v>-7682.99082677629</v>
      </c>
      <c r="R42" s="68" t="n">
        <f aca="false">SUM(CV42,CV59)</f>
        <v>-13410.8802891205</v>
      </c>
      <c r="S42" s="68" t="n">
        <f aca="false">SUM(CW42,CW59)</f>
        <v>-8227.2296045988</v>
      </c>
      <c r="T42" s="68" t="n">
        <f aca="false">SUM(CX42,CX59)</f>
        <v>-14217.9826209628</v>
      </c>
      <c r="U42" s="68" t="n">
        <f aca="false">SUM(CY42,CY59)</f>
        <v>-7073.38436650324</v>
      </c>
      <c r="V42" s="68" t="n">
        <f aca="false">SUM(CZ42,CZ59)</f>
        <v>-12134.5155796125</v>
      </c>
      <c r="W42" s="68" t="n">
        <f aca="false">SUM(DA42,DA59)</f>
        <v>-7103.50076837453</v>
      </c>
      <c r="X42" s="68" t="n">
        <f aca="false">SUM(DB42,DB59)</f>
        <v>-11344.9837538447</v>
      </c>
      <c r="Y42" s="68" t="n">
        <f aca="false">SUM(DC42,DC59)</f>
        <v>-7149.0091935582</v>
      </c>
      <c r="Z42" s="68" t="n">
        <f aca="false">SUM(B42,D42,F42,H42,J42,L42,N42,P42,R42,T42,V42,X42)</f>
        <v>-175628.547819503</v>
      </c>
      <c r="AA42" s="68" t="n">
        <f aca="false">SUM(C42,E42,G42,I42,K42,M42,O42,Q42,S42,U42,W42,Y42)</f>
        <v>-97583.3780820436</v>
      </c>
      <c r="CE42" s="18" t="n">
        <v>2002</v>
      </c>
      <c r="CF42" s="35" t="n">
        <f aca="false">B78*AE24</f>
        <v>-7328.37536337272</v>
      </c>
      <c r="CG42" s="35" t="n">
        <f aca="false">C78*AF24</f>
        <v>-4523.53831071164</v>
      </c>
      <c r="CH42" s="35" t="n">
        <f aca="false">D78*AG24</f>
        <v>-7008.33033916127</v>
      </c>
      <c r="CI42" s="35" t="n">
        <f aca="false">E78*AH24</f>
        <v>-4097.09250865474</v>
      </c>
      <c r="CJ42" s="35" t="n">
        <f aca="false">F78*AI24</f>
        <v>-7438.3258447074</v>
      </c>
      <c r="CK42" s="35" t="n">
        <f aca="false">G78*AJ24</f>
        <v>-4543.33038466451</v>
      </c>
      <c r="CL42" s="35" t="n">
        <f aca="false">H78*AK24</f>
        <v>-6129.68135596247</v>
      </c>
      <c r="CM42" s="35" t="n">
        <f aca="false">I78*AL24</f>
        <v>-3402.88510367675</v>
      </c>
      <c r="CN42" s="35" t="n">
        <f aca="false">J78*AM24</f>
        <v>-6276.78242838001</v>
      </c>
      <c r="CO42" s="35" t="n">
        <f aca="false">K78*AN24</f>
        <v>-3757.73939628686</v>
      </c>
      <c r="CP42" s="35" t="n">
        <f aca="false">L78*AO24</f>
        <v>-6176.70090157136</v>
      </c>
      <c r="CQ42" s="35" t="n">
        <f aca="false">M78*AP24</f>
        <v>-3762.29849958608</v>
      </c>
      <c r="CR42" s="35" t="n">
        <f aca="false">N78*AQ24</f>
        <v>-6003.03904725947</v>
      </c>
      <c r="CS42" s="35" t="n">
        <f aca="false">O78*AR24</f>
        <v>-3628.93257541683</v>
      </c>
      <c r="CT42" s="35" t="n">
        <f aca="false">P78*AS24</f>
        <v>-6303.19956353019</v>
      </c>
      <c r="CU42" s="35" t="n">
        <f aca="false">Q78*AT24</f>
        <v>-3455.71550192144</v>
      </c>
      <c r="CV42" s="35" t="n">
        <f aca="false">R78*AU24</f>
        <v>-5632.44160998605</v>
      </c>
      <c r="CW42" s="35" t="n">
        <f aca="false">S78*AV24</f>
        <v>-3759.34227834297</v>
      </c>
      <c r="CX42" s="35" t="n">
        <f aca="false">T78*AW24</f>
        <v>-6036.4888245564</v>
      </c>
      <c r="CY42" s="35" t="n">
        <f aca="false">U78*AX24</f>
        <v>-3300.33534688492</v>
      </c>
      <c r="CZ42" s="35" t="n">
        <f aca="false">V78*AY24</f>
        <v>-4954.43013065947</v>
      </c>
      <c r="DA42" s="35" t="n">
        <f aca="false">W78*AZ24</f>
        <v>-3152.76678302319</v>
      </c>
      <c r="DB42" s="35" t="n">
        <f aca="false">X78*BA24</f>
        <v>-4597.96124120102</v>
      </c>
      <c r="DC42" s="35" t="n">
        <f aca="false">Y78*BB24</f>
        <v>-3163.54164543851</v>
      </c>
      <c r="DD42" s="39" t="n">
        <f aca="false">SUM(CF42,CH42,CJ42,CL42,CN42,CP42,CR42,CT42,CV42,CX42,CZ42,DB42)</f>
        <v>-73885.7566503478</v>
      </c>
      <c r="DE42" s="41" t="n">
        <f aca="false">SUM(CG42,CI42,CK42,CM42,CO42,CQ42,CS42,CU42,CW42,CY42,DA42,DC42)</f>
        <v>-44547.5183346084</v>
      </c>
    </row>
    <row r="43" customFormat="false" ht="12.75" hidden="false" customHeight="false" outlineLevel="0" collapsed="false">
      <c r="A43" s="63" t="n">
        <v>2003</v>
      </c>
      <c r="B43" s="68" t="n">
        <f aca="false">SUM(CF43,CF60)</f>
        <v>-12125.729414352</v>
      </c>
      <c r="C43" s="68" t="n">
        <f aca="false">SUM(CG43,CG60)</f>
        <v>-6950.10562156569</v>
      </c>
      <c r="D43" s="68" t="n">
        <f aca="false">SUM(CH43,CH60)</f>
        <v>-11829.4120097966</v>
      </c>
      <c r="E43" s="68" t="n">
        <f aca="false">SUM(CI43,CI60)</f>
        <v>-6443.86496074671</v>
      </c>
      <c r="F43" s="68" t="n">
        <f aca="false">SUM(CJ43,CJ60)</f>
        <v>-12221.3256415531</v>
      </c>
      <c r="G43" s="68" t="n">
        <f aca="false">SUM(CK43,CK60)</f>
        <v>-6958.0440249755</v>
      </c>
      <c r="H43" s="68" t="n">
        <f aca="false">SUM(CL43,CL60)</f>
        <v>-10085.00341675</v>
      </c>
      <c r="I43" s="68" t="n">
        <f aca="false">SUM(CM43,CM60)</f>
        <v>-5099.60157236847</v>
      </c>
      <c r="J43" s="68" t="n">
        <f aca="false">SUM(CN43,CN60)</f>
        <v>-10314.9518668469</v>
      </c>
      <c r="K43" s="68" t="n">
        <f aca="false">SUM(CO43,CO60)</f>
        <v>-5810.43433154257</v>
      </c>
      <c r="L43" s="68" t="n">
        <f aca="false">SUM(CP43,CP60)</f>
        <v>-10453.5255527997</v>
      </c>
      <c r="M43" s="68" t="n">
        <f aca="false">SUM(CQ43,CQ60)</f>
        <v>-5821.75080141651</v>
      </c>
      <c r="N43" s="68" t="n">
        <f aca="false">SUM(CR43,CR60)</f>
        <v>-10821.6499525261</v>
      </c>
      <c r="O43" s="68" t="n">
        <f aca="false">SUM(CS43,CS60)</f>
        <v>-5976.66873850917</v>
      </c>
      <c r="P43" s="68" t="n">
        <f aca="false">SUM(CT43,CT60)</f>
        <v>-10409.7862477517</v>
      </c>
      <c r="Q43" s="68" t="n">
        <f aca="false">SUM(CU43,CU60)</f>
        <v>-5825.65197440412</v>
      </c>
      <c r="R43" s="68" t="n">
        <f aca="false">SUM(CV43,CV60)</f>
        <v>-9848.04389837155</v>
      </c>
      <c r="S43" s="68" t="n">
        <f aca="false">SUM(CW43,CW60)</f>
        <v>-5481.67236731983</v>
      </c>
      <c r="T43" s="68" t="n">
        <f aca="false">SUM(CX43,CX60)</f>
        <v>-9563.8342729045</v>
      </c>
      <c r="U43" s="68" t="n">
        <f aca="false">SUM(CY43,CY60)</f>
        <v>-4753.90663458308</v>
      </c>
      <c r="V43" s="68" t="n">
        <f aca="false">SUM(CZ43,CZ60)</f>
        <v>-7848.28942291307</v>
      </c>
      <c r="W43" s="68" t="n">
        <f aca="false">SUM(DA43,DA60)</f>
        <v>-5056.89862806113</v>
      </c>
      <c r="X43" s="68" t="n">
        <f aca="false">SUM(DB43,DB60)</f>
        <v>-7861.11016509505</v>
      </c>
      <c r="Y43" s="68" t="n">
        <f aca="false">SUM(DC43,DC60)</f>
        <v>-4439.15730415545</v>
      </c>
      <c r="Z43" s="68" t="n">
        <f aca="false">SUM(B43,D43,F43,H43,J43,L43,N43,P43,R43,T43,V43,X43)</f>
        <v>-123382.66186166</v>
      </c>
      <c r="AA43" s="68" t="n">
        <f aca="false">SUM(C43,E43,G43,I43,K43,M43,O43,Q43,S43,U43,W43,Y43)</f>
        <v>-68617.7569596482</v>
      </c>
      <c r="CE43" s="18" t="n">
        <v>2003</v>
      </c>
      <c r="CF43" s="35" t="n">
        <f aca="false">B79*AE25</f>
        <v>-5038.89561051561</v>
      </c>
      <c r="CG43" s="35" t="n">
        <f aca="false">C79*AF25</f>
        <v>-3182.77452530611</v>
      </c>
      <c r="CH43" s="35" t="n">
        <f aca="false">D79*AG25</f>
        <v>-4903.65700507919</v>
      </c>
      <c r="CI43" s="35" t="n">
        <f aca="false">E79*AH25</f>
        <v>-2937.20462559873</v>
      </c>
      <c r="CJ43" s="35" t="n">
        <f aca="false">F79*AI25</f>
        <v>-4994.38296786969</v>
      </c>
      <c r="CK43" s="35" t="n">
        <f aca="false">G79*AJ25</f>
        <v>-3108.75865687867</v>
      </c>
      <c r="CL43" s="35" t="n">
        <f aca="false">H79*AK25</f>
        <v>-4305.6341255166</v>
      </c>
      <c r="CM43" s="35" t="n">
        <f aca="false">I79*AL25</f>
        <v>-2367.92082185481</v>
      </c>
      <c r="CN43" s="35" t="n">
        <f aca="false">J79*AM25</f>
        <v>-4332.89285291809</v>
      </c>
      <c r="CO43" s="35" t="n">
        <f aca="false">K79*AN25</f>
        <v>-2607.41590991034</v>
      </c>
      <c r="CP43" s="35" t="n">
        <f aca="false">L79*AO25</f>
        <v>-4384.77520630181</v>
      </c>
      <c r="CQ43" s="35" t="n">
        <f aca="false">M79*AP25</f>
        <v>-2616.26351180781</v>
      </c>
      <c r="CR43" s="35" t="n">
        <f aca="false">N79*AQ25</f>
        <v>-4500.91885230381</v>
      </c>
      <c r="CS43" s="35" t="n">
        <f aca="false">O79*AR25</f>
        <v>-2667.14158151373</v>
      </c>
      <c r="CT43" s="35" t="n">
        <f aca="false">P79*AS25</f>
        <v>-4323.80137570661</v>
      </c>
      <c r="CU43" s="35" t="n">
        <f aca="false">Q79*AT25</f>
        <v>-2574.31675866697</v>
      </c>
      <c r="CV43" s="35" t="n">
        <f aca="false">R79*AU25</f>
        <v>-4007.94768520799</v>
      </c>
      <c r="CW43" s="35" t="n">
        <f aca="false">S79*AV25</f>
        <v>-2404.6467747202</v>
      </c>
      <c r="CX43" s="35" t="n">
        <f aca="false">T79*AW25</f>
        <v>-4032.75932813571</v>
      </c>
      <c r="CY43" s="35" t="n">
        <f aca="false">U79*AX25</f>
        <v>-2195.45563880533</v>
      </c>
      <c r="CZ43" s="35" t="n">
        <f aca="false">V79*AY25</f>
        <v>-3265.10869073406</v>
      </c>
      <c r="DA43" s="35" t="n">
        <f aca="false">W79*AZ25</f>
        <v>-2267.49721873788</v>
      </c>
      <c r="DB43" s="35" t="n">
        <f aca="false">X79*BA25</f>
        <v>-3217.60236227501</v>
      </c>
      <c r="DC43" s="35" t="n">
        <f aca="false">Y79*BB25</f>
        <v>-1967.66234603909</v>
      </c>
      <c r="DD43" s="39" t="n">
        <f aca="false">SUM(CF43,CH43,CJ43,CL43,CN43,CP43,CR43,CT43,CV43,CX43,CZ43,DB43)</f>
        <v>-51308.3760625642</v>
      </c>
      <c r="DE43" s="41" t="n">
        <f aca="false">SUM(CG43,CI43,CK43,CM43,CO43,CQ43,CS43,CU43,CW43,CY43,DA43,DC43)</f>
        <v>-30897.0583698397</v>
      </c>
    </row>
    <row r="44" customFormat="false" ht="12.75" hidden="false" customHeight="false" outlineLevel="0" collapsed="false">
      <c r="A44" s="63" t="n">
        <v>2004</v>
      </c>
      <c r="B44" s="68" t="n">
        <f aca="false">SUM(CF44,CF61)</f>
        <v>-7598.80276302564</v>
      </c>
      <c r="C44" s="68" t="n">
        <f aca="false">SUM(CG44,CG61)</f>
        <v>-4359.37652518678</v>
      </c>
      <c r="D44" s="68" t="n">
        <f aca="false">SUM(CH44,CH61)</f>
        <v>-7565.54861741304</v>
      </c>
      <c r="E44" s="68" t="n">
        <f aca="false">SUM(CI44,CI61)</f>
        <v>-4399.61859786422</v>
      </c>
      <c r="F44" s="68" t="n">
        <f aca="false">SUM(CJ44,CJ61)</f>
        <v>-8140.9655555489</v>
      </c>
      <c r="G44" s="68" t="n">
        <f aca="false">SUM(CK44,CK61)</f>
        <v>-4068.52399376061</v>
      </c>
      <c r="H44" s="68" t="n">
        <f aca="false">SUM(CL44,CL61)</f>
        <v>-6667.93602482242</v>
      </c>
      <c r="I44" s="68" t="n">
        <f aca="false">SUM(CM44,CM61)</f>
        <v>-3298.42994579986</v>
      </c>
      <c r="J44" s="68" t="n">
        <f aca="false">SUM(CN44,CN61)</f>
        <v>-6272.03241160288</v>
      </c>
      <c r="K44" s="68" t="n">
        <f aca="false">SUM(CO44,CO61)</f>
        <v>-3819.54019775403</v>
      </c>
      <c r="L44" s="68" t="n">
        <f aca="false">SUM(CP44,CP61)</f>
        <v>-6676.67003838908</v>
      </c>
      <c r="M44" s="68" t="n">
        <f aca="false">SUM(CQ44,CQ61)</f>
        <v>-3302.31348180098</v>
      </c>
      <c r="N44" s="68" t="n">
        <f aca="false">SUM(CR44,CR61)</f>
        <v>-6028.53566962827</v>
      </c>
      <c r="O44" s="68" t="n">
        <f aca="false">SUM(CS44,CS61)</f>
        <v>-3340.9256341632</v>
      </c>
      <c r="P44" s="68" t="n">
        <f aca="false">SUM(CT44,CT61)</f>
        <v>-5589.71215942511</v>
      </c>
      <c r="Q44" s="68" t="n">
        <f aca="false">SUM(CU44,CU61)</f>
        <v>-3089.53280148838</v>
      </c>
      <c r="R44" s="68" t="n">
        <f aca="false">SUM(CV44,CV61)</f>
        <v>-5071.92454448596</v>
      </c>
      <c r="S44" s="68" t="n">
        <f aca="false">SUM(CW44,CW61)</f>
        <v>-2796.73514509554</v>
      </c>
      <c r="T44" s="68" t="n">
        <f aca="false">SUM(CX44,CX61)</f>
        <v>-4687.72148219397</v>
      </c>
      <c r="U44" s="68" t="n">
        <f aca="false">SUM(CY44,CY61)</f>
        <v>-2566.14766212941</v>
      </c>
      <c r="V44" s="68" t="n">
        <f aca="false">SUM(CZ44,CZ61)</f>
        <v>-4182.59872329416</v>
      </c>
      <c r="W44" s="68" t="n">
        <f aca="false">SUM(DA44,DA61)</f>
        <v>-2307.90015653455</v>
      </c>
      <c r="X44" s="68" t="n">
        <f aca="false">SUM(DB44,DB61)</f>
        <v>-4087.20580427601</v>
      </c>
      <c r="Y44" s="68" t="n">
        <f aca="false">SUM(DC44,DC61)</f>
        <v>-2187.80364684141</v>
      </c>
      <c r="Z44" s="68" t="n">
        <f aca="false">SUM(B44,D44,F44,H44,J44,L44,N44,P44,R44,T44,V44,X44)</f>
        <v>-72569.6537941054</v>
      </c>
      <c r="AA44" s="68" t="n">
        <f aca="false">SUM(C44,E44,G44,I44,K44,M44,O44,Q44,S44,U44,W44,Y44)</f>
        <v>-39536.847788419</v>
      </c>
      <c r="CE44" s="18" t="n">
        <v>2004</v>
      </c>
      <c r="CF44" s="35" t="n">
        <f aca="false">B80*AE26</f>
        <v>-3141.98385610249</v>
      </c>
      <c r="CG44" s="35" t="n">
        <f aca="false">C80*AF26</f>
        <v>-1939.39631132045</v>
      </c>
      <c r="CH44" s="35" t="n">
        <f aca="false">D80*AG26</f>
        <v>-3116.24108815956</v>
      </c>
      <c r="CI44" s="35" t="n">
        <f aca="false">E80*AH26</f>
        <v>-1957.90625865977</v>
      </c>
      <c r="CJ44" s="35" t="n">
        <f aca="false">F80*AI26</f>
        <v>-3356.94074615801</v>
      </c>
      <c r="CK44" s="35" t="n">
        <f aca="false">G80*AJ26</f>
        <v>-1813.23447843374</v>
      </c>
      <c r="CL44" s="35" t="n">
        <f aca="false">H80*AK26</f>
        <v>-2892.21735176841</v>
      </c>
      <c r="CM44" s="35" t="n">
        <f aca="false">I80*AL26</f>
        <v>-1582.73619976208</v>
      </c>
      <c r="CN44" s="35" t="n">
        <f aca="false">J80*AM26</f>
        <v>-2765.04259648128</v>
      </c>
      <c r="CO44" s="35" t="n">
        <f aca="false">K80*AN26</f>
        <v>-1832.54220047455</v>
      </c>
      <c r="CP44" s="35" t="n">
        <f aca="false">L80*AO26</f>
        <v>-2978.38104657415</v>
      </c>
      <c r="CQ44" s="35" t="n">
        <f aca="false">M80*AP26</f>
        <v>-1603.65099178499</v>
      </c>
      <c r="CR44" s="35" t="n">
        <f aca="false">N80*AQ26</f>
        <v>-2725.023601525</v>
      </c>
      <c r="CS44" s="35" t="n">
        <f aca="false">O80*AR26</f>
        <v>-1606.28603768337</v>
      </c>
      <c r="CT44" s="35" t="n">
        <f aca="false">P80*AS26</f>
        <v>-2608.86714487971</v>
      </c>
      <c r="CU44" s="35" t="n">
        <f aca="false">Q80*AT26</f>
        <v>-1523.25662181591</v>
      </c>
      <c r="CV44" s="35" t="n">
        <f aca="false">R80*AU26</f>
        <v>-2406.21317673897</v>
      </c>
      <c r="CW44" s="35" t="n">
        <f aca="false">S80*AV26</f>
        <v>-1421.63089715224</v>
      </c>
      <c r="CX44" s="35" t="n">
        <f aca="false">T80*AW26</f>
        <v>-2293.59993661456</v>
      </c>
      <c r="CY44" s="35" t="n">
        <f aca="false">U80*AX26</f>
        <v>-1350.7198803857</v>
      </c>
      <c r="CZ44" s="35" t="n">
        <f aca="false">V80*AY26</f>
        <v>-2068.61893841076</v>
      </c>
      <c r="DA44" s="35" t="n">
        <f aca="false">W80*AZ26</f>
        <v>-1257.59140416279</v>
      </c>
      <c r="DB44" s="35" t="n">
        <f aca="false">X80*BA26</f>
        <v>-1973.39460376738</v>
      </c>
      <c r="DC44" s="35" t="n">
        <f aca="false">Y80*BB26</f>
        <v>-1183.44083989258</v>
      </c>
      <c r="DD44" s="39" t="n">
        <f aca="false">SUM(CF44,CH44,CJ44,CL44,CN44,CP44,CR44,CT44,CV44,CX44,CZ44,DB44)</f>
        <v>-32326.5240871803</v>
      </c>
      <c r="DE44" s="41" t="n">
        <f aca="false">SUM(CG44,CI44,CK44,CM44,CO44,CQ44,CS44,CU44,CW44,CY44,DA44,DC44)</f>
        <v>-19072.3921215282</v>
      </c>
    </row>
    <row r="45" customFormat="false" ht="12.75" hidden="false" customHeight="false" outlineLevel="0" collapsed="false">
      <c r="A45" s="63" t="n">
        <v>2005</v>
      </c>
      <c r="B45" s="68" t="n">
        <f aca="false">SUM(CF45,CF62)</f>
        <v>-3419.51982101749</v>
      </c>
      <c r="C45" s="68" t="n">
        <f aca="false">SUM(CG45,CG62)</f>
        <v>-1952.52049260781</v>
      </c>
      <c r="D45" s="68" t="n">
        <f aca="false">SUM(CH45,CH62)</f>
        <v>-3548.47313825761</v>
      </c>
      <c r="E45" s="68" t="n">
        <f aca="false">SUM(CI45,CI62)</f>
        <v>-1757.80726912449</v>
      </c>
      <c r="F45" s="68" t="n">
        <f aca="false">SUM(CJ45,CJ62)</f>
        <v>-3818.95996073715</v>
      </c>
      <c r="G45" s="68" t="n">
        <f aca="false">SUM(CK45,CK62)</f>
        <v>-1774.8167604092</v>
      </c>
      <c r="H45" s="68" t="n">
        <f aca="false">SUM(CL45,CL62)</f>
        <v>-3777.28998614696</v>
      </c>
      <c r="I45" s="68" t="n">
        <f aca="false">SUM(CM45,CM62)</f>
        <v>-1760.06507403012</v>
      </c>
      <c r="J45" s="68" t="n">
        <f aca="false">SUM(CN45,CN62)</f>
        <v>-3663.98770979044</v>
      </c>
      <c r="K45" s="68" t="n">
        <f aca="false">SUM(CO45,CO62)</f>
        <v>-2052.5667370554</v>
      </c>
      <c r="L45" s="68" t="n">
        <f aca="false">SUM(CP45,CP62)</f>
        <v>-4054.51484668275</v>
      </c>
      <c r="M45" s="68" t="n">
        <f aca="false">SUM(CQ45,CQ62)</f>
        <v>-1883.25433699468</v>
      </c>
      <c r="N45" s="68" t="n">
        <f aca="false">SUM(CR45,CR62)</f>
        <v>-3830.61789891827</v>
      </c>
      <c r="O45" s="68" t="n">
        <f aca="false">SUM(CS45,CS62)</f>
        <v>-2165.97805465211</v>
      </c>
      <c r="P45" s="68" t="n">
        <f aca="false">SUM(CT45,CT62)</f>
        <v>-3730.07530173099</v>
      </c>
      <c r="Q45" s="68" t="n">
        <f aca="false">SUM(CU45,CU62)</f>
        <v>-1799.08336314167</v>
      </c>
      <c r="R45" s="68" t="n">
        <f aca="false">SUM(CV45,CV62)</f>
        <v>-3457.13433374301</v>
      </c>
      <c r="S45" s="68" t="n">
        <f aca="false">SUM(CW45,CW62)</f>
        <v>-1879.62395970617</v>
      </c>
      <c r="T45" s="68" t="n">
        <f aca="false">SUM(CX45,CX62)</f>
        <v>-3349.42310509382</v>
      </c>
      <c r="U45" s="68" t="n">
        <f aca="false">SUM(CY45,CY62)</f>
        <v>-1854.75859809781</v>
      </c>
      <c r="V45" s="68" t="n">
        <f aca="false">SUM(CZ45,CZ62)</f>
        <v>-2971.7882561526</v>
      </c>
      <c r="W45" s="68" t="n">
        <f aca="false">SUM(DA45,DA62)</f>
        <v>-1689.92575782618</v>
      </c>
      <c r="X45" s="68" t="n">
        <f aca="false">SUM(DB45,DB62)</f>
        <v>-2893.52513197601</v>
      </c>
      <c r="Y45" s="68" t="n">
        <f aca="false">SUM(DC45,DC62)</f>
        <v>-1632.32215534352</v>
      </c>
      <c r="Z45" s="68" t="n">
        <f aca="false">SUM(B45,D45,F45,H45,J45,L45,N45,P45,R45,T45,V45,X45)</f>
        <v>-42515.3094902471</v>
      </c>
      <c r="AA45" s="68" t="n">
        <f aca="false">SUM(C45,E45,G45,I45,K45,M45,O45,Q45,S45,U45,W45,Y45)</f>
        <v>-22202.7225589891</v>
      </c>
      <c r="CE45" s="18" t="n">
        <v>2005</v>
      </c>
      <c r="CF45" s="35" t="n">
        <f aca="false">B81*AE27</f>
        <v>-1772.16948595716</v>
      </c>
      <c r="CG45" s="35" t="n">
        <f aca="false">C81*AF27</f>
        <v>-1161.51702164047</v>
      </c>
      <c r="CH45" s="35" t="n">
        <f aca="false">D81*AG27</f>
        <v>-1851.63678165468</v>
      </c>
      <c r="CI45" s="35" t="n">
        <f aca="false">E81*AH27</f>
        <v>-1055.47133451919</v>
      </c>
      <c r="CJ45" s="35" t="n">
        <f aca="false">F81*AI27</f>
        <v>-2005.12087915484</v>
      </c>
      <c r="CK45" s="35" t="n">
        <f aca="false">G81*AJ27</f>
        <v>-1068.63683722483</v>
      </c>
      <c r="CL45" s="35" t="n">
        <f aca="false">H81*AK27</f>
        <v>-1964.78348828517</v>
      </c>
      <c r="CM45" s="35" t="n">
        <f aca="false">I81*AL27</f>
        <v>-1054.36360733358</v>
      </c>
      <c r="CN45" s="35" t="n">
        <f aca="false">J81*AM27</f>
        <v>-1917.92129903881</v>
      </c>
      <c r="CO45" s="35" t="n">
        <f aca="false">K81*AN27</f>
        <v>-1218.97906876605</v>
      </c>
      <c r="CP45" s="35" t="n">
        <f aca="false">L81*AO27</f>
        <v>-2107.01698082077</v>
      </c>
      <c r="CQ45" s="35" t="n">
        <f aca="false">M81*AP27</f>
        <v>-1106.80869066673</v>
      </c>
      <c r="CR45" s="35" t="n">
        <f aca="false">N81*AQ27</f>
        <v>-1971.06905182846</v>
      </c>
      <c r="CS45" s="35" t="n">
        <f aca="false">O81*AR27</f>
        <v>-1256.1476817111</v>
      </c>
      <c r="CT45" s="35" t="n">
        <f aca="false">P81*AS27</f>
        <v>-2154.44721508172</v>
      </c>
      <c r="CU45" s="35" t="n">
        <f aca="false">Q81*AT27</f>
        <v>-1115.81861124877</v>
      </c>
      <c r="CV45" s="35" t="n">
        <f aca="false">R81*AU27</f>
        <v>-1997.30247119208</v>
      </c>
      <c r="CW45" s="35" t="n">
        <f aca="false">S81*AV27</f>
        <v>-1163.97211859257</v>
      </c>
      <c r="CX45" s="35" t="n">
        <f aca="false">T81*AW27</f>
        <v>-1957.54040723562</v>
      </c>
      <c r="CY45" s="35" t="n">
        <f aca="false">U81*AX27</f>
        <v>-1153.14778221021</v>
      </c>
      <c r="CZ45" s="35" t="n">
        <f aca="false">V81*AY27</f>
        <v>-1719.84662611066</v>
      </c>
      <c r="DA45" s="35" t="n">
        <f aca="false">W81*AZ27</f>
        <v>-1047.74916542559</v>
      </c>
      <c r="DB45" s="35" t="n">
        <f aca="false">X81*BA27</f>
        <v>-1663.46793025672</v>
      </c>
      <c r="DC45" s="35" t="n">
        <f aca="false">Y81*BB27</f>
        <v>-1005.32706593151</v>
      </c>
      <c r="DD45" s="39" t="n">
        <f aca="false">SUM(CF45,CH45,CJ45,CL45,CN45,CP45,CR45,CT45,CV45,CX45,CZ45,DB45)</f>
        <v>-23082.3226166167</v>
      </c>
      <c r="DE45" s="41" t="n">
        <f aca="false">SUM(CG45,CI45,CK45,CM45,CO45,CQ45,CS45,CU45,CW45,CY45,DA45,DC45)</f>
        <v>-13407.9389852706</v>
      </c>
    </row>
    <row r="46" customFormat="false" ht="12.75" hidden="false" customHeight="false" outlineLevel="0" collapsed="false">
      <c r="A46" s="63" t="n">
        <v>2006</v>
      </c>
      <c r="B46" s="68" t="n">
        <f aca="false">SUM(CF46,CF63)</f>
        <v>-2697.62278397403</v>
      </c>
      <c r="C46" s="68" t="n">
        <f aca="false">SUM(CG46,CG63)</f>
        <v>-1646.52156506474</v>
      </c>
      <c r="D46" s="68" t="n">
        <f aca="false">SUM(CH46,CH63)</f>
        <v>-1808.31877235458</v>
      </c>
      <c r="E46" s="68" t="n">
        <f aca="false">SUM(CI46,CI63)</f>
        <v>-915.078724032788</v>
      </c>
      <c r="F46" s="68" t="n">
        <f aca="false">SUM(CJ46,CJ63)</f>
        <v>-1904.40756212399</v>
      </c>
      <c r="G46" s="68" t="n">
        <f aca="false">SUM(CK46,CK63)</f>
        <v>-895.000356706949</v>
      </c>
      <c r="H46" s="68" t="n">
        <f aca="false">SUM(CL46,CL63)</f>
        <v>-1495.85567625159</v>
      </c>
      <c r="I46" s="68" t="n">
        <f aca="false">SUM(CM46,CM63)</f>
        <v>-712.692198791354</v>
      </c>
      <c r="J46" s="68" t="n">
        <f aca="false">SUM(CN46,CN63)</f>
        <v>-1562.8798702601</v>
      </c>
      <c r="K46" s="68" t="n">
        <f aca="false">SUM(CO46,CO63)</f>
        <v>-714.277220393059</v>
      </c>
      <c r="L46" s="68" t="n">
        <f aca="false">SUM(CP46,CP63)</f>
        <v>-1692.90561199639</v>
      </c>
      <c r="M46" s="68" t="n">
        <f aca="false">SUM(CQ46,CQ63)</f>
        <v>-695.120097549361</v>
      </c>
      <c r="N46" s="68" t="n">
        <f aca="false">SUM(CR46,CR63)</f>
        <v>-1583.18325213226</v>
      </c>
      <c r="O46" s="68" t="n">
        <f aca="false">SUM(CS46,CS63)</f>
        <v>-778.375355654899</v>
      </c>
      <c r="P46" s="68" t="n">
        <f aca="false">SUM(CT46,CT63)</f>
        <v>-811.18893901442</v>
      </c>
      <c r="Q46" s="68" t="n">
        <f aca="false">SUM(CU46,CU63)</f>
        <v>-467.410132164883</v>
      </c>
      <c r="R46" s="68" t="n">
        <f aca="false">SUM(CV46,CV63)</f>
        <v>-734.759949230812</v>
      </c>
      <c r="S46" s="68" t="n">
        <f aca="false">SUM(CW46,CW63)</f>
        <v>-477.539258903095</v>
      </c>
      <c r="T46" s="68" t="n">
        <f aca="false">SUM(CX46,CX63)</f>
        <v>-704.491870264456</v>
      </c>
      <c r="U46" s="68" t="n">
        <f aca="false">SUM(CY46,CY63)</f>
        <v>-450.170983620374</v>
      </c>
      <c r="V46" s="68" t="n">
        <f aca="false">SUM(CZ46,CZ63)</f>
        <v>-661.460783339511</v>
      </c>
      <c r="W46" s="68" t="n">
        <f aca="false">SUM(DA46,DA63)</f>
        <v>-426.315448694589</v>
      </c>
      <c r="X46" s="68" t="n">
        <f aca="false">SUM(DB46,DB63)</f>
        <v>-622.459920740868</v>
      </c>
      <c r="Y46" s="68" t="n">
        <f aca="false">SUM(DC46,DC63)</f>
        <v>-427.562777342917</v>
      </c>
      <c r="Z46" s="68" t="n">
        <f aca="false">SUM(B46,D46,F46,H46,J46,L46,N46,P46,R46,T46,V46,X46)</f>
        <v>-16279.534991683</v>
      </c>
      <c r="AA46" s="68" t="n">
        <f aca="false">SUM(C46,E46,G46,I46,K46,M46,O46,Q46,S46,U46,W46,Y46)</f>
        <v>-8606.06411891901</v>
      </c>
      <c r="CE46" s="18" t="n">
        <v>2006</v>
      </c>
      <c r="CF46" s="35" t="n">
        <f aca="false">B82*AE28</f>
        <v>-1568.10120385202</v>
      </c>
      <c r="CG46" s="35" t="n">
        <f aca="false">C82*AF28</f>
        <v>-1024.60243458767</v>
      </c>
      <c r="CH46" s="35" t="n">
        <f aca="false">D82*AG28</f>
        <v>-1099.12329017166</v>
      </c>
      <c r="CI46" s="35" t="n">
        <f aca="false">E82*AH28</f>
        <v>-632.859505514553</v>
      </c>
      <c r="CJ46" s="35" t="n">
        <f aca="false">F82*AI28</f>
        <v>-1161.21931880145</v>
      </c>
      <c r="CK46" s="35" t="n">
        <f aca="false">G82*AJ28</f>
        <v>-626.544487391059</v>
      </c>
      <c r="CL46" s="35" t="n">
        <f aca="false">H82*AK28</f>
        <v>-893.30614282082</v>
      </c>
      <c r="CM46" s="35" t="n">
        <f aca="false">I82*AL28</f>
        <v>-490.327997295001</v>
      </c>
      <c r="CN46" s="35" t="n">
        <f aca="false">J82*AM28</f>
        <v>-939.374385386461</v>
      </c>
      <c r="CO46" s="35" t="n">
        <f aca="false">K82*AN28</f>
        <v>-500.693107974908</v>
      </c>
      <c r="CP46" s="35" t="n">
        <f aca="false">L82*AO28</f>
        <v>-1004.61078038631</v>
      </c>
      <c r="CQ46" s="35" t="n">
        <f aca="false">M82*AP28</f>
        <v>-481.951050832186</v>
      </c>
      <c r="CR46" s="35" t="n">
        <f aca="false">N82*AQ28</f>
        <v>-938.21401247836</v>
      </c>
      <c r="CS46" s="35" t="n">
        <f aca="false">O82*AR28</f>
        <v>-537.418473394284</v>
      </c>
      <c r="CT46" s="35" t="n">
        <f aca="false">P82*AS28</f>
        <v>-571.729581528024</v>
      </c>
      <c r="CU46" s="35" t="n">
        <f aca="false">Q82*AT28</f>
        <v>-364.64635123803</v>
      </c>
      <c r="CV46" s="35" t="n">
        <f aca="false">R82*AU28</f>
        <v>-519.499511797946</v>
      </c>
      <c r="CW46" s="35" t="n">
        <f aca="false">S82*AV28</f>
        <v>-371.107906045441</v>
      </c>
      <c r="CX46" s="35" t="n">
        <f aca="false">T82*AW28</f>
        <v>-518.992073926323</v>
      </c>
      <c r="CY46" s="35" t="n">
        <f aca="false">U82*AX28</f>
        <v>-369.611326261373</v>
      </c>
      <c r="CZ46" s="35" t="n">
        <f aca="false">V82*AY28</f>
        <v>-479.60242466725</v>
      </c>
      <c r="DA46" s="35" t="n">
        <f aca="false">W82*AZ28</f>
        <v>-349.289604595599</v>
      </c>
      <c r="DB46" s="35" t="n">
        <f aca="false">X82*BA28</f>
        <v>-453.531104524564</v>
      </c>
      <c r="DC46" s="35" t="n">
        <f aca="false">Y82*BB28</f>
        <v>-354.748605839862</v>
      </c>
      <c r="DD46" s="39" t="n">
        <f aca="false">SUM(CF46,CH46,CJ46,CL46,CN46,CP46,CR46,CT46,CV46,CX46,CZ46,DB46)</f>
        <v>-10147.3038303412</v>
      </c>
      <c r="DE46" s="41" t="n">
        <f aca="false">SUM(CG46,CI46,CK46,CM46,CO46,CQ46,CS46,CU46,CW46,CY46,DA46,DC46)</f>
        <v>-6103.80085096996</v>
      </c>
    </row>
    <row r="47" customFormat="false" ht="12.75" hidden="false" customHeight="false" outlineLevel="0" collapsed="false">
      <c r="A47" s="63" t="n">
        <v>2007</v>
      </c>
      <c r="B47" s="68" t="n">
        <f aca="false">SUM(CF47,CF64)</f>
        <v>-617.026774252847</v>
      </c>
      <c r="C47" s="68" t="n">
        <f aca="false">SUM(CG47,CG64)</f>
        <v>-383.661020781787</v>
      </c>
      <c r="D47" s="68" t="n">
        <f aca="false">SUM(CH47,CH64)</f>
        <v>-602.676540180646</v>
      </c>
      <c r="E47" s="68" t="n">
        <f aca="false">SUM(CI47,CI64)</f>
        <v>-364.910845071244</v>
      </c>
      <c r="F47" s="68" t="n">
        <f aca="false">SUM(CJ47,CJ64)</f>
        <v>-639.700104957443</v>
      </c>
      <c r="G47" s="68" t="n">
        <f aca="false">SUM(CK47,CK64)</f>
        <v>-369.20033464255</v>
      </c>
      <c r="H47" s="68" t="n">
        <f aca="false">SUM(CL47,CL64)</f>
        <v>-598.629341014669</v>
      </c>
      <c r="I47" s="68" t="n">
        <f aca="false">SUM(CM47,CM64)</f>
        <v>-386.005003634742</v>
      </c>
      <c r="J47" s="68" t="n">
        <f aca="false">SUM(CN47,CN64)</f>
        <v>-632.843581176099</v>
      </c>
      <c r="K47" s="68" t="n">
        <f aca="false">SUM(CO47,CO64)</f>
        <v>-404.692347132596</v>
      </c>
      <c r="L47" s="68" t="n">
        <f aca="false">SUM(CP47,CP64)</f>
        <v>-661.229101481213</v>
      </c>
      <c r="M47" s="68" t="n">
        <f aca="false">SUM(CQ47,CQ64)</f>
        <v>-390.52070262988</v>
      </c>
      <c r="N47" s="68" t="n">
        <f aca="false">SUM(CR47,CR64)</f>
        <v>-644.304171976628</v>
      </c>
      <c r="O47" s="68" t="n">
        <f aca="false">SUM(CS47,CS64)</f>
        <v>-446.194650435932</v>
      </c>
      <c r="P47" s="68" t="n">
        <f aca="false">SUM(CT47,CT64)</f>
        <v>-691.913507280458</v>
      </c>
      <c r="Q47" s="68" t="n">
        <f aca="false">SUM(CU47,CU64)</f>
        <v>-405.618413597227</v>
      </c>
      <c r="R47" s="68" t="n">
        <f aca="false">SUM(CV47,CV64)</f>
        <v>-603.074855970502</v>
      </c>
      <c r="S47" s="68" t="n">
        <f aca="false">SUM(CW47,CW64)</f>
        <v>-434.564358651013</v>
      </c>
      <c r="T47" s="68" t="n">
        <f aca="false">SUM(CX47,CX64)</f>
        <v>-661.03643816769</v>
      </c>
      <c r="U47" s="68" t="n">
        <f aca="false">SUM(CY47,CY64)</f>
        <v>-392.440746130442</v>
      </c>
      <c r="V47" s="68" t="n">
        <f aca="false">SUM(CZ47,CZ64)</f>
        <v>-598.233752723503</v>
      </c>
      <c r="W47" s="68" t="n">
        <f aca="false">SUM(DA47,DA64)</f>
        <v>-391.732213313146</v>
      </c>
      <c r="X47" s="68" t="n">
        <f aca="false">SUM(DB47,DB64)</f>
        <v>-566.919446692958</v>
      </c>
      <c r="Y47" s="68" t="n">
        <f aca="false">SUM(DC47,DC64)</f>
        <v>-394.648814359197</v>
      </c>
      <c r="Z47" s="68" t="n">
        <f aca="false">SUM(B47,D47,F47,H47,J47,L47,N47,P47,R47,T47,V47,X47)</f>
        <v>-7517.58761587466</v>
      </c>
      <c r="AA47" s="68" t="n">
        <f aca="false">SUM(C47,E47,G47,I47,K47,M47,O47,Q47,S47,U47,W47,Y47)</f>
        <v>-4764.18945037975</v>
      </c>
      <c r="CE47" s="18" t="n">
        <v>2007</v>
      </c>
      <c r="CF47" s="35" t="n">
        <f aca="false">B83*AE29</f>
        <v>-468.589499235867</v>
      </c>
      <c r="CG47" s="35" t="n">
        <f aca="false">C83*AF29</f>
        <v>-328.471096128322</v>
      </c>
      <c r="CH47" s="35" t="n">
        <f aca="false">D83*AG29</f>
        <v>-457.294274674803</v>
      </c>
      <c r="CI47" s="35" t="n">
        <f aca="false">E83*AH29</f>
        <v>-308.230445060451</v>
      </c>
      <c r="CJ47" s="35" t="n">
        <f aca="false">F83*AI29</f>
        <v>-492.235628467278</v>
      </c>
      <c r="CK47" s="35" t="n">
        <f aca="false">G83*AJ29</f>
        <v>-316.21780364574</v>
      </c>
      <c r="CL47" s="35" t="n">
        <f aca="false">H83*AK29</f>
        <v>-459.271034189975</v>
      </c>
      <c r="CM47" s="35" t="n">
        <f aca="false">I83*AL29</f>
        <v>-325.028351927044</v>
      </c>
      <c r="CN47" s="35" t="n">
        <f aca="false">J83*AM29</f>
        <v>-482.612767794965</v>
      </c>
      <c r="CO47" s="35" t="n">
        <f aca="false">K83*AN29</f>
        <v>-336.671258633095</v>
      </c>
      <c r="CP47" s="35" t="n">
        <f aca="false">L83*AO29</f>
        <v>-500.792101699941</v>
      </c>
      <c r="CQ47" s="35" t="n">
        <f aca="false">M83*AP29</f>
        <v>-321.539898766137</v>
      </c>
      <c r="CR47" s="35" t="n">
        <f aca="false">N83*AQ29</f>
        <v>-483.044066966745</v>
      </c>
      <c r="CS47" s="35" t="n">
        <f aca="false">O83*AR29</f>
        <v>-363.903374073023</v>
      </c>
      <c r="CT47" s="35" t="n">
        <f aca="false">P83*AS29</f>
        <v>-522.407426495917</v>
      </c>
      <c r="CU47" s="35" t="n">
        <f aca="false">Q83*AT29</f>
        <v>-332.56000823266</v>
      </c>
      <c r="CV47" s="35" t="n">
        <f aca="false">R83*AU29</f>
        <v>-455.904357576811</v>
      </c>
      <c r="CW47" s="35" t="n">
        <f aca="false">S83*AV29</f>
        <v>-355.594667166907</v>
      </c>
      <c r="CX47" s="35" t="n">
        <f aca="false">T83*AW29</f>
        <v>-506.52609089368</v>
      </c>
      <c r="CY47" s="35" t="n">
        <f aca="false">U83*AX29</f>
        <v>-329.326983331038</v>
      </c>
      <c r="CZ47" s="35" t="n">
        <f aca="false">V83*AY29</f>
        <v>-450.619518538788</v>
      </c>
      <c r="DA47" s="35" t="n">
        <f aca="false">W83*AZ29</f>
        <v>-328.181646626733</v>
      </c>
      <c r="DB47" s="35" t="n">
        <f aca="false">X83*BA29</f>
        <v>-426.112903370458</v>
      </c>
      <c r="DC47" s="35" t="n">
        <f aca="false">Y83*BB29</f>
        <v>-333.302295902086</v>
      </c>
      <c r="DD47" s="39" t="n">
        <f aca="false">SUM(CF47,CH47,CJ47,CL47,CN47,CP47,CR47,CT47,CV47,CX47,CZ47,DB47)</f>
        <v>-5705.40966990523</v>
      </c>
      <c r="DE47" s="41" t="n">
        <f aca="false">SUM(CG47,CI47,CK47,CM47,CO47,CQ47,CS47,CU47,CW47,CY47,DA47,DC47)</f>
        <v>-3979.02782949324</v>
      </c>
    </row>
    <row r="48" customFormat="false" ht="12.75" hidden="false" customHeight="false" outlineLevel="0" collapsed="false">
      <c r="A48" s="63" t="n">
        <v>2008</v>
      </c>
      <c r="B48" s="68" t="n">
        <f aca="false">SUM(CF48,CF65)</f>
        <v>-579.536429689678</v>
      </c>
      <c r="C48" s="68" t="n">
        <f aca="false">SUM(CG48,CG65)</f>
        <v>-360.349902910146</v>
      </c>
      <c r="D48" s="68" t="n">
        <f aca="false">SUM(CH48,CH65)</f>
        <v>-589.982683441134</v>
      </c>
      <c r="E48" s="68" t="n">
        <f aca="false">SUM(CI48,CI65)</f>
        <v>-352.019289932256</v>
      </c>
      <c r="F48" s="68" t="n">
        <f aca="false">SUM(CJ48,CJ65)</f>
        <v>-577.446229261946</v>
      </c>
      <c r="G48" s="68" t="n">
        <f aca="false">SUM(CK48,CK65)</f>
        <v>-365.208355296917</v>
      </c>
      <c r="H48" s="68" t="n">
        <f aca="false">SUM(CL48,CL65)</f>
        <v>-584.589440313811</v>
      </c>
      <c r="I48" s="68" t="n">
        <f aca="false">SUM(CM48,CM65)</f>
        <v>-343.156984281526</v>
      </c>
      <c r="J48" s="68" t="n">
        <f aca="false">SUM(CN48,CN65)</f>
        <v>-588.538052620279</v>
      </c>
      <c r="K48" s="68" t="n">
        <f aca="false">SUM(CO48,CO65)</f>
        <v>-378.160978302411</v>
      </c>
      <c r="L48" s="68" t="n">
        <f aca="false">SUM(CP48,CP65)</f>
        <v>-596.59553248768</v>
      </c>
      <c r="M48" s="68" t="n">
        <f aca="false">SUM(CQ48,CQ65)</f>
        <v>-385.930306568998</v>
      </c>
      <c r="N48" s="68" t="n">
        <f aca="false">SUM(CR48,CR65)</f>
        <v>-626.508895188675</v>
      </c>
      <c r="O48" s="68" t="n">
        <f aca="false">SUM(CS48,CS65)</f>
        <v>-396.411779159796</v>
      </c>
      <c r="P48" s="68" t="n">
        <f aca="false">SUM(CT48,CT65)</f>
        <v>-619.131071515893</v>
      </c>
      <c r="Q48" s="68" t="n">
        <f aca="false">SUM(CU48,CU65)</f>
        <v>-399.700289718114</v>
      </c>
      <c r="R48" s="68" t="n">
        <f aca="false">SUM(CV48,CV65)</f>
        <v>-589.930039132852</v>
      </c>
      <c r="S48" s="68" t="n">
        <f aca="false">SUM(CW48,CW65)</f>
        <v>-385.743277786212</v>
      </c>
      <c r="T48" s="68" t="n">
        <f aca="false">SUM(CX48,CX65)</f>
        <v>-617.008829464583</v>
      </c>
      <c r="U48" s="68" t="n">
        <f aca="false">SUM(CY48,CY65)</f>
        <v>-366.455402554929</v>
      </c>
      <c r="V48" s="68" t="n">
        <f aca="false">SUM(CZ48,CZ65)</f>
        <v>-533.002878706752</v>
      </c>
      <c r="W48" s="68" t="n">
        <f aca="false">SUM(DA48,DA65)</f>
        <v>-384.908499068217</v>
      </c>
      <c r="X48" s="68" t="n">
        <f aca="false">SUM(DB48,DB65)</f>
        <v>-553.470302289268</v>
      </c>
      <c r="Y48" s="68" t="n">
        <f aca="false">SUM(DC48,DC65)</f>
        <v>-350.253602936213</v>
      </c>
      <c r="Z48" s="68" t="n">
        <f aca="false">SUM(B48,D48,F48,H48,J48,L48,N48,P48,R48,T48,V48,X48)</f>
        <v>-7055.74038411255</v>
      </c>
      <c r="AA48" s="68" t="n">
        <f aca="false">SUM(C48,E48,G48,I48,K48,M48,O48,Q48,S48,U48,W48,Y48)</f>
        <v>-4468.29866851574</v>
      </c>
      <c r="CE48" s="18" t="n">
        <v>2008</v>
      </c>
      <c r="CF48" s="35" t="n">
        <f aca="false">B84*AE30</f>
        <v>-440.118154850029</v>
      </c>
      <c r="CG48" s="35" t="n">
        <f aca="false">C84*AF30</f>
        <v>-308.513299989242</v>
      </c>
      <c r="CH48" s="35" t="n">
        <f aca="false">D84*AG30</f>
        <v>-447.483675710516</v>
      </c>
      <c r="CI48" s="35" t="n">
        <f aca="false">E84*AH30</f>
        <v>-297.413602062038</v>
      </c>
      <c r="CJ48" s="35" t="n">
        <f aca="false">F84*AI30</f>
        <v>-444.531697344642</v>
      </c>
      <c r="CK48" s="35" t="n">
        <f aca="false">G84*AJ30</f>
        <v>-312.432295486476</v>
      </c>
      <c r="CL48" s="35" t="n">
        <f aca="false">H84*AK30</f>
        <v>-448.350169110044</v>
      </c>
      <c r="CM48" s="35" t="n">
        <f aca="false">I84*AL30</f>
        <v>-289.245155695908</v>
      </c>
      <c r="CN48" s="35" t="n">
        <f aca="false">J84*AM30</f>
        <v>-451.115942575708</v>
      </c>
      <c r="CO48" s="35" t="n">
        <f aca="false">K84*AN30</f>
        <v>-315.582846826097</v>
      </c>
      <c r="CP48" s="35" t="n">
        <f aca="false">L84*AO30</f>
        <v>-452.60928232099</v>
      </c>
      <c r="CQ48" s="35" t="n">
        <f aca="false">M84*AP30</f>
        <v>-318.399313458355</v>
      </c>
      <c r="CR48" s="35" t="n">
        <f aca="false">N84*AQ30</f>
        <v>-471.096423894367</v>
      </c>
      <c r="CS48" s="35" t="n">
        <f aca="false">O84*AR30</f>
        <v>-324.487663941113</v>
      </c>
      <c r="CT48" s="35" t="n">
        <f aca="false">P84*AS30</f>
        <v>-470.001676466504</v>
      </c>
      <c r="CU48" s="35" t="n">
        <f aca="false">Q84*AT30</f>
        <v>-328.476882966115</v>
      </c>
      <c r="CV48" s="35" t="n">
        <f aca="false">R84*AU30</f>
        <v>-446.441093660697</v>
      </c>
      <c r="CW48" s="35" t="n">
        <f aca="false">S84*AV30</f>
        <v>-316.762915945779</v>
      </c>
      <c r="CX48" s="35" t="n">
        <f aca="false">T84*AW30</f>
        <v>-474.305774540038</v>
      </c>
      <c r="CY48" s="35" t="n">
        <f aca="false">U84*AX30</f>
        <v>-308.378369276439</v>
      </c>
      <c r="CZ48" s="35" t="n">
        <f aca="false">V84*AY30</f>
        <v>-404.116757830684</v>
      </c>
      <c r="DA48" s="35" t="n">
        <f aca="false">W84*AZ30</f>
        <v>-323.140105559829</v>
      </c>
      <c r="DB48" s="35" t="n">
        <f aca="false">X84*BA30</f>
        <v>-415.804791439442</v>
      </c>
      <c r="DC48" s="35" t="n">
        <f aca="false">Y84*BB30</f>
        <v>-296.964312264644</v>
      </c>
      <c r="DD48" s="39" t="n">
        <f aca="false">SUM(CF48,CH48,CJ48,CL48,CN48,CP48,CR48,CT48,CV48,CX48,CZ48,DB48)</f>
        <v>-5365.97543974366</v>
      </c>
      <c r="DE48" s="41" t="n">
        <f aca="false">SUM(CG48,CI48,CK48,CM48,CO48,CQ48,CS48,CU48,CW48,CY48,DA48,DC48)</f>
        <v>-3739.79676347203</v>
      </c>
    </row>
    <row r="49" customFormat="false" ht="12.75" hidden="false" customHeight="false" outlineLevel="0" collapsed="false">
      <c r="A49" s="63" t="n">
        <v>2009</v>
      </c>
      <c r="B49" s="68" t="n">
        <f aca="false">SUM(CF49,CF66)</f>
        <v>-537.44399283431</v>
      </c>
      <c r="C49" s="68" t="n">
        <f aca="false">SUM(CG49,CG66)</f>
        <v>-336.099209775467</v>
      </c>
      <c r="D49" s="68" t="n">
        <f aca="false">SUM(CH49,CH66)</f>
        <v>-528.266019787162</v>
      </c>
      <c r="E49" s="68" t="n">
        <f aca="false">SUM(CI49,CI66)</f>
        <v>-319.981940841848</v>
      </c>
      <c r="F49" s="68" t="n">
        <f aca="false">SUM(CJ49,CJ66)</f>
        <v>-542.324342258693</v>
      </c>
      <c r="G49" s="68" t="n">
        <f aca="false">SUM(CK49,CK66)</f>
        <v>-341.392866274808</v>
      </c>
      <c r="H49" s="68" t="n">
        <f aca="false">SUM(CL49,CL66)</f>
        <v>-545.908603317586</v>
      </c>
      <c r="I49" s="68" t="n">
        <f aca="false">SUM(CM49,CM66)</f>
        <v>-320.551371099792</v>
      </c>
      <c r="J49" s="68" t="n">
        <f aca="false">SUM(CN49,CN66)</f>
        <v>-529.746151231381</v>
      </c>
      <c r="K49" s="68" t="n">
        <f aca="false">SUM(CO49,CO66)</f>
        <v>-372.549578675865</v>
      </c>
      <c r="L49" s="68" t="n">
        <f aca="false">SUM(CP49,CP66)</f>
        <v>-582.000127990021</v>
      </c>
      <c r="M49" s="68" t="n">
        <f aca="false">SUM(CQ49,CQ66)</f>
        <v>-342.451795909125</v>
      </c>
      <c r="N49" s="68" t="n">
        <f aca="false">SUM(CR49,CR66)</f>
        <v>-590.350619327887</v>
      </c>
      <c r="O49" s="68" t="n">
        <f aca="false">SUM(CS49,CS66)</f>
        <v>-371.991596889664</v>
      </c>
      <c r="P49" s="68" t="n">
        <f aca="false">SUM(CT49,CT66)</f>
        <v>-580.619790236659</v>
      </c>
      <c r="Q49" s="68" t="n">
        <f aca="false">SUM(CU49,CU66)</f>
        <v>-374.838073956535</v>
      </c>
      <c r="R49" s="68" t="n">
        <f aca="false">SUM(CV49,CV66)</f>
        <v>-545.049364683736</v>
      </c>
      <c r="S49" s="68" t="n">
        <f aca="false">SUM(CW49,CW66)</f>
        <v>-356.52638584654</v>
      </c>
      <c r="T49" s="68" t="n">
        <f aca="false">SUM(CX49,CX66)</f>
        <v>-569.218798132202</v>
      </c>
      <c r="U49" s="68" t="n">
        <f aca="false">SUM(CY49,CY66)</f>
        <v>-339.873568100712</v>
      </c>
      <c r="V49" s="68" t="n">
        <f aca="false">SUM(CZ49,CZ66)</f>
        <v>-496.78156335802</v>
      </c>
      <c r="W49" s="68" t="n">
        <f aca="false">SUM(DA49,DA66)</f>
        <v>-358.417690165437</v>
      </c>
      <c r="X49" s="68" t="n">
        <f aca="false">SUM(DB49,DB66)</f>
        <v>-474.101978037387</v>
      </c>
      <c r="Y49" s="68" t="n">
        <f aca="false">SUM(DC49,DC66)</f>
        <v>-312.910784294012</v>
      </c>
      <c r="Z49" s="68" t="n">
        <f aca="false">SUM(B49,D49,F49,H49,J49,L49,N49,P49,R49,T49,V49,X49)</f>
        <v>-6521.81135119504</v>
      </c>
      <c r="AA49" s="68" t="n">
        <f aca="false">SUM(C49,E49,G49,I49,K49,M49,O49,Q49,S49,U49,W49,Y49)</f>
        <v>-4147.58486182981</v>
      </c>
      <c r="CE49" s="18" t="n">
        <v>2009</v>
      </c>
      <c r="CF49" s="35" t="n">
        <f aca="false">B85*AE31</f>
        <v>-410.433457630496</v>
      </c>
      <c r="CG49" s="35" t="n">
        <f aca="false">C85*AF31</f>
        <v>-288.568726510423</v>
      </c>
      <c r="CH49" s="35" t="n">
        <f aca="false">D85*AG31</f>
        <v>-401.987159733653</v>
      </c>
      <c r="CI49" s="35" t="n">
        <f aca="false">E85*AH31</f>
        <v>-270.951743800867</v>
      </c>
      <c r="CJ49" s="35" t="n">
        <f aca="false">F85*AI31</f>
        <v>-417.791988697927</v>
      </c>
      <c r="CK49" s="35" t="n">
        <f aca="false">G85*AJ31</f>
        <v>-292.81997533363</v>
      </c>
      <c r="CL49" s="35" t="n">
        <f aca="false">H85*AK31</f>
        <v>-420.017241671954</v>
      </c>
      <c r="CM49" s="35" t="n">
        <f aca="false">I85*AL31</f>
        <v>-270.966670322705</v>
      </c>
      <c r="CN49" s="35" t="n">
        <f aca="false">J85*AM31</f>
        <v>-406.210793998042</v>
      </c>
      <c r="CO49" s="35" t="n">
        <f aca="false">K85*AN31</f>
        <v>-310.668241636548</v>
      </c>
      <c r="CP49" s="35" t="n">
        <f aca="false">L85*AO31</f>
        <v>-441.40451325498</v>
      </c>
      <c r="CQ49" s="35" t="n">
        <f aca="false">M85*AP31</f>
        <v>-282.704734437349</v>
      </c>
      <c r="CR49" s="35" t="n">
        <f aca="false">N85*AQ31</f>
        <v>-443.118134731774</v>
      </c>
      <c r="CS49" s="35" t="n">
        <f aca="false">O85*AR31</f>
        <v>-304.452150888392</v>
      </c>
      <c r="CT49" s="35" t="n">
        <f aca="false">P85*AS31</f>
        <v>-440.766563585162</v>
      </c>
      <c r="CU49" s="35" t="n">
        <f aca="false">Q85*AT31</f>
        <v>-308.044915947143</v>
      </c>
      <c r="CV49" s="35" t="n">
        <f aca="false">R85*AU31</f>
        <v>-418.796989454797</v>
      </c>
      <c r="CW49" s="35" t="n">
        <f aca="false">S85*AV31</f>
        <v>-297.148621515202</v>
      </c>
      <c r="CX49" s="35" t="n">
        <f aca="false">T85*AW31</f>
        <v>-444.338439424374</v>
      </c>
      <c r="CY49" s="35" t="n">
        <f aca="false">U85*AX31</f>
        <v>-289.271706357408</v>
      </c>
      <c r="CZ49" s="35" t="n">
        <f aca="false">V85*AY31</f>
        <v>-380.011461139583</v>
      </c>
      <c r="DA49" s="35" t="n">
        <f aca="false">W85*AZ31</f>
        <v>-303.48637548601</v>
      </c>
      <c r="DB49" s="35" t="n">
        <f aca="false">X85*BA31</f>
        <v>-383.876469425653</v>
      </c>
      <c r="DC49" s="35" t="n">
        <f aca="false">Y85*BB31</f>
        <v>-276.386213580967</v>
      </c>
      <c r="DD49" s="39" t="n">
        <f aca="false">SUM(CF49,CH49,CJ49,CL49,CN49,CP49,CR49,CT49,CV49,CX49,CZ49,DB49)</f>
        <v>-5008.7532127484</v>
      </c>
      <c r="DE49" s="41" t="n">
        <f aca="false">SUM(CG49,CI49,CK49,CM49,CO49,CQ49,CS49,CU49,CW49,CY49,DA49,DC49)</f>
        <v>-3495.47007581664</v>
      </c>
    </row>
    <row r="50" customFormat="false" ht="12.75" hidden="false" customHeight="false" outlineLevel="0" collapsed="false">
      <c r="A50" s="63" t="n">
        <v>2010</v>
      </c>
      <c r="B50" s="68" t="n">
        <f aca="false">SUM(CF50,CF67)</f>
        <v>-433.422680749167</v>
      </c>
      <c r="C50" s="68" t="n">
        <f aca="false">SUM(CG50,CG67)</f>
        <v>-312.566288245299</v>
      </c>
      <c r="D50" s="68" t="n">
        <f aca="false">SUM(CH50,CH67)</f>
        <v>-440.142772570226</v>
      </c>
      <c r="E50" s="68" t="n">
        <f aca="false">SUM(CI50,CI67)</f>
        <v>-277.9294388246</v>
      </c>
      <c r="F50" s="68" t="n">
        <f aca="false">SUM(CJ50,CJ67)</f>
        <v>-469.8921170461</v>
      </c>
      <c r="G50" s="68" t="n">
        <f aca="false">SUM(CK50,CK67)</f>
        <v>-283.234148233907</v>
      </c>
      <c r="H50" s="68" t="n">
        <f aca="false">SUM(CL50,CL67)</f>
        <v>-447.477565617944</v>
      </c>
      <c r="I50" s="68" t="n">
        <f aca="false">SUM(CM50,CM67)</f>
        <v>-272.606960528826</v>
      </c>
      <c r="J50" s="68" t="n">
        <f aca="false">SUM(CN50,CN67)</f>
        <v>-431.317579325275</v>
      </c>
      <c r="K50" s="68" t="n">
        <f aca="false">SUM(CO50,CO67)</f>
        <v>-314.029941847128</v>
      </c>
      <c r="L50" s="68" t="n">
        <f aca="false">SUM(CP50,CP67)</f>
        <v>-470.743021183541</v>
      </c>
      <c r="M50" s="68" t="n">
        <f aca="false">SUM(CQ50,CQ67)</f>
        <v>-286.370106745914</v>
      </c>
      <c r="N50" s="68" t="n">
        <f aca="false">SUM(CR50,CR67)</f>
        <v>-430.22380816039</v>
      </c>
      <c r="O50" s="68" t="n">
        <f aca="false">SUM(CS50,CS67)</f>
        <v>-283.363537834158</v>
      </c>
      <c r="P50" s="68" t="n">
        <f aca="false">SUM(CT50,CT67)</f>
        <v>-427.7001247686</v>
      </c>
      <c r="Q50" s="68" t="n">
        <f aca="false">SUM(CU50,CU67)</f>
        <v>-283.908978006689</v>
      </c>
      <c r="R50" s="68" t="n">
        <f aca="false">SUM(CV50,CV67)</f>
        <v>-385.647230634101</v>
      </c>
      <c r="S50" s="68" t="n">
        <f aca="false">SUM(CW50,CW67)</f>
        <v>-256.57214942287</v>
      </c>
      <c r="T50" s="68" t="n">
        <f aca="false">SUM(CX50,CX67)</f>
        <v>-114.007887085099</v>
      </c>
      <c r="U50" s="68" t="n">
        <f aca="false">SUM(CY50,CY67)</f>
        <v>-56.1726201568438</v>
      </c>
      <c r="V50" s="68" t="n">
        <f aca="false">SUM(CZ50,CZ67)</f>
        <v>-104.431520403615</v>
      </c>
      <c r="W50" s="68" t="n">
        <f aca="false">SUM(DA50,DA67)</f>
        <v>-49.9490753711695</v>
      </c>
      <c r="X50" s="68" t="n">
        <f aca="false">SUM(DB50,DB67)</f>
        <v>-113.723122553425</v>
      </c>
      <c r="Y50" s="68" t="n">
        <f aca="false">SUM(DC50,DC67)</f>
        <v>-50.241124452243</v>
      </c>
      <c r="Z50" s="68" t="n">
        <f aca="false">SUM(B50,D50,F50,H50,J50,L50,N50,P50,R50,T50,V50,X50)</f>
        <v>-4268.72943009748</v>
      </c>
      <c r="AA50" s="68" t="n">
        <f aca="false">SUM(C50,E50,G50,I50,K50,M50,O50,Q50,S50,U50,W50,Y50)</f>
        <v>-2726.94436966965</v>
      </c>
      <c r="CE50" s="18" t="n">
        <v>2010</v>
      </c>
      <c r="CF50" s="35" t="n">
        <f aca="false">B86*AE32</f>
        <v>-360.602952349437</v>
      </c>
      <c r="CG50" s="35" t="n">
        <f aca="false">C86*AF32</f>
        <v>-280.497531050475</v>
      </c>
      <c r="CH50" s="35" t="n">
        <f aca="false">D86*AG32</f>
        <v>-366.764898305973</v>
      </c>
      <c r="CI50" s="35" t="n">
        <f aca="false">E86*AH32</f>
        <v>-249.701277955571</v>
      </c>
      <c r="CJ50" s="35" t="n">
        <f aca="false">F86*AI32</f>
        <v>-396.302994495107</v>
      </c>
      <c r="CK50" s="35" t="n">
        <f aca="false">G86*AJ32</f>
        <v>-256.838237520955</v>
      </c>
      <c r="CL50" s="35" t="n">
        <f aca="false">H86*AK32</f>
        <v>-378.909734731796</v>
      </c>
      <c r="CM50" s="35" t="n">
        <f aca="false">I86*AL32</f>
        <v>-246.513419153857</v>
      </c>
      <c r="CN50" s="35" t="n">
        <f aca="false">J86*AM32</f>
        <v>-367.015332624924</v>
      </c>
      <c r="CO50" s="35" t="n">
        <f aca="false">K86*AN32</f>
        <v>-282.802483811351</v>
      </c>
      <c r="CP50" s="35" t="n">
        <f aca="false">L86*AO32</f>
        <v>-397.418465490502</v>
      </c>
      <c r="CQ50" s="35" t="n">
        <f aca="false">M86*AP32</f>
        <v>-256.547447899321</v>
      </c>
      <c r="CR50" s="35" t="n">
        <f aca="false">N86*AQ32</f>
        <v>-362.253887035883</v>
      </c>
      <c r="CS50" s="35" t="n">
        <f aca="false">O86*AR32</f>
        <v>-253.21235573996</v>
      </c>
      <c r="CT50" s="35" t="n">
        <f aca="false">P86*AS32</f>
        <v>-362.072807419913</v>
      </c>
      <c r="CU50" s="35" t="n">
        <f aca="false">Q86*AT32</f>
        <v>-255.288548798407</v>
      </c>
      <c r="CV50" s="35" t="n">
        <f aca="false">R86*AU32</f>
        <v>-318.259116895136</v>
      </c>
      <c r="CW50" s="35" t="n">
        <f aca="false">S86*AV32</f>
        <v>-226.213720518735</v>
      </c>
      <c r="CX50" s="35" t="n">
        <f aca="false">T86*AW32</f>
        <v>-50.0605159273066</v>
      </c>
      <c r="CY50" s="35" t="n">
        <f aca="false">U86*AX32</f>
        <v>-28.8357442248157</v>
      </c>
      <c r="CZ50" s="35" t="n">
        <f aca="false">V86*AY32</f>
        <v>-44.2788406124653</v>
      </c>
      <c r="DA50" s="35" t="n">
        <f aca="false">W86*AZ32</f>
        <v>-25.2124184245298</v>
      </c>
      <c r="DB50" s="35" t="n">
        <f aca="false">X86*BA32</f>
        <v>-46.205148699851</v>
      </c>
      <c r="DC50" s="35" t="n">
        <f aca="false">Y86*BB32</f>
        <v>-24.7564700419175</v>
      </c>
      <c r="DD50" s="39" t="n">
        <f aca="false">SUM(CF50,CH50,CJ50,CL50,CN50,CP50,CR50,CT50,CV50,CX50,CZ50,DB50)</f>
        <v>-3450.1446945883</v>
      </c>
      <c r="DE50" s="41" t="n">
        <f aca="false">SUM(CG50,CI50,CK50,CM50,CO50,CQ50,CS50,CU50,CW50,CY50,DA50,DC50)</f>
        <v>-2386.4196551399</v>
      </c>
    </row>
    <row r="51" customFormat="false" ht="12.75" hidden="false" customHeight="false" outlineLevel="0" collapsed="false">
      <c r="A51" s="63" t="n">
        <v>2011</v>
      </c>
      <c r="B51" s="68" t="n">
        <f aca="false">SUM(CF51,CF68)</f>
        <v>-75.4367495060711</v>
      </c>
      <c r="C51" s="68" t="n">
        <f aca="false">SUM(CG51,CG68)</f>
        <v>-37.502835213771</v>
      </c>
      <c r="D51" s="68" t="n">
        <f aca="false">SUM(CH51,CH68)</f>
        <v>-78.0612579305524</v>
      </c>
      <c r="E51" s="68" t="n">
        <f aca="false">SUM(CI51,CI68)</f>
        <v>-37.4906816382437</v>
      </c>
      <c r="F51" s="68" t="n">
        <f aca="false">SUM(CJ51,CJ68)</f>
        <v>-80.447395928331</v>
      </c>
      <c r="G51" s="68" t="n">
        <f aca="false">SUM(CK51,CK68)</f>
        <v>-35.4453085942301</v>
      </c>
      <c r="H51" s="68" t="n">
        <f aca="false">SUM(CL51,CL68)</f>
        <v>-76.0878384550806</v>
      </c>
      <c r="I51" s="68" t="n">
        <f aca="false">SUM(CM51,CM68)</f>
        <v>-36.2861883711175</v>
      </c>
      <c r="J51" s="68" t="n">
        <f aca="false">SUM(CN51,CN68)</f>
        <v>-61.8818038051025</v>
      </c>
      <c r="K51" s="68" t="n">
        <f aca="false">SUM(CO51,CO68)</f>
        <v>-35.2234754565155</v>
      </c>
      <c r="L51" s="68" t="n">
        <f aca="false">SUM(CP51,CP68)</f>
        <v>-52.8994466193453</v>
      </c>
      <c r="M51" s="68" t="n">
        <f aca="false">SUM(CQ51,CQ68)</f>
        <v>-26.6548939299114</v>
      </c>
      <c r="N51" s="68" t="n">
        <f aca="false">SUM(CR51,CR68)</f>
        <v>-49.345179338915</v>
      </c>
      <c r="O51" s="68" t="n">
        <f aca="false">SUM(CS51,CS68)</f>
        <v>-29.9104859699732</v>
      </c>
      <c r="P51" s="68" t="n">
        <f aca="false">SUM(CT51,CT68)</f>
        <v>0</v>
      </c>
      <c r="Q51" s="68" t="n">
        <f aca="false">SUM(CU51,CU68)</f>
        <v>0</v>
      </c>
      <c r="R51" s="68" t="n">
        <f aca="false">SUM(CV51,CV68)</f>
        <v>0</v>
      </c>
      <c r="S51" s="68" t="n">
        <f aca="false">SUM(CW51,CW68)</f>
        <v>0</v>
      </c>
      <c r="T51" s="68" t="n">
        <f aca="false">SUM(CX51,CX68)</f>
        <v>0</v>
      </c>
      <c r="U51" s="68" t="n">
        <f aca="false">SUM(CY51,CY68)</f>
        <v>0</v>
      </c>
      <c r="V51" s="68" t="n">
        <f aca="false">SUM(CZ51,CZ68)</f>
        <v>0</v>
      </c>
      <c r="W51" s="68" t="n">
        <f aca="false">SUM(DA51,DA68)</f>
        <v>0</v>
      </c>
      <c r="X51" s="68" t="n">
        <f aca="false">SUM(DB51,DB68)</f>
        <v>0</v>
      </c>
      <c r="Y51" s="68" t="n">
        <f aca="false">SUM(DC51,DC68)</f>
        <v>0</v>
      </c>
      <c r="Z51" s="68" t="n">
        <f aca="false">SUM(B51,D51,F51,H51,J51,L51,N51,P51,R51,T51,V51,X51)</f>
        <v>-474.159671583398</v>
      </c>
      <c r="AA51" s="68" t="n">
        <f aca="false">SUM(C51,E51,G51,I51,K51,M51,O51,Q51,S51,U51,W51,Y51)</f>
        <v>-238.513869173762</v>
      </c>
      <c r="CE51" s="18" t="n">
        <v>2011</v>
      </c>
      <c r="CF51" s="35" t="n">
        <f aca="false">B87*AE33</f>
        <v>-32.9376447162893</v>
      </c>
      <c r="CG51" s="35" t="n">
        <f aca="false">C87*AF33</f>
        <v>-19.2514868797705</v>
      </c>
      <c r="CH51" s="35" t="n">
        <f aca="false">D87*AG33</f>
        <v>-36.1716617410551</v>
      </c>
      <c r="CI51" s="35" t="n">
        <f aca="false">E87*AH33</f>
        <v>-21.121242746781</v>
      </c>
      <c r="CJ51" s="35" t="n">
        <f aca="false">F87*AI33</f>
        <v>-37.5941080801624</v>
      </c>
      <c r="CK51" s="35" t="n">
        <f aca="false">G87*AJ33</f>
        <v>-19.6450952795964</v>
      </c>
      <c r="CL51" s="35" t="n">
        <f aca="false">H87*AK33</f>
        <v>-35.3956282539135</v>
      </c>
      <c r="CM51" s="35" t="n">
        <f aca="false">I87*AL33</f>
        <v>-19.7275187771244</v>
      </c>
      <c r="CN51" s="35" t="n">
        <f aca="false">J87*AM33</f>
        <v>-29.6910959717373</v>
      </c>
      <c r="CO51" s="35" t="n">
        <f aca="false">K87*AN33</f>
        <v>-19.6725316505456</v>
      </c>
      <c r="CP51" s="35" t="n">
        <f aca="false">L87*AO33</f>
        <v>-22.7641082065993</v>
      </c>
      <c r="CQ51" s="35" t="n">
        <f aca="false">M87*AP33</f>
        <v>-13.9414083275107</v>
      </c>
      <c r="CR51" s="35" t="n">
        <f aca="false">N87*AQ33</f>
        <v>-20.0117658562489</v>
      </c>
      <c r="CS51" s="35" t="n">
        <f aca="false">O87*AR33</f>
        <v>-14.988680408587</v>
      </c>
      <c r="CT51" s="35" t="n">
        <f aca="false">P87*AS33</f>
        <v>0</v>
      </c>
      <c r="CU51" s="35" t="n">
        <f aca="false">Q87*AT33</f>
        <v>0</v>
      </c>
      <c r="CV51" s="35" t="n">
        <f aca="false">R87*AU33</f>
        <v>0</v>
      </c>
      <c r="CW51" s="35" t="n">
        <f aca="false">S87*AV33</f>
        <v>0</v>
      </c>
      <c r="CX51" s="35" t="n">
        <f aca="false">T87*AW33</f>
        <v>0</v>
      </c>
      <c r="CY51" s="35" t="n">
        <f aca="false">U87*AX33</f>
        <v>0</v>
      </c>
      <c r="CZ51" s="35" t="n">
        <f aca="false">V87*AY33</f>
        <v>0</v>
      </c>
      <c r="DA51" s="35" t="n">
        <f aca="false">W87*AZ33</f>
        <v>0</v>
      </c>
      <c r="DB51" s="35" t="n">
        <f aca="false">X87*BA33</f>
        <v>0</v>
      </c>
      <c r="DC51" s="35" t="n">
        <f aca="false">Y87*BB33</f>
        <v>0</v>
      </c>
      <c r="DD51" s="39" t="n">
        <f aca="false">SUM(CF51,CH51,CJ51,CL51,CN51,CP51,CR51,CT51,CV51,CX51,CZ51,DB51)</f>
        <v>-214.566012826006</v>
      </c>
      <c r="DE51" s="41" t="n">
        <f aca="false">SUM(CG51,CI51,CK51,CM51,CO51,CQ51,CS51,CU51,CW51,CY51,DA51,DC51)</f>
        <v>-128.347964069916</v>
      </c>
    </row>
    <row r="52" customFormat="false" ht="12.75" hidden="false" customHeight="false" outlineLevel="0" collapsed="false">
      <c r="A52" s="63" t="n">
        <v>2012</v>
      </c>
      <c r="B52" s="68"/>
      <c r="C52" s="68"/>
      <c r="D52" s="68"/>
      <c r="E52" s="68"/>
      <c r="F52" s="68"/>
      <c r="G52" s="68"/>
      <c r="H52" s="68"/>
      <c r="I52" s="68"/>
      <c r="J52" s="68"/>
      <c r="K52" s="68"/>
      <c r="L52" s="68"/>
      <c r="M52" s="68"/>
      <c r="N52" s="68"/>
      <c r="O52" s="68"/>
      <c r="P52" s="68"/>
      <c r="Q52" s="68"/>
      <c r="R52" s="68"/>
      <c r="S52" s="68"/>
      <c r="T52" s="68"/>
      <c r="U52" s="68"/>
      <c r="V52" s="68"/>
      <c r="W52" s="68"/>
      <c r="X52" s="68"/>
      <c r="Y52" s="68"/>
      <c r="Z52" s="68" t="n">
        <f aca="false">SUM(B52,D52,F52,H52,J52,L52,N52,P52,R52,T52,V52,X52)</f>
        <v>0</v>
      </c>
      <c r="AA52" s="68" t="n">
        <f aca="false">SUM(C52,E52,G52,I52,K52,M52,O52,Q52,S52,U52,W52,Y52)</f>
        <v>0</v>
      </c>
      <c r="CE52" s="8" t="s">
        <v>23</v>
      </c>
      <c r="CF52" s="50" t="n">
        <f aca="false">SUM(CF41:CF51)</f>
        <v>-20562.2072285821</v>
      </c>
      <c r="CG52" s="51" t="n">
        <f aca="false">SUM(CG41:CG51)</f>
        <v>-13057.1307441246</v>
      </c>
      <c r="CH52" s="50" t="n">
        <f aca="false">SUM(CH41:CH51)</f>
        <v>-19688.6901743924</v>
      </c>
      <c r="CI52" s="51" t="n">
        <f aca="false">SUM(CI41:CI51)</f>
        <v>-11827.9525445727</v>
      </c>
      <c r="CJ52" s="50" t="n">
        <f aca="false">SUM(CJ41:CJ51)</f>
        <v>-20744.4461737765</v>
      </c>
      <c r="CK52" s="51" t="n">
        <f aca="false">SUM(CK41:CK51)</f>
        <v>-12358.4582518592</v>
      </c>
      <c r="CL52" s="50" t="n">
        <f aca="false">SUM(CL41:CL51)</f>
        <v>-17927.5662723112</v>
      </c>
      <c r="CM52" s="51" t="n">
        <f aca="false">SUM(CM41:CM51)</f>
        <v>-10049.7148457989</v>
      </c>
      <c r="CN52" s="50" t="n">
        <f aca="false">SUM(CN41:CN51)</f>
        <v>-17968.65949517</v>
      </c>
      <c r="CO52" s="51" t="n">
        <f aca="false">SUM(CO41:CO51)</f>
        <v>-11182.7670459703</v>
      </c>
      <c r="CP52" s="50" t="n">
        <f aca="false">SUM(CP41:CP51)</f>
        <v>-18466.4733866274</v>
      </c>
      <c r="CQ52" s="51" t="n">
        <f aca="false">SUM(CQ41:CQ51)</f>
        <v>-10764.1055475665</v>
      </c>
      <c r="CR52" s="50" t="n">
        <f aca="false">SUM(CR41:CR51)</f>
        <v>-17917.7888438801</v>
      </c>
      <c r="CS52" s="51" t="n">
        <f aca="false">SUM(CS41:CS51)</f>
        <v>-10956.9705747704</v>
      </c>
      <c r="CT52" s="50" t="n">
        <f aca="false">SUM(CT41:CT51)</f>
        <v>-17757.2933546938</v>
      </c>
      <c r="CU52" s="51" t="n">
        <f aca="false">SUM(CU41:CU51)</f>
        <v>-10258.1242008355</v>
      </c>
      <c r="CV52" s="50" t="n">
        <f aca="false">SUM(CV41:CV51)</f>
        <v>-16202.8060125105</v>
      </c>
      <c r="CW52" s="51" t="n">
        <f aca="false">SUM(CW41:CW51)</f>
        <v>-10316.4199</v>
      </c>
      <c r="CX52" s="50" t="n">
        <f aca="false">SUM(CX41:CX51)</f>
        <v>-16314.611391254</v>
      </c>
      <c r="CY52" s="51" t="n">
        <f aca="false">SUM(CY41:CY51)</f>
        <v>-9325.08277773723</v>
      </c>
      <c r="CZ52" s="50" t="n">
        <f aca="false">SUM(CZ41:CZ51)</f>
        <v>-13766.6333887037</v>
      </c>
      <c r="DA52" s="51" t="n">
        <f aca="false">SUM(DA41:DA51)</f>
        <v>-9054.91472204215</v>
      </c>
      <c r="DB52" s="50" t="n">
        <f aca="false">SUM(DB41:DB51)</f>
        <v>-20056.1165234446</v>
      </c>
      <c r="DC52" s="51" t="n">
        <f aca="false">SUM(DC41:DC51)</f>
        <v>-13339.2491142579</v>
      </c>
      <c r="DD52" s="50" t="n">
        <f aca="false">SUM(DD41:DD51)</f>
        <v>-217373.292245346</v>
      </c>
      <c r="DE52" s="52" t="n">
        <f aca="false">SUM(DE41:DE51)</f>
        <v>-132490.890269535</v>
      </c>
    </row>
    <row r="53" customFormat="false" ht="13.5" hidden="false" customHeight="false" outlineLevel="0" collapsed="false">
      <c r="A53" s="85" t="s">
        <v>23</v>
      </c>
      <c r="B53" s="86" t="n">
        <f aca="false">SUM(B41:B52)</f>
        <v>-45340.9661195128</v>
      </c>
      <c r="C53" s="87" t="n">
        <f aca="false">SUM(C41:C52)</f>
        <v>-26178.8226558894</v>
      </c>
      <c r="D53" s="86" t="n">
        <f aca="false">SUM(D41:D52)</f>
        <v>-43656.6042114424</v>
      </c>
      <c r="E53" s="87" t="n">
        <f aca="false">SUM(E41:E52)</f>
        <v>-23873.3133163165</v>
      </c>
      <c r="F53" s="86" t="n">
        <f aca="false">SUM(F41:F52)</f>
        <v>-46008.106631958</v>
      </c>
      <c r="G53" s="87" t="n">
        <f aca="false">SUM(G41:G52)</f>
        <v>-25108.0056275351</v>
      </c>
      <c r="H53" s="86" t="n">
        <f aca="false">SUM(H41:H52)</f>
        <v>-38403.9271524528</v>
      </c>
      <c r="I53" s="87" t="n">
        <f aca="false">SUM(I41:I52)</f>
        <v>-19389.7064878437</v>
      </c>
      <c r="J53" s="86" t="n">
        <f aca="false">SUM(J41:J52)</f>
        <v>-38683.9439445762</v>
      </c>
      <c r="K53" s="87" t="n">
        <f aca="false">SUM(K41:K52)</f>
        <v>-21955.895675024</v>
      </c>
      <c r="L53" s="86" t="n">
        <f aca="false">SUM(L41:L52)</f>
        <v>-39601.5532802428</v>
      </c>
      <c r="M53" s="87" t="n">
        <f aca="false">SUM(M41:M52)</f>
        <v>-21266.8231988709</v>
      </c>
      <c r="N53" s="86" t="n">
        <f aca="false">SUM(N41:N52)</f>
        <v>-39277.1776995693</v>
      </c>
      <c r="O53" s="87" t="n">
        <f aca="false">SUM(O41:O52)</f>
        <v>-21928.0241829551</v>
      </c>
      <c r="P53" s="86" t="n">
        <f aca="false">SUM(P41:P52)</f>
        <v>-38061.6854546562</v>
      </c>
      <c r="Q53" s="87" t="n">
        <f aca="false">SUM(Q41:Q52)</f>
        <v>-20328.7348532539</v>
      </c>
      <c r="R53" s="86" t="n">
        <f aca="false">SUM(R41:R52)</f>
        <v>-34646.444505373</v>
      </c>
      <c r="S53" s="87" t="n">
        <f aca="false">SUM(S41:S52)</f>
        <v>-20296.2065073301</v>
      </c>
      <c r="T53" s="86" t="n">
        <f aca="false">SUM(T41:T52)</f>
        <v>-34484.7253042691</v>
      </c>
      <c r="U53" s="87" t="n">
        <f aca="false">SUM(U41:U52)</f>
        <v>-17853.3105818768</v>
      </c>
      <c r="V53" s="86" t="n">
        <f aca="false">SUM(V41:V52)</f>
        <v>-29531.1024805037</v>
      </c>
      <c r="W53" s="87" t="n">
        <f aca="false">SUM(W41:W52)</f>
        <v>-17769.5482374089</v>
      </c>
      <c r="X53" s="86" t="n">
        <f aca="false">SUM(X41:X52)</f>
        <v>-44727.9675647875</v>
      </c>
      <c r="Y53" s="87" t="n">
        <f aca="false">SUM(Y41:Y52)</f>
        <v>-27338.2995852895</v>
      </c>
      <c r="Z53" s="86" t="n">
        <f aca="false">SUM(Z41:Z52)</f>
        <v>-472424.204349344</v>
      </c>
      <c r="AA53" s="88" t="n">
        <f aca="false">SUM(AA41:AA52)</f>
        <v>-263286.690909594</v>
      </c>
    </row>
    <row r="54" customFormat="false" ht="13.5" hidden="false" customHeight="false" outlineLevel="0" collapsed="false">
      <c r="CE54" s="2" t="s">
        <v>31</v>
      </c>
    </row>
    <row r="55" customFormat="false" ht="13.5" hidden="false" customHeight="false" outlineLevel="0" collapsed="false">
      <c r="A55" s="89" t="s">
        <v>32</v>
      </c>
      <c r="CE55" s="7"/>
      <c r="CF55" s="7" t="s">
        <v>4</v>
      </c>
      <c r="CG55" s="11" t="s">
        <v>5</v>
      </c>
      <c r="CH55" s="11"/>
      <c r="CI55" s="11"/>
      <c r="CJ55" s="11"/>
      <c r="CK55" s="11"/>
      <c r="CL55" s="11"/>
      <c r="CM55" s="11"/>
      <c r="CN55" s="11"/>
      <c r="CO55" s="11"/>
      <c r="CP55" s="11"/>
      <c r="CQ55" s="11"/>
      <c r="CR55" s="11"/>
      <c r="CS55" s="11"/>
      <c r="CT55" s="11"/>
      <c r="CU55" s="11"/>
      <c r="CV55" s="11"/>
      <c r="CW55" s="11"/>
      <c r="CX55" s="11"/>
      <c r="CY55" s="11"/>
      <c r="CZ55" s="11"/>
      <c r="DA55" s="11"/>
      <c r="DB55" s="11"/>
      <c r="DC55" s="11"/>
      <c r="DD55" s="11"/>
      <c r="DE55" s="12"/>
    </row>
    <row r="56" customFormat="false" ht="12.75" hidden="false" customHeight="false" outlineLevel="0" collapsed="false">
      <c r="A56" s="90"/>
      <c r="B56" s="91" t="s">
        <v>4</v>
      </c>
      <c r="C56" s="92" t="s">
        <v>5</v>
      </c>
      <c r="D56" s="92"/>
      <c r="E56" s="92"/>
      <c r="F56" s="92"/>
      <c r="G56" s="92"/>
      <c r="H56" s="92"/>
      <c r="I56" s="92"/>
      <c r="J56" s="92"/>
      <c r="K56" s="92"/>
      <c r="L56" s="92"/>
      <c r="M56" s="92"/>
      <c r="N56" s="92"/>
      <c r="O56" s="92"/>
      <c r="P56" s="92"/>
      <c r="Q56" s="92"/>
      <c r="R56" s="92"/>
      <c r="S56" s="92"/>
      <c r="T56" s="92"/>
      <c r="U56" s="92"/>
      <c r="V56" s="92"/>
      <c r="W56" s="92"/>
      <c r="X56" s="92"/>
      <c r="Y56" s="92"/>
      <c r="Z56" s="92"/>
      <c r="AA56" s="93"/>
      <c r="CE56" s="17"/>
      <c r="CF56" s="7" t="s">
        <v>6</v>
      </c>
      <c r="CG56" s="11"/>
      <c r="CH56" s="7" t="s">
        <v>7</v>
      </c>
      <c r="CI56" s="11"/>
      <c r="CJ56" s="7" t="s">
        <v>8</v>
      </c>
      <c r="CK56" s="11"/>
      <c r="CL56" s="7" t="s">
        <v>9</v>
      </c>
      <c r="CM56" s="11"/>
      <c r="CN56" s="7" t="s">
        <v>10</v>
      </c>
      <c r="CO56" s="11"/>
      <c r="CP56" s="7" t="s">
        <v>11</v>
      </c>
      <c r="CQ56" s="11"/>
      <c r="CR56" s="7" t="s">
        <v>12</v>
      </c>
      <c r="CS56" s="11"/>
      <c r="CT56" s="7" t="s">
        <v>13</v>
      </c>
      <c r="CU56" s="11"/>
      <c r="CV56" s="7" t="s">
        <v>14</v>
      </c>
      <c r="CW56" s="11"/>
      <c r="CX56" s="7" t="s">
        <v>15</v>
      </c>
      <c r="CY56" s="11"/>
      <c r="CZ56" s="7" t="s">
        <v>16</v>
      </c>
      <c r="DA56" s="11"/>
      <c r="DB56" s="7" t="s">
        <v>17</v>
      </c>
      <c r="DC56" s="11"/>
      <c r="DD56" s="7" t="s">
        <v>18</v>
      </c>
      <c r="DE56" s="21" t="s">
        <v>19</v>
      </c>
    </row>
    <row r="57" customFormat="false" ht="12.75" hidden="false" customHeight="false" outlineLevel="0" collapsed="false">
      <c r="A57" s="94"/>
      <c r="B57" s="95" t="s">
        <v>6</v>
      </c>
      <c r="C57" s="96"/>
      <c r="D57" s="95" t="s">
        <v>7</v>
      </c>
      <c r="E57" s="96"/>
      <c r="F57" s="95" t="s">
        <v>8</v>
      </c>
      <c r="G57" s="96"/>
      <c r="H57" s="95" t="s">
        <v>9</v>
      </c>
      <c r="I57" s="96"/>
      <c r="J57" s="95" t="s">
        <v>10</v>
      </c>
      <c r="K57" s="96"/>
      <c r="L57" s="95" t="s">
        <v>11</v>
      </c>
      <c r="M57" s="96"/>
      <c r="N57" s="95" t="s">
        <v>12</v>
      </c>
      <c r="O57" s="96"/>
      <c r="P57" s="95" t="s">
        <v>13</v>
      </c>
      <c r="Q57" s="96"/>
      <c r="R57" s="95" t="s">
        <v>14</v>
      </c>
      <c r="S57" s="96"/>
      <c r="T57" s="95" t="s">
        <v>15</v>
      </c>
      <c r="U57" s="96"/>
      <c r="V57" s="95" t="s">
        <v>16</v>
      </c>
      <c r="W57" s="96"/>
      <c r="X57" s="95" t="s">
        <v>17</v>
      </c>
      <c r="Y57" s="96"/>
      <c r="Z57" s="95" t="s">
        <v>18</v>
      </c>
      <c r="AA57" s="97" t="s">
        <v>19</v>
      </c>
      <c r="CE57" s="7" t="s">
        <v>20</v>
      </c>
      <c r="CF57" s="7" t="s">
        <v>21</v>
      </c>
      <c r="CG57" s="26" t="s">
        <v>22</v>
      </c>
      <c r="CH57" s="7" t="s">
        <v>21</v>
      </c>
      <c r="CI57" s="26" t="s">
        <v>22</v>
      </c>
      <c r="CJ57" s="7" t="s">
        <v>21</v>
      </c>
      <c r="CK57" s="26" t="s">
        <v>22</v>
      </c>
      <c r="CL57" s="7" t="s">
        <v>21</v>
      </c>
      <c r="CM57" s="26" t="s">
        <v>22</v>
      </c>
      <c r="CN57" s="7" t="s">
        <v>21</v>
      </c>
      <c r="CO57" s="26" t="s">
        <v>22</v>
      </c>
      <c r="CP57" s="7" t="s">
        <v>21</v>
      </c>
      <c r="CQ57" s="26" t="s">
        <v>22</v>
      </c>
      <c r="CR57" s="7" t="s">
        <v>21</v>
      </c>
      <c r="CS57" s="26" t="s">
        <v>22</v>
      </c>
      <c r="CT57" s="7" t="s">
        <v>21</v>
      </c>
      <c r="CU57" s="26" t="s">
        <v>22</v>
      </c>
      <c r="CV57" s="7" t="s">
        <v>21</v>
      </c>
      <c r="CW57" s="26" t="s">
        <v>22</v>
      </c>
      <c r="CX57" s="7" t="s">
        <v>21</v>
      </c>
      <c r="CY57" s="26" t="s">
        <v>22</v>
      </c>
      <c r="CZ57" s="7" t="s">
        <v>21</v>
      </c>
      <c r="DA57" s="26" t="s">
        <v>22</v>
      </c>
      <c r="DB57" s="7" t="s">
        <v>21</v>
      </c>
      <c r="DC57" s="26" t="s">
        <v>22</v>
      </c>
      <c r="DD57" s="17"/>
      <c r="DE57" s="28"/>
    </row>
    <row r="58" customFormat="false" ht="12.75" hidden="false" customHeight="false" outlineLevel="0" collapsed="false">
      <c r="A58" s="98" t="s">
        <v>20</v>
      </c>
      <c r="B58" s="95" t="s">
        <v>21</v>
      </c>
      <c r="C58" s="99" t="s">
        <v>22</v>
      </c>
      <c r="D58" s="95" t="s">
        <v>21</v>
      </c>
      <c r="E58" s="99" t="s">
        <v>22</v>
      </c>
      <c r="F58" s="95" t="s">
        <v>21</v>
      </c>
      <c r="G58" s="99" t="s">
        <v>22</v>
      </c>
      <c r="H58" s="95" t="s">
        <v>21</v>
      </c>
      <c r="I58" s="99" t="s">
        <v>22</v>
      </c>
      <c r="J58" s="95" t="s">
        <v>21</v>
      </c>
      <c r="K58" s="99" t="s">
        <v>22</v>
      </c>
      <c r="L58" s="95" t="s">
        <v>21</v>
      </c>
      <c r="M58" s="99" t="s">
        <v>22</v>
      </c>
      <c r="N58" s="95" t="s">
        <v>21</v>
      </c>
      <c r="O58" s="99" t="s">
        <v>22</v>
      </c>
      <c r="P58" s="95" t="s">
        <v>21</v>
      </c>
      <c r="Q58" s="99" t="s">
        <v>22</v>
      </c>
      <c r="R58" s="95" t="s">
        <v>21</v>
      </c>
      <c r="S58" s="99" t="s">
        <v>22</v>
      </c>
      <c r="T58" s="95" t="s">
        <v>21</v>
      </c>
      <c r="U58" s="99" t="s">
        <v>22</v>
      </c>
      <c r="V58" s="95" t="s">
        <v>21</v>
      </c>
      <c r="W58" s="99" t="s">
        <v>22</v>
      </c>
      <c r="X58" s="95" t="s">
        <v>21</v>
      </c>
      <c r="Y58" s="99" t="s">
        <v>22</v>
      </c>
      <c r="Z58" s="100"/>
      <c r="AA58" s="101"/>
      <c r="CE58" s="7" t="n">
        <v>2001</v>
      </c>
      <c r="CF58" s="35" t="n">
        <f aca="false">B94*BE23</f>
        <v>0</v>
      </c>
      <c r="CG58" s="35" t="n">
        <f aca="false">C94*BF23</f>
        <v>0</v>
      </c>
      <c r="CH58" s="35" t="n">
        <f aca="false">D94*BG23</f>
        <v>0</v>
      </c>
      <c r="CI58" s="35" t="n">
        <f aca="false">E94*BH23</f>
        <v>0</v>
      </c>
      <c r="CJ58" s="35" t="n">
        <f aca="false">F94*BI23</f>
        <v>0</v>
      </c>
      <c r="CK58" s="35" t="n">
        <f aca="false">G94*BJ23</f>
        <v>0</v>
      </c>
      <c r="CL58" s="35" t="n">
        <f aca="false">H94*BK23</f>
        <v>0</v>
      </c>
      <c r="CM58" s="35" t="n">
        <f aca="false">I94*BL23</f>
        <v>0</v>
      </c>
      <c r="CN58" s="35" t="n">
        <f aca="false">J94*BM23</f>
        <v>0</v>
      </c>
      <c r="CO58" s="35" t="n">
        <f aca="false">K94*BN23</f>
        <v>0</v>
      </c>
      <c r="CP58" s="35" t="n">
        <f aca="false">L94*BO23</f>
        <v>0</v>
      </c>
      <c r="CQ58" s="35" t="n">
        <f aca="false">M94*BP23</f>
        <v>0</v>
      </c>
      <c r="CR58" s="35" t="n">
        <f aca="false">N94*BQ23</f>
        <v>0</v>
      </c>
      <c r="CS58" s="35" t="n">
        <f aca="false">O94*BR23</f>
        <v>0</v>
      </c>
      <c r="CT58" s="35" t="n">
        <f aca="false">P94*BS23</f>
        <v>0</v>
      </c>
      <c r="CU58" s="35" t="n">
        <f aca="false">Q94*BT23</f>
        <v>0</v>
      </c>
      <c r="CV58" s="35" t="n">
        <f aca="false">R94*BU23</f>
        <v>0</v>
      </c>
      <c r="CW58" s="35" t="n">
        <f aca="false">S94*BV23</f>
        <v>0</v>
      </c>
      <c r="CX58" s="35" t="n">
        <f aca="false">T94*BW23</f>
        <v>0</v>
      </c>
      <c r="CY58" s="35" t="n">
        <f aca="false">U94*BX23</f>
        <v>0</v>
      </c>
      <c r="CZ58" s="35" t="n">
        <f aca="false">V94*BY23</f>
        <v>0</v>
      </c>
      <c r="DA58" s="35" t="n">
        <f aca="false">W94*BZ23</f>
        <v>0</v>
      </c>
      <c r="DB58" s="35" t="n">
        <f aca="false">X94*CA23</f>
        <v>-9332.30797079737</v>
      </c>
      <c r="DC58" s="35" t="n">
        <f aca="false">Y94*CB23</f>
        <v>-5661.2708626796</v>
      </c>
      <c r="DD58" s="35" t="n">
        <f aca="false">SUM(CF58,CH58,CJ58,CL58,CN58,CP58,CR58,CT58,CV58,CX58,CZ58,DB58)</f>
        <v>-9332.30797079737</v>
      </c>
      <c r="DE58" s="37" t="n">
        <f aca="false">SUM(CG58,CI58,CK58,CM58,CO58,CQ58,CS58,CU58,CW58,CY58,DA58,DC58)</f>
        <v>-5661.2708626796</v>
      </c>
    </row>
    <row r="59" customFormat="false" ht="12.75" hidden="false" customHeight="false" outlineLevel="0" collapsed="false">
      <c r="A59" s="102" t="n">
        <v>2001</v>
      </c>
      <c r="B59" s="103"/>
      <c r="C59" s="103"/>
      <c r="D59" s="103"/>
      <c r="E59" s="103"/>
      <c r="F59" s="103"/>
      <c r="G59" s="103"/>
      <c r="H59" s="103"/>
      <c r="I59" s="103"/>
      <c r="J59" s="103"/>
      <c r="K59" s="103"/>
      <c r="L59" s="103"/>
      <c r="M59" s="103"/>
      <c r="N59" s="103"/>
      <c r="O59" s="103"/>
      <c r="P59" s="103"/>
      <c r="Q59" s="103"/>
      <c r="R59" s="103"/>
      <c r="S59" s="103"/>
      <c r="T59" s="103"/>
      <c r="U59" s="103"/>
      <c r="V59" s="103"/>
      <c r="W59" s="103"/>
      <c r="X59" s="103" t="n">
        <v>525630.238372204</v>
      </c>
      <c r="Y59" s="103" t="n">
        <v>285209.469184111</v>
      </c>
      <c r="Z59" s="103" t="n">
        <f aca="false">SUM(B59,D59,F59,H59,J59,L59,N59,P59,R59,T59,V59,X59)</f>
        <v>525630.238372204</v>
      </c>
      <c r="AA59" s="103" t="n">
        <f aca="false">SUM(C59,E59,G59,I59,K59,M59,O59,Q59,S59,U59,W59,Y59)</f>
        <v>285209.469184111</v>
      </c>
      <c r="CE59" s="18" t="n">
        <v>2002</v>
      </c>
      <c r="CF59" s="35" t="n">
        <f aca="false">B95*BE24</f>
        <v>-9928.04934673887</v>
      </c>
      <c r="CG59" s="35" t="n">
        <f aca="false">C95*BF24</f>
        <v>-5316.58088382627</v>
      </c>
      <c r="CH59" s="35" t="n">
        <f aca="false">D95*BG24</f>
        <v>-9657.39206054958</v>
      </c>
      <c r="CI59" s="35" t="n">
        <f aca="false">E95*BH24</f>
        <v>-4907.51905958534</v>
      </c>
      <c r="CJ59" s="35" t="n">
        <f aca="false">F95*BI24</f>
        <v>-10174.3118778349</v>
      </c>
      <c r="CK59" s="35" t="n">
        <f aca="false">G95*BJ24</f>
        <v>-5473.80909397597</v>
      </c>
      <c r="CL59" s="35" t="n">
        <f aca="false">H95*BK24</f>
        <v>-7995.46790380019</v>
      </c>
      <c r="CM59" s="35" t="n">
        <f aca="false">I95*BL24</f>
        <v>-3757.4260852611</v>
      </c>
      <c r="CN59" s="35" t="n">
        <f aca="false">J95*BM24</f>
        <v>-8348.98248953767</v>
      </c>
      <c r="CO59" s="35" t="n">
        <f aca="false">K95*BN24</f>
        <v>-4296.68147057759</v>
      </c>
      <c r="CP59" s="35" t="n">
        <f aca="false">L95*BO24</f>
        <v>-8183.76909904175</v>
      </c>
      <c r="CQ59" s="35" t="n">
        <f aca="false">M95*BP24</f>
        <v>-4370.15817573953</v>
      </c>
      <c r="CR59" s="35" t="n">
        <f aca="false">N95*BQ24</f>
        <v>-8669.41920511246</v>
      </c>
      <c r="CS59" s="35" t="n">
        <f aca="false">O95*BR24</f>
        <v>-4509.2717742694</v>
      </c>
      <c r="CT59" s="35" t="n">
        <f aca="false">P95*BS24</f>
        <v>-8898.35874940217</v>
      </c>
      <c r="CU59" s="35" t="n">
        <f aca="false">Q95*BT24</f>
        <v>-4227.27532485485</v>
      </c>
      <c r="CV59" s="35" t="n">
        <f aca="false">R95*BU24</f>
        <v>-7778.43867913446</v>
      </c>
      <c r="CW59" s="35" t="n">
        <f aca="false">S95*BV24</f>
        <v>-4467.88732625583</v>
      </c>
      <c r="CX59" s="35" t="n">
        <f aca="false">T95*BW24</f>
        <v>-8181.49379640639</v>
      </c>
      <c r="CY59" s="35" t="n">
        <f aca="false">U95*BX24</f>
        <v>-3773.04901961832</v>
      </c>
      <c r="CZ59" s="35" t="n">
        <f aca="false">V95*BY24</f>
        <v>-7180.08544895303</v>
      </c>
      <c r="DA59" s="35" t="n">
        <f aca="false">W95*BZ24</f>
        <v>-3950.73398535134</v>
      </c>
      <c r="DB59" s="35" t="n">
        <f aca="false">X95*CA24</f>
        <v>-6747.02251264363</v>
      </c>
      <c r="DC59" s="35" t="n">
        <f aca="false">Y95*CB24</f>
        <v>-3985.46754811969</v>
      </c>
      <c r="DD59" s="39" t="n">
        <f aca="false">SUM(CF59,CH59,CJ59,CL59,CN59,CP59,CR59,CT59,CV59,CX59,CZ59,DB59)</f>
        <v>-101742.791169155</v>
      </c>
      <c r="DE59" s="41" t="n">
        <f aca="false">SUM(CG59,CI59,CK59,CM59,CO59,CQ59,CS59,CU59,CW59,CY59,DA59,DC59)</f>
        <v>-53035.8597474352</v>
      </c>
    </row>
    <row r="60" customFormat="false" ht="12.75" hidden="false" customHeight="false" outlineLevel="0" collapsed="false">
      <c r="A60" s="102" t="n">
        <v>2002</v>
      </c>
      <c r="B60" s="103" t="n">
        <v>607839.649201718</v>
      </c>
      <c r="C60" s="103" t="n">
        <v>274240.003654549</v>
      </c>
      <c r="D60" s="103" t="n">
        <v>562905.627461046</v>
      </c>
      <c r="E60" s="103" t="n">
        <v>243318.429695483</v>
      </c>
      <c r="F60" s="103" t="n">
        <v>621157.42655001</v>
      </c>
      <c r="G60" s="103" t="n">
        <v>275666.214640604</v>
      </c>
      <c r="H60" s="103" t="n">
        <v>409624.926007539</v>
      </c>
      <c r="I60" s="103" t="n">
        <v>197414.138957958</v>
      </c>
      <c r="J60" s="103" t="n">
        <v>412569.354168036</v>
      </c>
      <c r="K60" s="103" t="n">
        <v>215473.295089805</v>
      </c>
      <c r="L60" s="103" t="n">
        <v>393693.922686855</v>
      </c>
      <c r="M60" s="103" t="n">
        <v>211582.029385993</v>
      </c>
      <c r="N60" s="103" t="n">
        <v>502815.332339344</v>
      </c>
      <c r="O60" s="103" t="n">
        <v>221241.227481519</v>
      </c>
      <c r="P60" s="103" t="n">
        <v>512811.547763883</v>
      </c>
      <c r="Q60" s="103" t="n">
        <v>205201.091583288</v>
      </c>
      <c r="R60" s="103" t="n">
        <v>450329.288827969</v>
      </c>
      <c r="S60" s="103" t="n">
        <v>219390.081617548</v>
      </c>
      <c r="T60" s="103" t="n">
        <v>454989.82262078</v>
      </c>
      <c r="U60" s="103" t="n">
        <v>204144.427517236</v>
      </c>
      <c r="V60" s="103" t="n">
        <v>401555.905735882</v>
      </c>
      <c r="W60" s="103" t="n">
        <v>196214.472926745</v>
      </c>
      <c r="X60" s="103" t="n">
        <v>395548.172720256</v>
      </c>
      <c r="Y60" s="103" t="n">
        <v>205099.128801751</v>
      </c>
      <c r="Z60" s="103" t="n">
        <f aca="false">SUM(B60,D60,F60,H60,J60,L60,N60,P60,R60,T60,V60,X60)</f>
        <v>5725840.97608332</v>
      </c>
      <c r="AA60" s="103" t="n">
        <f aca="false">SUM(C60,E60,G60,I60,K60,M60,O60,Q60,S60,U60,W60,Y60)</f>
        <v>2668984.54135248</v>
      </c>
      <c r="CE60" s="18" t="n">
        <v>2003</v>
      </c>
      <c r="CF60" s="35" t="n">
        <f aca="false">B96*BE25</f>
        <v>-7086.83380383639</v>
      </c>
      <c r="CG60" s="35" t="n">
        <f aca="false">C96*BF25</f>
        <v>-3767.33109625957</v>
      </c>
      <c r="CH60" s="35" t="n">
        <f aca="false">D96*BG25</f>
        <v>-6925.75500471736</v>
      </c>
      <c r="CI60" s="35" t="n">
        <f aca="false">E96*BH25</f>
        <v>-3506.66033514798</v>
      </c>
      <c r="CJ60" s="35" t="n">
        <f aca="false">F96*BI25</f>
        <v>-7226.94267368345</v>
      </c>
      <c r="CK60" s="35" t="n">
        <f aca="false">G96*BJ25</f>
        <v>-3849.28536809683</v>
      </c>
      <c r="CL60" s="35" t="n">
        <f aca="false">H96*BK25</f>
        <v>-5779.36929123344</v>
      </c>
      <c r="CM60" s="35" t="n">
        <f aca="false">I96*BL25</f>
        <v>-2731.68075051366</v>
      </c>
      <c r="CN60" s="35" t="n">
        <f aca="false">J96*BM25</f>
        <v>-5982.05901392885</v>
      </c>
      <c r="CO60" s="35" t="n">
        <f aca="false">K96*BN25</f>
        <v>-3203.01842163223</v>
      </c>
      <c r="CP60" s="35" t="n">
        <f aca="false">L96*BO25</f>
        <v>-6068.75034649789</v>
      </c>
      <c r="CQ60" s="35" t="n">
        <f aca="false">M96*BP25</f>
        <v>-3205.48728960869</v>
      </c>
      <c r="CR60" s="35" t="n">
        <f aca="false">N96*BQ25</f>
        <v>-6320.7311002223</v>
      </c>
      <c r="CS60" s="35" t="n">
        <f aca="false">O96*BR25</f>
        <v>-3309.52715699545</v>
      </c>
      <c r="CT60" s="35" t="n">
        <f aca="false">P96*BS25</f>
        <v>-6085.98487204509</v>
      </c>
      <c r="CU60" s="35" t="n">
        <f aca="false">Q96*BT25</f>
        <v>-3251.33521573715</v>
      </c>
      <c r="CV60" s="35" t="n">
        <f aca="false">R96*BU25</f>
        <v>-5840.09621316356</v>
      </c>
      <c r="CW60" s="35" t="n">
        <f aca="false">S96*BV25</f>
        <v>-3077.02559259964</v>
      </c>
      <c r="CX60" s="35" t="n">
        <f aca="false">T96*BW25</f>
        <v>-5531.07494476879</v>
      </c>
      <c r="CY60" s="35" t="n">
        <f aca="false">U96*BX25</f>
        <v>-2558.45099577775</v>
      </c>
      <c r="CZ60" s="35" t="n">
        <f aca="false">V96*BY25</f>
        <v>-4583.18073217901</v>
      </c>
      <c r="DA60" s="35" t="n">
        <f aca="false">W96*BZ25</f>
        <v>-2789.40140932325</v>
      </c>
      <c r="DB60" s="35" t="n">
        <f aca="false">X96*CA25</f>
        <v>-4643.50780282004</v>
      </c>
      <c r="DC60" s="35" t="n">
        <f aca="false">Y96*CB25</f>
        <v>-2471.49495811636</v>
      </c>
      <c r="DD60" s="39" t="n">
        <f aca="false">SUM(CF60,CH60,CJ60,CL60,CN60,CP60,CR60,CT60,CV60,CX60,CZ60,DB60)</f>
        <v>-72074.2857990962</v>
      </c>
      <c r="DE60" s="41" t="n">
        <f aca="false">SUM(CG60,CI60,CK60,CM60,CO60,CQ60,CS60,CU60,CW60,CY60,DA60,DC60)</f>
        <v>-37720.6985898086</v>
      </c>
    </row>
    <row r="61" customFormat="false" ht="12.75" hidden="false" customHeight="false" outlineLevel="0" collapsed="false">
      <c r="A61" s="102" t="n">
        <v>2003</v>
      </c>
      <c r="B61" s="103" t="n">
        <v>416697.193597858</v>
      </c>
      <c r="C61" s="103" t="n">
        <v>185109.691418434</v>
      </c>
      <c r="D61" s="103" t="n">
        <v>384284.792589845</v>
      </c>
      <c r="E61" s="103" t="n">
        <v>163374.416540469</v>
      </c>
      <c r="F61" s="103" t="n">
        <v>409172.550389757</v>
      </c>
      <c r="G61" s="103" t="n">
        <v>182512.146578076</v>
      </c>
      <c r="H61" s="103" t="n">
        <v>333727.525419509</v>
      </c>
      <c r="I61" s="103" t="n">
        <v>154559.464126277</v>
      </c>
      <c r="J61" s="103" t="n">
        <v>341011.030359194</v>
      </c>
      <c r="K61" s="103" t="n">
        <v>167718.661136987</v>
      </c>
      <c r="L61" s="103" t="n">
        <v>328254.774189293</v>
      </c>
      <c r="M61" s="103" t="n">
        <v>162818.069270549</v>
      </c>
      <c r="N61" s="103" t="n">
        <v>341835.244364406</v>
      </c>
      <c r="O61" s="103" t="n">
        <v>165546.39641895</v>
      </c>
      <c r="P61" s="103" t="n">
        <v>337546.241159271</v>
      </c>
      <c r="Q61" s="103" t="n">
        <v>164750.16155849</v>
      </c>
      <c r="R61" s="103" t="n">
        <v>319337.950665361</v>
      </c>
      <c r="S61" s="103" t="n">
        <v>155788.473817251</v>
      </c>
      <c r="T61" s="103" t="n">
        <v>331857.625534657</v>
      </c>
      <c r="U61" s="103" t="n">
        <v>144427.182319074</v>
      </c>
      <c r="V61" s="103" t="n">
        <v>288974.875530425</v>
      </c>
      <c r="W61" s="103" t="n">
        <v>151187.466352936</v>
      </c>
      <c r="X61" s="103" t="n">
        <v>306237.948311621</v>
      </c>
      <c r="Y61" s="103" t="n">
        <v>141228.035135043</v>
      </c>
      <c r="Z61" s="103" t="n">
        <f aca="false">SUM(B61,D61,F61,H61,J61,L61,N61,P61,R61,T61,V61,X61)</f>
        <v>4138937.7521112</v>
      </c>
      <c r="AA61" s="103" t="n">
        <f aca="false">SUM(C61,E61,G61,I61,K61,M61,O61,Q61,S61,U61,W61,Y61)</f>
        <v>1939020.16467254</v>
      </c>
      <c r="CE61" s="18" t="n">
        <v>2004</v>
      </c>
      <c r="CF61" s="35" t="n">
        <f aca="false">B97*BE26</f>
        <v>-4456.81890692315</v>
      </c>
      <c r="CG61" s="35" t="n">
        <f aca="false">C97*BF26</f>
        <v>-2419.98021386633</v>
      </c>
      <c r="CH61" s="35" t="n">
        <f aca="false">D97*BG26</f>
        <v>-4449.30752925347</v>
      </c>
      <c r="CI61" s="35" t="n">
        <f aca="false">E97*BH26</f>
        <v>-2441.71233920445</v>
      </c>
      <c r="CJ61" s="35" t="n">
        <f aca="false">F97*BI26</f>
        <v>-4784.02480939089</v>
      </c>
      <c r="CK61" s="35" t="n">
        <f aca="false">G97*BJ26</f>
        <v>-2255.28951532687</v>
      </c>
      <c r="CL61" s="35" t="n">
        <f aca="false">H97*BK26</f>
        <v>-3775.718673054</v>
      </c>
      <c r="CM61" s="35" t="n">
        <f aca="false">I97*BL26</f>
        <v>-1715.69374603778</v>
      </c>
      <c r="CN61" s="35" t="n">
        <f aca="false">J97*BM26</f>
        <v>-3506.9898151216</v>
      </c>
      <c r="CO61" s="35" t="n">
        <f aca="false">K97*BN26</f>
        <v>-1986.99799727948</v>
      </c>
      <c r="CP61" s="35" t="n">
        <f aca="false">L97*BO26</f>
        <v>-3698.28899181492</v>
      </c>
      <c r="CQ61" s="35" t="n">
        <f aca="false">M97*BP26</f>
        <v>-1698.66249001599</v>
      </c>
      <c r="CR61" s="35" t="n">
        <f aca="false">N97*BQ26</f>
        <v>-3303.51206810327</v>
      </c>
      <c r="CS61" s="35" t="n">
        <f aca="false">O97*BR26</f>
        <v>-1734.63959647983</v>
      </c>
      <c r="CT61" s="35" t="n">
        <f aca="false">P97*BS26</f>
        <v>-2980.8450145454</v>
      </c>
      <c r="CU61" s="35" t="n">
        <f aca="false">Q97*BT26</f>
        <v>-1566.27617967247</v>
      </c>
      <c r="CV61" s="35" t="n">
        <f aca="false">R97*BU26</f>
        <v>-2665.711367747</v>
      </c>
      <c r="CW61" s="35" t="n">
        <f aca="false">S97*BV26</f>
        <v>-1375.1042479433</v>
      </c>
      <c r="CX61" s="35" t="n">
        <f aca="false">T97*BW26</f>
        <v>-2394.12154557941</v>
      </c>
      <c r="CY61" s="35" t="n">
        <f aca="false">U97*BX26</f>
        <v>-1215.42778174371</v>
      </c>
      <c r="CZ61" s="35" t="n">
        <f aca="false">V97*BY26</f>
        <v>-2113.9797848834</v>
      </c>
      <c r="DA61" s="35" t="n">
        <f aca="false">W97*BZ26</f>
        <v>-1050.30875237176</v>
      </c>
      <c r="DB61" s="35" t="n">
        <f aca="false">X97*CA26</f>
        <v>-2113.81120050864</v>
      </c>
      <c r="DC61" s="35" t="n">
        <f aca="false">Y97*CB26</f>
        <v>-1004.36280694884</v>
      </c>
      <c r="DD61" s="39" t="n">
        <f aca="false">SUM(CF61,CH61,CJ61,CL61,CN61,CP61,CR61,CT61,CV61,CX61,CZ61,DB61)</f>
        <v>-40243.1297069252</v>
      </c>
      <c r="DE61" s="41" t="n">
        <f aca="false">SUM(CG61,CI61,CK61,CM61,CO61,CQ61,CS61,CU61,CW61,CY61,DA61,DC61)</f>
        <v>-20464.4556668908</v>
      </c>
    </row>
    <row r="62" customFormat="false" ht="12.75" hidden="false" customHeight="false" outlineLevel="0" collapsed="false">
      <c r="A62" s="102" t="n">
        <v>2004</v>
      </c>
      <c r="B62" s="103" t="n">
        <v>198317.745593075</v>
      </c>
      <c r="C62" s="103" t="n">
        <v>108739.343468658</v>
      </c>
      <c r="D62" s="103" t="n">
        <v>183862.828247777</v>
      </c>
      <c r="E62" s="103" t="n">
        <v>102889.213560133</v>
      </c>
      <c r="F62" s="103" t="n">
        <v>209094.379831729</v>
      </c>
      <c r="G62" s="103" t="n">
        <v>104659.808355309</v>
      </c>
      <c r="H62" s="103" t="n">
        <v>170542.222380428</v>
      </c>
      <c r="I62" s="103" t="n">
        <v>86699.3112092729</v>
      </c>
      <c r="J62" s="103" t="n">
        <v>162319.660623012</v>
      </c>
      <c r="K62" s="103" t="n">
        <v>98011.7264968955</v>
      </c>
      <c r="L62" s="103" t="n">
        <v>159947.773468072</v>
      </c>
      <c r="M62" s="103" t="n">
        <v>82922.102708504</v>
      </c>
      <c r="N62" s="103" t="n">
        <v>158925.151781436</v>
      </c>
      <c r="O62" s="103" t="n">
        <v>90298.8805259334</v>
      </c>
      <c r="P62" s="103" t="n">
        <v>156880.949254642</v>
      </c>
      <c r="Q62" s="103" t="n">
        <v>88366.4774150766</v>
      </c>
      <c r="R62" s="103" t="n">
        <v>151952.299180458</v>
      </c>
      <c r="S62" s="103" t="n">
        <v>87332.5885130624</v>
      </c>
      <c r="T62" s="103" t="n">
        <v>145299.898071432</v>
      </c>
      <c r="U62" s="103" t="n">
        <v>78094.0302231533</v>
      </c>
      <c r="V62" s="103" t="n">
        <v>138760.323037415</v>
      </c>
      <c r="W62" s="103" t="n">
        <v>74645.0654968986</v>
      </c>
      <c r="X62" s="103" t="n">
        <v>142286.067590018</v>
      </c>
      <c r="Y62" s="103" t="n">
        <v>75807.7072941162</v>
      </c>
      <c r="Z62" s="103" t="n">
        <f aca="false">SUM(B62,D62,F62,H62,J62,L62,N62,P62,R62,T62,V62,X62)</f>
        <v>1978189.29905949</v>
      </c>
      <c r="AA62" s="103" t="n">
        <f aca="false">SUM(C62,E62,G62,I62,K62,M62,O62,Q62,S62,U62,W62,Y62)</f>
        <v>1078466.25526701</v>
      </c>
      <c r="CE62" s="18" t="n">
        <v>2005</v>
      </c>
      <c r="CF62" s="35" t="n">
        <f aca="false">B98*BE27</f>
        <v>-1647.35033506033</v>
      </c>
      <c r="CG62" s="35" t="n">
        <f aca="false">C98*BF27</f>
        <v>-791.003470967338</v>
      </c>
      <c r="CH62" s="35" t="n">
        <f aca="false">D98*BG27</f>
        <v>-1696.83635660292</v>
      </c>
      <c r="CI62" s="35" t="n">
        <f aca="false">E98*BH27</f>
        <v>-702.335934605295</v>
      </c>
      <c r="CJ62" s="35" t="n">
        <f aca="false">F98*BI27</f>
        <v>-1813.83908158231</v>
      </c>
      <c r="CK62" s="35" t="n">
        <f aca="false">G98*BJ27</f>
        <v>-706.179923184376</v>
      </c>
      <c r="CL62" s="35" t="n">
        <f aca="false">H98*BK27</f>
        <v>-1812.50649786179</v>
      </c>
      <c r="CM62" s="35" t="n">
        <f aca="false">I98*BL27</f>
        <v>-705.701466696539</v>
      </c>
      <c r="CN62" s="35" t="n">
        <f aca="false">J98*BM27</f>
        <v>-1746.06641075163</v>
      </c>
      <c r="CO62" s="35" t="n">
        <f aca="false">K98*BN27</f>
        <v>-833.587668289349</v>
      </c>
      <c r="CP62" s="35" t="n">
        <f aca="false">L98*BO27</f>
        <v>-1947.49786586198</v>
      </c>
      <c r="CQ62" s="35" t="n">
        <f aca="false">M98*BP27</f>
        <v>-776.445646327948</v>
      </c>
      <c r="CR62" s="35" t="n">
        <f aca="false">N98*BQ27</f>
        <v>-1859.54884708981</v>
      </c>
      <c r="CS62" s="35" t="n">
        <f aca="false">O98*BR27</f>
        <v>-909.830372941006</v>
      </c>
      <c r="CT62" s="35" t="n">
        <f aca="false">P98*BS27</f>
        <v>-1575.62808664927</v>
      </c>
      <c r="CU62" s="35" t="n">
        <f aca="false">Q98*BT27</f>
        <v>-683.264751892903</v>
      </c>
      <c r="CV62" s="35" t="n">
        <f aca="false">R98*BU27</f>
        <v>-1459.83186255092</v>
      </c>
      <c r="CW62" s="35" t="n">
        <f aca="false">S98*BV27</f>
        <v>-715.651841113595</v>
      </c>
      <c r="CX62" s="35" t="n">
        <f aca="false">T98*BW27</f>
        <v>-1391.88269785819</v>
      </c>
      <c r="CY62" s="35" t="n">
        <f aca="false">U98*BX27</f>
        <v>-701.610815887602</v>
      </c>
      <c r="CZ62" s="35" t="n">
        <f aca="false">V98*BY27</f>
        <v>-1251.94163004194</v>
      </c>
      <c r="DA62" s="35" t="n">
        <f aca="false">W98*BZ27</f>
        <v>-642.176592400592</v>
      </c>
      <c r="DB62" s="35" t="n">
        <f aca="false">X98*CA27</f>
        <v>-1230.05720171929</v>
      </c>
      <c r="DC62" s="35" t="n">
        <f aca="false">Y98*CB27</f>
        <v>-626.995089412014</v>
      </c>
      <c r="DD62" s="39" t="n">
        <f aca="false">SUM(CF62,CH62,CJ62,CL62,CN62,CP62,CR62,CT62,CV62,CX62,CZ62,DB62)</f>
        <v>-19432.9868736304</v>
      </c>
      <c r="DE62" s="41" t="n">
        <f aca="false">SUM(CG62,CI62,CK62,CM62,CO62,CQ62,CS62,CU62,CW62,CY62,DA62,DC62)</f>
        <v>-8794.78357371856</v>
      </c>
    </row>
    <row r="63" customFormat="false" ht="12.75" hidden="false" customHeight="false" outlineLevel="0" collapsed="false">
      <c r="A63" s="102" t="n">
        <v>2005</v>
      </c>
      <c r="B63" s="103" t="n">
        <v>123557.38876508</v>
      </c>
      <c r="C63" s="103" t="n">
        <v>71152.4552916595</v>
      </c>
      <c r="D63" s="103" t="n">
        <v>120412.956347481</v>
      </c>
      <c r="E63" s="103" t="n">
        <v>59578.7786504061</v>
      </c>
      <c r="F63" s="103" t="n">
        <v>134385.959989869</v>
      </c>
      <c r="G63" s="103" t="n">
        <v>63722.7511754208</v>
      </c>
      <c r="H63" s="103" t="n">
        <v>126910.062059416</v>
      </c>
      <c r="I63" s="103" t="n">
        <v>61290.6708778215</v>
      </c>
      <c r="J63" s="103" t="n">
        <v>122956.762308437</v>
      </c>
      <c r="K63" s="103" t="n">
        <v>68754.4384208573</v>
      </c>
      <c r="L63" s="103" t="n">
        <v>129217.084959707</v>
      </c>
      <c r="M63" s="103" t="n">
        <v>60440.2858981288</v>
      </c>
      <c r="N63" s="103" t="n">
        <v>120164.561950734</v>
      </c>
      <c r="O63" s="103" t="n">
        <v>66228.0032987655</v>
      </c>
      <c r="P63" s="103" t="n">
        <v>118547.749358397</v>
      </c>
      <c r="Q63" s="103" t="n">
        <v>56808.8500468418</v>
      </c>
      <c r="R63" s="103" t="n">
        <v>108779.419028488</v>
      </c>
      <c r="S63" s="103" t="n">
        <v>57722.8832313606</v>
      </c>
      <c r="T63" s="103" t="n">
        <v>110602.491921077</v>
      </c>
      <c r="U63" s="103" t="n">
        <v>59716.262647676</v>
      </c>
      <c r="V63" s="103" t="n">
        <v>107809.872413835</v>
      </c>
      <c r="W63" s="103" t="n">
        <v>57973.0084748762</v>
      </c>
      <c r="X63" s="103" t="n">
        <v>109497.163262378</v>
      </c>
      <c r="Y63" s="103" t="n">
        <v>59669.7171530169</v>
      </c>
      <c r="Z63" s="103" t="n">
        <f aca="false">SUM(B63,D63,F63,H63,J63,L63,N63,P63,R63,T63,V63,X63)</f>
        <v>1432841.4723649</v>
      </c>
      <c r="AA63" s="103" t="n">
        <f aca="false">SUM(C63,E63,G63,I63,K63,M63,O63,Q63,S63,U63,W63,Y63)</f>
        <v>743058.105166831</v>
      </c>
      <c r="CE63" s="18" t="n">
        <v>2006</v>
      </c>
      <c r="CF63" s="35" t="n">
        <f aca="false">B99*BE28</f>
        <v>-1129.521580122</v>
      </c>
      <c r="CG63" s="35" t="n">
        <f aca="false">C99*BF28</f>
        <v>-621.919130477073</v>
      </c>
      <c r="CH63" s="35" t="n">
        <f aca="false">D99*BG28</f>
        <v>-709.195482182917</v>
      </c>
      <c r="CI63" s="35" t="n">
        <f aca="false">E99*BH28</f>
        <v>-282.219218518235</v>
      </c>
      <c r="CJ63" s="35" t="n">
        <f aca="false">F99*BI28</f>
        <v>-743.18824332254</v>
      </c>
      <c r="CK63" s="35" t="n">
        <f aca="false">G99*BJ28</f>
        <v>-268.45586931589</v>
      </c>
      <c r="CL63" s="35" t="n">
        <f aca="false">H99*BK28</f>
        <v>-602.549533430768</v>
      </c>
      <c r="CM63" s="35" t="n">
        <f aca="false">I99*BL28</f>
        <v>-222.364201496353</v>
      </c>
      <c r="CN63" s="35" t="n">
        <f aca="false">J99*BM28</f>
        <v>-623.50548487364</v>
      </c>
      <c r="CO63" s="35" t="n">
        <f aca="false">K99*BN28</f>
        <v>-213.584112418151</v>
      </c>
      <c r="CP63" s="35" t="n">
        <f aca="false">L99*BO28</f>
        <v>-688.294831610077</v>
      </c>
      <c r="CQ63" s="35" t="n">
        <f aca="false">M99*BP28</f>
        <v>-213.169046717175</v>
      </c>
      <c r="CR63" s="35" t="n">
        <f aca="false">N99*BQ28</f>
        <v>-644.969239653895</v>
      </c>
      <c r="CS63" s="35" t="n">
        <f aca="false">O99*BR28</f>
        <v>-240.956882260615</v>
      </c>
      <c r="CT63" s="35" t="n">
        <f aca="false">P99*BS28</f>
        <v>-239.459357486395</v>
      </c>
      <c r="CU63" s="35" t="n">
        <f aca="false">Q99*BT28</f>
        <v>-102.763780926853</v>
      </c>
      <c r="CV63" s="35" t="n">
        <f aca="false">R99*BU28</f>
        <v>-215.260437432866</v>
      </c>
      <c r="CW63" s="35" t="n">
        <f aca="false">S99*BV28</f>
        <v>-106.431352857654</v>
      </c>
      <c r="CX63" s="35" t="n">
        <f aca="false">T99*BW28</f>
        <v>-185.499796338134</v>
      </c>
      <c r="CY63" s="35" t="n">
        <f aca="false">U99*BX28</f>
        <v>-80.5596573590012</v>
      </c>
      <c r="CZ63" s="35" t="n">
        <f aca="false">V99*BY28</f>
        <v>-181.858358672261</v>
      </c>
      <c r="DA63" s="35" t="n">
        <f aca="false">W99*BZ28</f>
        <v>-77.0258440989909</v>
      </c>
      <c r="DB63" s="35" t="n">
        <f aca="false">X99*CA28</f>
        <v>-168.928816216304</v>
      </c>
      <c r="DC63" s="35" t="n">
        <f aca="false">Y99*CB28</f>
        <v>-72.8141715030544</v>
      </c>
      <c r="DD63" s="39" t="n">
        <f aca="false">SUM(CF63,CH63,CJ63,CL63,CN63,CP63,CR63,CT63,CV63,CX63,CZ63,DB63)</f>
        <v>-6132.2311613418</v>
      </c>
      <c r="DE63" s="41" t="n">
        <f aca="false">SUM(CG63,CI63,CK63,CM63,CO63,CQ63,CS63,CU63,CW63,CY63,DA63,DC63)</f>
        <v>-2502.26326794904</v>
      </c>
    </row>
    <row r="64" customFormat="false" ht="12.75" hidden="false" customHeight="false" outlineLevel="0" collapsed="false">
      <c r="A64" s="102" t="n">
        <v>2006</v>
      </c>
      <c r="B64" s="103" t="n">
        <v>90223.5903841686</v>
      </c>
      <c r="C64" s="103" t="n">
        <v>51196.5180482133</v>
      </c>
      <c r="D64" s="103" t="n">
        <v>87425.4523988489</v>
      </c>
      <c r="E64" s="103" t="n">
        <v>32029.9041019349</v>
      </c>
      <c r="F64" s="103" t="n">
        <v>98095.5846500187</v>
      </c>
      <c r="G64" s="103" t="n">
        <v>32696.3845103207</v>
      </c>
      <c r="H64" s="103" t="n">
        <v>75805.1528495761</v>
      </c>
      <c r="I64" s="103" t="n">
        <v>26520.1989170801</v>
      </c>
      <c r="J64" s="103" t="n">
        <v>81989.6322385083</v>
      </c>
      <c r="K64" s="103" t="n">
        <v>26530.1345160744</v>
      </c>
      <c r="L64" s="103" t="n">
        <v>82974.9783855258</v>
      </c>
      <c r="M64" s="103" t="n">
        <v>27244.4921059228</v>
      </c>
      <c r="N64" s="103" t="n">
        <v>75959.7337223333</v>
      </c>
      <c r="O64" s="103" t="n">
        <v>34188.431010992</v>
      </c>
      <c r="P64" s="103" t="n">
        <v>76998.2902102973</v>
      </c>
      <c r="Q64" s="103" t="n">
        <v>23621.4475521023</v>
      </c>
      <c r="R64" s="103" t="n">
        <v>68661.9611253465</v>
      </c>
      <c r="S64" s="103" t="n">
        <v>23891.8796486221</v>
      </c>
      <c r="T64" s="103" t="n">
        <v>71289.3929049259</v>
      </c>
      <c r="U64" s="103" t="n">
        <v>22048.9726751568</v>
      </c>
      <c r="V64" s="103" t="n">
        <v>68970.2569926945</v>
      </c>
      <c r="W64" s="103" t="n">
        <v>21432.0348209826</v>
      </c>
      <c r="X64" s="103" t="n">
        <v>66278.7580840478</v>
      </c>
      <c r="Y64" s="103" t="n">
        <v>22903.4855758732</v>
      </c>
      <c r="Z64" s="103" t="n">
        <f aca="false">SUM(B64,D64,F64,H64,J64,L64,N64,P64,R64,T64,V64,X64)</f>
        <v>944672.783946292</v>
      </c>
      <c r="AA64" s="103" t="n">
        <f aca="false">SUM(C64,E64,G64,I64,K64,M64,O64,Q64,S64,U64,W64,Y64)</f>
        <v>344303.883483275</v>
      </c>
      <c r="CE64" s="18" t="n">
        <v>2007</v>
      </c>
      <c r="CF64" s="35" t="n">
        <f aca="false">B100*BE29</f>
        <v>-148.43727501698</v>
      </c>
      <c r="CG64" s="35" t="n">
        <f aca="false">C100*BF29</f>
        <v>-55.1899246534643</v>
      </c>
      <c r="CH64" s="35" t="n">
        <f aca="false">D100*BG29</f>
        <v>-145.382265505843</v>
      </c>
      <c r="CI64" s="35" t="n">
        <f aca="false">E100*BH29</f>
        <v>-56.6804000107924</v>
      </c>
      <c r="CJ64" s="35" t="n">
        <f aca="false">F100*BI29</f>
        <v>-147.464476490165</v>
      </c>
      <c r="CK64" s="35" t="n">
        <f aca="false">G100*BJ29</f>
        <v>-52.9825309968097</v>
      </c>
      <c r="CL64" s="35" t="n">
        <f aca="false">H100*BK29</f>
        <v>-139.358306824694</v>
      </c>
      <c r="CM64" s="35" t="n">
        <f aca="false">I100*BL29</f>
        <v>-60.9766517076985</v>
      </c>
      <c r="CN64" s="35" t="n">
        <f aca="false">J100*BM29</f>
        <v>-150.230813381134</v>
      </c>
      <c r="CO64" s="35" t="n">
        <f aca="false">K100*BN29</f>
        <v>-68.0210884995012</v>
      </c>
      <c r="CP64" s="35" t="n">
        <f aca="false">L100*BO29</f>
        <v>-160.436999781271</v>
      </c>
      <c r="CQ64" s="35" t="n">
        <f aca="false">M100*BP29</f>
        <v>-68.9808038637423</v>
      </c>
      <c r="CR64" s="35" t="n">
        <f aca="false">N100*BQ29</f>
        <v>-161.260105009883</v>
      </c>
      <c r="CS64" s="35" t="n">
        <f aca="false">O100*BR29</f>
        <v>-82.2912763629094</v>
      </c>
      <c r="CT64" s="35" t="n">
        <f aca="false">P100*BS29</f>
        <v>-169.506080784541</v>
      </c>
      <c r="CU64" s="35" t="n">
        <f aca="false">Q100*BT29</f>
        <v>-73.0584053645668</v>
      </c>
      <c r="CV64" s="35" t="n">
        <f aca="false">R100*BU29</f>
        <v>-147.170498393691</v>
      </c>
      <c r="CW64" s="35" t="n">
        <f aca="false">S100*BV29</f>
        <v>-78.9696914841062</v>
      </c>
      <c r="CX64" s="35" t="n">
        <f aca="false">T100*BW29</f>
        <v>-154.510347274009</v>
      </c>
      <c r="CY64" s="35" t="n">
        <f aca="false">U100*BX29</f>
        <v>-63.1137627994038</v>
      </c>
      <c r="CZ64" s="35" t="n">
        <f aca="false">V100*BY29</f>
        <v>-147.614234184716</v>
      </c>
      <c r="DA64" s="35" t="n">
        <f aca="false">W100*BZ29</f>
        <v>-63.5505666864121</v>
      </c>
      <c r="DB64" s="35" t="n">
        <f aca="false">X100*CA29</f>
        <v>-140.8065433225</v>
      </c>
      <c r="DC64" s="35" t="n">
        <f aca="false">Y100*CB29</f>
        <v>-61.3465184571105</v>
      </c>
      <c r="DD64" s="39" t="n">
        <f aca="false">SUM(CF64,CH64,CJ64,CL64,CN64,CP64,CR64,CT64,CV64,CX64,CZ64,DB64)</f>
        <v>-1812.17794596943</v>
      </c>
      <c r="DE64" s="41" t="n">
        <f aca="false">SUM(CG64,CI64,CK64,CM64,CO64,CQ64,CS64,CU64,CW64,CY64,DA64,DC64)</f>
        <v>-785.161620886517</v>
      </c>
    </row>
    <row r="65" customFormat="false" ht="12.75" hidden="false" customHeight="false" outlineLevel="0" collapsed="false">
      <c r="A65" s="102" t="n">
        <v>2007</v>
      </c>
      <c r="B65" s="103" t="n">
        <v>93459.5120382597</v>
      </c>
      <c r="C65" s="103" t="n">
        <v>57761.9026868728</v>
      </c>
      <c r="D65" s="103" t="n">
        <v>85413.7839755199</v>
      </c>
      <c r="E65" s="103" t="n">
        <v>50771.7476353022</v>
      </c>
      <c r="F65" s="103" t="n">
        <v>104361.311680448</v>
      </c>
      <c r="G65" s="103" t="n">
        <v>54527.8552732016</v>
      </c>
      <c r="H65" s="103" t="n">
        <v>82526.5727080838</v>
      </c>
      <c r="I65" s="103" t="n">
        <v>55449.1541398077</v>
      </c>
      <c r="J65" s="103" t="n">
        <v>86761.0164894221</v>
      </c>
      <c r="K65" s="103" t="n">
        <v>56583.5612850357</v>
      </c>
      <c r="L65" s="103" t="n">
        <v>85688.4749280991</v>
      </c>
      <c r="M65" s="103" t="n">
        <v>52669.4254133485</v>
      </c>
      <c r="N65" s="103" t="n">
        <v>83305.0412263869</v>
      </c>
      <c r="O65" s="103" t="n">
        <v>59308.4183098148</v>
      </c>
      <c r="P65" s="103" t="n">
        <v>88678.5773810668</v>
      </c>
      <c r="Q65" s="103" t="n">
        <v>53764.4889453767</v>
      </c>
      <c r="R65" s="103" t="n">
        <v>77960.0479046675</v>
      </c>
      <c r="S65" s="103" t="n">
        <v>57056.1647213798</v>
      </c>
      <c r="T65" s="103" t="n">
        <v>87506.1706478968</v>
      </c>
      <c r="U65" s="103" t="n">
        <v>52674.9616223983</v>
      </c>
      <c r="V65" s="103" t="n">
        <v>82044.3151141783</v>
      </c>
      <c r="W65" s="103" t="n">
        <v>53669.3511249227</v>
      </c>
      <c r="X65" s="103" t="n">
        <v>80435.7928105028</v>
      </c>
      <c r="Y65" s="103" t="n">
        <v>57155.5665437289</v>
      </c>
      <c r="Z65" s="103" t="n">
        <f aca="false">SUM(B65,D65,F65,H65,J65,L65,N65,P65,R65,T65,V65,X65)</f>
        <v>1038140.61690453</v>
      </c>
      <c r="AA65" s="103" t="n">
        <f aca="false">SUM(C65,E65,G65,I65,K65,M65,O65,Q65,S65,U65,W65,Y65)</f>
        <v>661392.59770119</v>
      </c>
      <c r="CE65" s="18" t="n">
        <v>2008</v>
      </c>
      <c r="CF65" s="35" t="n">
        <f aca="false">B101*BE30</f>
        <v>-139.418274839649</v>
      </c>
      <c r="CG65" s="35" t="n">
        <f aca="false">C101*BF30</f>
        <v>-51.8366029209039</v>
      </c>
      <c r="CH65" s="35" t="n">
        <f aca="false">D101*BG30</f>
        <v>-142.499007730617</v>
      </c>
      <c r="CI65" s="35" t="n">
        <f aca="false">E101*BH30</f>
        <v>-54.6056878702181</v>
      </c>
      <c r="CJ65" s="35" t="n">
        <f aca="false">F101*BI30</f>
        <v>-132.914531917304</v>
      </c>
      <c r="CK65" s="35" t="n">
        <f aca="false">G101*BJ30</f>
        <v>-52.7760598104412</v>
      </c>
      <c r="CL65" s="35" t="n">
        <f aca="false">H101*BK30</f>
        <v>-136.239271203766</v>
      </c>
      <c r="CM65" s="35" t="n">
        <f aca="false">I101*BL30</f>
        <v>-53.9118285856183</v>
      </c>
      <c r="CN65" s="35" t="n">
        <f aca="false">J101*BM30</f>
        <v>-137.422110044571</v>
      </c>
      <c r="CO65" s="35" t="n">
        <f aca="false">K101*BN30</f>
        <v>-62.578131476314</v>
      </c>
      <c r="CP65" s="35" t="n">
        <f aca="false">L101*BO30</f>
        <v>-143.98625016669</v>
      </c>
      <c r="CQ65" s="35" t="n">
        <f aca="false">M101*BP30</f>
        <v>-67.5309931106426</v>
      </c>
      <c r="CR65" s="35" t="n">
        <f aca="false">N101*BQ30</f>
        <v>-155.412471294308</v>
      </c>
      <c r="CS65" s="35" t="n">
        <f aca="false">O101*BR30</f>
        <v>-71.9241152186833</v>
      </c>
      <c r="CT65" s="35" t="n">
        <f aca="false">P101*BS30</f>
        <v>-149.129395049389</v>
      </c>
      <c r="CU65" s="35" t="n">
        <f aca="false">Q101*BT30</f>
        <v>-71.2234067519984</v>
      </c>
      <c r="CV65" s="35" t="n">
        <f aca="false">R101*BU30</f>
        <v>-143.488945472155</v>
      </c>
      <c r="CW65" s="35" t="n">
        <f aca="false">S101*BV30</f>
        <v>-68.9803618404329</v>
      </c>
      <c r="CX65" s="35" t="n">
        <f aca="false">T101*BW30</f>
        <v>-142.703054924545</v>
      </c>
      <c r="CY65" s="35" t="n">
        <f aca="false">U101*BX30</f>
        <v>-58.0770332784909</v>
      </c>
      <c r="CZ65" s="35" t="n">
        <f aca="false">V101*BY30</f>
        <v>-128.886120876068</v>
      </c>
      <c r="DA65" s="35" t="n">
        <f aca="false">W101*BZ30</f>
        <v>-61.7683935083877</v>
      </c>
      <c r="DB65" s="35" t="n">
        <f aca="false">X101*CA30</f>
        <v>-137.665510849826</v>
      </c>
      <c r="DC65" s="35" t="n">
        <f aca="false">Y101*CB30</f>
        <v>-53.2892906715692</v>
      </c>
      <c r="DD65" s="39" t="n">
        <f aca="false">SUM(CF65,CH65,CJ65,CL65,CN65,CP65,CR65,CT65,CV65,CX65,CZ65,DB65)</f>
        <v>-1689.76494436889</v>
      </c>
      <c r="DE65" s="41" t="n">
        <f aca="false">SUM(CG65,CI65,CK65,CM65,CO65,CQ65,CS65,CU65,CW65,CY65,DA65,DC65)</f>
        <v>-728.501905043701</v>
      </c>
    </row>
    <row r="66" customFormat="false" ht="12.75" hidden="false" customHeight="false" outlineLevel="0" collapsed="false">
      <c r="A66" s="102" t="n">
        <v>2008</v>
      </c>
      <c r="B66" s="103" t="n">
        <v>39345.5209137094</v>
      </c>
      <c r="C66" s="103" t="n">
        <v>7229.30991552678</v>
      </c>
      <c r="D66" s="103" t="n">
        <v>38664.071111466</v>
      </c>
      <c r="E66" s="103" t="n">
        <v>6821.21215403211</v>
      </c>
      <c r="F66" s="103" t="n">
        <v>37326.9272301939</v>
      </c>
      <c r="G66" s="103" t="n">
        <v>7181.55636883572</v>
      </c>
      <c r="H66" s="103" t="n">
        <v>53010.8300855847</v>
      </c>
      <c r="I66" s="103" t="n">
        <v>6605.26596973429</v>
      </c>
      <c r="J66" s="103" t="n">
        <v>52733.9051704219</v>
      </c>
      <c r="K66" s="103" t="n">
        <v>6924.32522381003</v>
      </c>
      <c r="L66" s="103" t="n">
        <v>51591.8787864476</v>
      </c>
      <c r="M66" s="103" t="n">
        <v>7587.68632119939</v>
      </c>
      <c r="N66" s="103" t="n">
        <v>54228.2082010514</v>
      </c>
      <c r="O66" s="103" t="n">
        <v>7516.13796079184</v>
      </c>
      <c r="P66" s="103" t="n">
        <v>51430.4213231199</v>
      </c>
      <c r="Q66" s="103" t="n">
        <v>5250.73233579528</v>
      </c>
      <c r="R66" s="103" t="n">
        <v>51411.0385608379</v>
      </c>
      <c r="S66" s="103" t="n">
        <v>4952.60831170512</v>
      </c>
      <c r="T66" s="103" t="n">
        <v>53963.399238264</v>
      </c>
      <c r="U66" s="103" t="n">
        <v>4600.62752694829</v>
      </c>
      <c r="V66" s="103" t="n">
        <v>47703.1676224057</v>
      </c>
      <c r="W66" s="103" t="n">
        <v>4708.10431900901</v>
      </c>
      <c r="X66" s="103" t="n">
        <v>52731.0177169793</v>
      </c>
      <c r="Y66" s="103" t="n">
        <v>4696.85146707427</v>
      </c>
      <c r="Z66" s="103" t="n">
        <f aca="false">SUM(B66,D66,F66,H66,J66,L66,N66,P66,R66,T66,V66,X66)</f>
        <v>584140.385960482</v>
      </c>
      <c r="AA66" s="103" t="n">
        <f aca="false">SUM(C66,E66,G66,I66,K66,M66,O66,Q66,S66,U66,W66,Y66)</f>
        <v>74074.4178744621</v>
      </c>
      <c r="CE66" s="18" t="n">
        <v>2009</v>
      </c>
      <c r="CF66" s="35" t="n">
        <f aca="false">B102*BE31</f>
        <v>-127.010535203814</v>
      </c>
      <c r="CG66" s="35" t="n">
        <f aca="false">C102*BF31</f>
        <v>-47.5304832650443</v>
      </c>
      <c r="CH66" s="35" t="n">
        <f aca="false">D102*BG31</f>
        <v>-126.278860053509</v>
      </c>
      <c r="CI66" s="35" t="n">
        <f aca="false">E102*BH31</f>
        <v>-49.0301970409816</v>
      </c>
      <c r="CJ66" s="35" t="n">
        <f aca="false">F102*BI31</f>
        <v>-124.532353560766</v>
      </c>
      <c r="CK66" s="35" t="n">
        <f aca="false">G102*BJ31</f>
        <v>-48.5728909411779</v>
      </c>
      <c r="CL66" s="35" t="n">
        <f aca="false">H102*BK31</f>
        <v>-125.891361645632</v>
      </c>
      <c r="CM66" s="35" t="n">
        <f aca="false">I102*BL31</f>
        <v>-49.5847007770873</v>
      </c>
      <c r="CN66" s="35" t="n">
        <f aca="false">J102*BM31</f>
        <v>-123.535357233339</v>
      </c>
      <c r="CO66" s="35" t="n">
        <f aca="false">K102*BN31</f>
        <v>-61.8813370393165</v>
      </c>
      <c r="CP66" s="35" t="n">
        <f aca="false">L102*BO31</f>
        <v>-140.59561473504</v>
      </c>
      <c r="CQ66" s="35" t="n">
        <f aca="false">M102*BP31</f>
        <v>-59.7470614717754</v>
      </c>
      <c r="CR66" s="35" t="n">
        <f aca="false">N102*BQ31</f>
        <v>-147.232484596114</v>
      </c>
      <c r="CS66" s="35" t="n">
        <f aca="false">O102*BR31</f>
        <v>-67.5394460012723</v>
      </c>
      <c r="CT66" s="35" t="n">
        <f aca="false">P102*BS31</f>
        <v>-139.853226651497</v>
      </c>
      <c r="CU66" s="35" t="n">
        <f aca="false">Q102*BT31</f>
        <v>-66.7931580093926</v>
      </c>
      <c r="CV66" s="35" t="n">
        <f aca="false">R102*BU31</f>
        <v>-126.252375228939</v>
      </c>
      <c r="CW66" s="35" t="n">
        <f aca="false">S102*BV31</f>
        <v>-59.3777643313379</v>
      </c>
      <c r="CX66" s="35" t="n">
        <f aca="false">T102*BW31</f>
        <v>-124.880358707828</v>
      </c>
      <c r="CY66" s="35" t="n">
        <f aca="false">U102*BX31</f>
        <v>-50.6018617433038</v>
      </c>
      <c r="CZ66" s="35" t="n">
        <f aca="false">V102*BY31</f>
        <v>-116.770102218437</v>
      </c>
      <c r="DA66" s="35" t="n">
        <f aca="false">W102*BZ31</f>
        <v>-54.9313146794276</v>
      </c>
      <c r="DB66" s="35" t="n">
        <f aca="false">X102*CA31</f>
        <v>-90.2255086117344</v>
      </c>
      <c r="DC66" s="35" t="n">
        <f aca="false">Y102*CB31</f>
        <v>-36.5245707130451</v>
      </c>
      <c r="DD66" s="39" t="n">
        <f aca="false">SUM(CF66,CH66,CJ66,CL66,CN66,CP66,CR66,CT66,CV66,CX66,CZ66,DB66)</f>
        <v>-1513.05813844665</v>
      </c>
      <c r="DE66" s="41" t="n">
        <f aca="false">SUM(CG66,CI66,CK66,CM66,CO66,CQ66,CS66,CU66,CW66,CY66,DA66,DC66)</f>
        <v>-652.114786013162</v>
      </c>
    </row>
    <row r="67" customFormat="false" ht="12.75" hidden="false" customHeight="false" outlineLevel="0" collapsed="false">
      <c r="A67" s="102" t="n">
        <v>2009</v>
      </c>
      <c r="B67" s="103" t="n">
        <v>43879.2086480778</v>
      </c>
      <c r="C67" s="103" t="n">
        <v>20860.5934561172</v>
      </c>
      <c r="D67" s="103" t="n">
        <v>41275.5741004261</v>
      </c>
      <c r="E67" s="103" t="n">
        <v>18621.9345836377</v>
      </c>
      <c r="F67" s="103" t="n">
        <v>43313.011329171</v>
      </c>
      <c r="G67" s="103" t="n">
        <v>20707.4973138011</v>
      </c>
      <c r="H67" s="103" t="n">
        <v>44109.8791677298</v>
      </c>
      <c r="I67" s="103" t="n">
        <v>19173.0753576088</v>
      </c>
      <c r="J67" s="103" t="n">
        <v>41818.7534846634</v>
      </c>
      <c r="K67" s="103" t="n">
        <v>21387.2866347001</v>
      </c>
      <c r="L67" s="103" t="n">
        <v>44882.6383631012</v>
      </c>
      <c r="M67" s="103" t="n">
        <v>19465.878362242</v>
      </c>
      <c r="N67" s="103" t="n">
        <v>46026.8111644202</v>
      </c>
      <c r="O67" s="103" t="n">
        <v>20856.7030294458</v>
      </c>
      <c r="P67" s="103" t="n">
        <v>42625.4920336254</v>
      </c>
      <c r="Q67" s="103" t="n">
        <v>20651.2575996947</v>
      </c>
      <c r="R67" s="103" t="n">
        <v>42885.6989357322</v>
      </c>
      <c r="S67" s="103" t="n">
        <v>19964.8968312918</v>
      </c>
      <c r="T67" s="103" t="n">
        <v>44081.639096841</v>
      </c>
      <c r="U67" s="103" t="n">
        <v>19100.8137315957</v>
      </c>
      <c r="V67" s="103" t="n">
        <v>41235.851837401</v>
      </c>
      <c r="W67" s="103" t="n">
        <v>20481.4868876551</v>
      </c>
      <c r="X67" s="103" t="n">
        <v>39337.7785158129</v>
      </c>
      <c r="Y67" s="103" t="n">
        <v>19385.3564319026</v>
      </c>
      <c r="Z67" s="103" t="n">
        <f aca="false">SUM(B67,D67,F67,H67,J67,L67,N67,P67,R67,T67,V67,X67)</f>
        <v>515472.336677002</v>
      </c>
      <c r="AA67" s="103" t="n">
        <f aca="false">SUM(C67,E67,G67,I67,K67,M67,O67,Q67,S67,U67,W67,Y67)</f>
        <v>240656.780219693</v>
      </c>
      <c r="CE67" s="18" t="n">
        <v>2010</v>
      </c>
      <c r="CF67" s="35" t="n">
        <f aca="false">B103*BE32</f>
        <v>-72.8197283997304</v>
      </c>
      <c r="CG67" s="35" t="n">
        <f aca="false">C103*BF32</f>
        <v>-32.0687571948237</v>
      </c>
      <c r="CH67" s="35" t="n">
        <f aca="false">D103*BG32</f>
        <v>-73.3778742642522</v>
      </c>
      <c r="CI67" s="35" t="n">
        <f aca="false">E103*BH32</f>
        <v>-28.228160869029</v>
      </c>
      <c r="CJ67" s="35" t="n">
        <f aca="false">F103*BI32</f>
        <v>-73.5891225509927</v>
      </c>
      <c r="CK67" s="35" t="n">
        <f aca="false">G103*BJ32</f>
        <v>-26.3959107129519</v>
      </c>
      <c r="CL67" s="35" t="n">
        <f aca="false">H103*BK32</f>
        <v>-68.5678308861479</v>
      </c>
      <c r="CM67" s="35" t="n">
        <f aca="false">I103*BL32</f>
        <v>-26.0935413749688</v>
      </c>
      <c r="CN67" s="35" t="n">
        <f aca="false">J103*BM32</f>
        <v>-64.3022467003509</v>
      </c>
      <c r="CO67" s="35" t="n">
        <f aca="false">K103*BN32</f>
        <v>-31.2274580357774</v>
      </c>
      <c r="CP67" s="35" t="n">
        <f aca="false">L103*BO32</f>
        <v>-73.3245556930386</v>
      </c>
      <c r="CQ67" s="35" t="n">
        <f aca="false">M103*BP32</f>
        <v>-29.8226588465933</v>
      </c>
      <c r="CR67" s="35" t="n">
        <f aca="false">N103*BQ32</f>
        <v>-67.9699211245066</v>
      </c>
      <c r="CS67" s="35" t="n">
        <f aca="false">O103*BR32</f>
        <v>-30.1511820941982</v>
      </c>
      <c r="CT67" s="35" t="n">
        <f aca="false">P103*BS32</f>
        <v>-65.6273173486877</v>
      </c>
      <c r="CU67" s="35" t="n">
        <f aca="false">Q103*BT32</f>
        <v>-28.6204292082824</v>
      </c>
      <c r="CV67" s="35" t="n">
        <f aca="false">R103*BU32</f>
        <v>-67.3881137389644</v>
      </c>
      <c r="CW67" s="35" t="n">
        <f aca="false">S103*BV32</f>
        <v>-30.3584289041351</v>
      </c>
      <c r="CX67" s="35" t="n">
        <f aca="false">T103*BW32</f>
        <v>-63.9473711577921</v>
      </c>
      <c r="CY67" s="35" t="n">
        <f aca="false">U103*BX32</f>
        <v>-27.3368759320282</v>
      </c>
      <c r="CZ67" s="35" t="n">
        <f aca="false">V103*BY32</f>
        <v>-60.1526797911493</v>
      </c>
      <c r="DA67" s="35" t="n">
        <f aca="false">W103*BZ32</f>
        <v>-24.7366569466397</v>
      </c>
      <c r="DB67" s="35" t="n">
        <f aca="false">X103*CA32</f>
        <v>-67.5179738535739</v>
      </c>
      <c r="DC67" s="35" t="n">
        <f aca="false">Y103*CB32</f>
        <v>-25.4846544103255</v>
      </c>
      <c r="DD67" s="39" t="n">
        <f aca="false">SUM(CF67,CH67,CJ67,CL67,CN67,CP67,CR67,CT67,CV67,CX67,CZ67,DB67)</f>
        <v>-818.584735509187</v>
      </c>
      <c r="DE67" s="41" t="n">
        <f aca="false">SUM(CG67,CI67,CK67,CM67,CO67,CQ67,CS67,CU67,CW67,CY67,DA67,DC67)</f>
        <v>-340.524714529753</v>
      </c>
    </row>
    <row r="68" customFormat="false" ht="12.75" hidden="false" customHeight="false" outlineLevel="0" collapsed="false">
      <c r="A68" s="102" t="n">
        <v>2010</v>
      </c>
      <c r="B68" s="103" t="n">
        <v>33663.4444192491</v>
      </c>
      <c r="C68" s="103" t="n">
        <v>15961.2535078187</v>
      </c>
      <c r="D68" s="103" t="n">
        <v>33486.150917991</v>
      </c>
      <c r="E68" s="103" t="n">
        <v>13789.7633361784</v>
      </c>
      <c r="F68" s="103" t="n">
        <v>36919.2883656028</v>
      </c>
      <c r="G68" s="103" t="n">
        <v>14690.6387818017</v>
      </c>
      <c r="H68" s="103" t="n">
        <v>35768.776553542</v>
      </c>
      <c r="I68" s="103" t="n">
        <v>14250.5313028335</v>
      </c>
      <c r="J68" s="103" t="n">
        <v>33957.0376981817</v>
      </c>
      <c r="K68" s="103" t="n">
        <v>15791.2367407673</v>
      </c>
      <c r="L68" s="103" t="n">
        <v>36567.5280114172</v>
      </c>
      <c r="M68" s="103" t="n">
        <v>14560.1328361885</v>
      </c>
      <c r="N68" s="103" t="n">
        <v>34032.2063185941</v>
      </c>
      <c r="O68" s="103" t="n">
        <v>14181.2589795026</v>
      </c>
      <c r="P68" s="103" t="n">
        <v>33410.0102001364</v>
      </c>
      <c r="Q68" s="103" t="n">
        <v>14350.1780810229</v>
      </c>
      <c r="R68" s="103" t="n">
        <v>30534.8266373777</v>
      </c>
      <c r="S68" s="103" t="n">
        <v>10722.9948139235</v>
      </c>
      <c r="T68" s="103" t="n">
        <v>17075.5238492101</v>
      </c>
      <c r="U68" s="103" t="n">
        <v>3665.78748530304</v>
      </c>
      <c r="V68" s="103" t="n">
        <v>17419.9799923904</v>
      </c>
      <c r="W68" s="103" t="n">
        <v>3858.70245489421</v>
      </c>
      <c r="X68" s="103" t="n">
        <v>17884.5232419027</v>
      </c>
      <c r="Y68" s="103" t="n">
        <v>4482.86171816413</v>
      </c>
      <c r="Z68" s="103" t="n">
        <f aca="false">SUM(B68,D68,F68,H68,J68,L68,N68,P68,R68,T68,V68,X68)</f>
        <v>360719.296205595</v>
      </c>
      <c r="AA68" s="103" t="n">
        <f aca="false">SUM(C68,E68,G68,I68,K68,M68,O68,Q68,S68,U68,W68,Y68)</f>
        <v>140305.340038398</v>
      </c>
      <c r="CE68" s="18" t="n">
        <v>2011</v>
      </c>
      <c r="CF68" s="35" t="n">
        <f aca="false">B104*BE33</f>
        <v>-42.4991047897818</v>
      </c>
      <c r="CG68" s="35" t="n">
        <f aca="false">C104*BF33</f>
        <v>-18.2513483340005</v>
      </c>
      <c r="CH68" s="35" t="n">
        <f aca="false">D104*BG33</f>
        <v>-41.8895961894973</v>
      </c>
      <c r="CI68" s="35" t="n">
        <f aca="false">E104*BH33</f>
        <v>-16.3694388914627</v>
      </c>
      <c r="CJ68" s="35" t="n">
        <f aca="false">F104*BI33</f>
        <v>-42.8532878481686</v>
      </c>
      <c r="CK68" s="35" t="n">
        <f aca="false">G104*BJ33</f>
        <v>-15.8002133146337</v>
      </c>
      <c r="CL68" s="35" t="n">
        <f aca="false">H104*BK33</f>
        <v>-40.6922102011672</v>
      </c>
      <c r="CM68" s="35" t="n">
        <f aca="false">I104*BL33</f>
        <v>-16.5586695939931</v>
      </c>
      <c r="CN68" s="35" t="n">
        <f aca="false">J104*BM33</f>
        <v>-32.1907078333652</v>
      </c>
      <c r="CO68" s="35" t="n">
        <f aca="false">K104*BN33</f>
        <v>-15.5509438059699</v>
      </c>
      <c r="CP68" s="35" t="n">
        <f aca="false">L104*BO33</f>
        <v>-30.135338412746</v>
      </c>
      <c r="CQ68" s="35" t="n">
        <f aca="false">M104*BP33</f>
        <v>-12.7134856024007</v>
      </c>
      <c r="CR68" s="35" t="n">
        <f aca="false">N104*BQ33</f>
        <v>-29.3334134826661</v>
      </c>
      <c r="CS68" s="35" t="n">
        <f aca="false">O104*BR33</f>
        <v>-14.9218055613862</v>
      </c>
      <c r="CT68" s="35" t="n">
        <f aca="false">P104*BS33</f>
        <v>0</v>
      </c>
      <c r="CU68" s="35" t="n">
        <f aca="false">Q104*BT33</f>
        <v>0</v>
      </c>
      <c r="CV68" s="35" t="n">
        <f aca="false">R104*BU33</f>
        <v>0</v>
      </c>
      <c r="CW68" s="35" t="n">
        <f aca="false">S104*BV33</f>
        <v>0</v>
      </c>
      <c r="CX68" s="35" t="n">
        <f aca="false">T104*BW33</f>
        <v>0</v>
      </c>
      <c r="CY68" s="35" t="n">
        <f aca="false">U104*BX33</f>
        <v>0</v>
      </c>
      <c r="CZ68" s="35" t="n">
        <f aca="false">V104*BY33</f>
        <v>0</v>
      </c>
      <c r="DA68" s="35" t="n">
        <f aca="false">W104*BZ33</f>
        <v>0</v>
      </c>
      <c r="DB68" s="35" t="n">
        <f aca="false">X104*CA33</f>
        <v>0</v>
      </c>
      <c r="DC68" s="35" t="n">
        <f aca="false">Y104*CB33</f>
        <v>0</v>
      </c>
      <c r="DD68" s="39" t="n">
        <f aca="false">SUM(CF68,CH68,CJ68,CL68,CN68,CP68,CR68,CT68,CV68,CX68,CZ68,DB68)</f>
        <v>-259.593658757392</v>
      </c>
      <c r="DE68" s="41" t="n">
        <f aca="false">SUM(CG68,CI68,CK68,CM68,CO68,CQ68,CS68,CU68,CW68,CY68,DA68,DC68)</f>
        <v>-110.165905103847</v>
      </c>
    </row>
    <row r="69" customFormat="false" ht="12.75" hidden="false" customHeight="false" outlineLevel="0" collapsed="false">
      <c r="A69" s="102" t="n">
        <v>2011</v>
      </c>
      <c r="B69" s="103" t="n">
        <v>-3215.27066197525</v>
      </c>
      <c r="C69" s="103" t="n">
        <v>1755.47454089744</v>
      </c>
      <c r="D69" s="103" t="n">
        <v>-2767.67562641445</v>
      </c>
      <c r="E69" s="103" t="n">
        <v>1468.38215841623</v>
      </c>
      <c r="F69" s="103" t="n">
        <v>-3922.87495737223</v>
      </c>
      <c r="G69" s="103" t="n">
        <v>1558.50553936737</v>
      </c>
      <c r="H69" s="103" t="n">
        <v>-3324.70864418875</v>
      </c>
      <c r="I69" s="103" t="n">
        <v>1515.61920754614</v>
      </c>
      <c r="J69" s="103" t="n">
        <v>-2794.96687893477</v>
      </c>
      <c r="K69" s="103" t="n">
        <v>1305.13743839939</v>
      </c>
      <c r="L69" s="103" t="n">
        <v>-3185.1523227197</v>
      </c>
      <c r="M69" s="103" t="n">
        <v>1159.48583226158</v>
      </c>
      <c r="N69" s="103" t="n">
        <v>-2043.60938874511</v>
      </c>
      <c r="O69" s="103" t="n">
        <v>1299.29032462471</v>
      </c>
      <c r="P69" s="103" t="n">
        <v>-3571.85458788017</v>
      </c>
      <c r="Q69" s="103" t="n">
        <v>96.4945196284182</v>
      </c>
      <c r="R69" s="103" t="n">
        <v>328.496963977549</v>
      </c>
      <c r="S69" s="103" t="n">
        <v>101.242715220941</v>
      </c>
      <c r="T69" s="103" t="n">
        <v>260.79670458675</v>
      </c>
      <c r="U69" s="103" t="n">
        <v>85.6005070009582</v>
      </c>
      <c r="V69" s="103" t="n">
        <v>283.449995408966</v>
      </c>
      <c r="W69" s="103" t="n">
        <v>100.479718819938</v>
      </c>
      <c r="X69" s="103" t="n">
        <v>284.657030473767</v>
      </c>
      <c r="Y69" s="103" t="n">
        <v>102.608322198409</v>
      </c>
      <c r="Z69" s="103" t="n">
        <f aca="false">SUM(B69,D69,F69,H69,J69,L69,N69,P69,R69,T69,V69,X69)</f>
        <v>-23668.7123737834</v>
      </c>
      <c r="AA69" s="103" t="n">
        <f aca="false">SUM(C69,E69,G69,I69,K69,M69,O69,Q69,S69,U69,W69,Y69)</f>
        <v>10548.3208243815</v>
      </c>
      <c r="CE69" s="8" t="s">
        <v>23</v>
      </c>
      <c r="CF69" s="50" t="n">
        <f aca="false">SUM(CF58:CF68)</f>
        <v>-24778.7588909307</v>
      </c>
      <c r="CG69" s="51" t="n">
        <f aca="false">SUM(CG58:CG68)</f>
        <v>-13121.6919117648</v>
      </c>
      <c r="CH69" s="50" t="n">
        <f aca="false">SUM(CH58:CH68)</f>
        <v>-23967.91403705</v>
      </c>
      <c r="CI69" s="51" t="n">
        <f aca="false">SUM(CI58:CI68)</f>
        <v>-12045.3607717438</v>
      </c>
      <c r="CJ69" s="50" t="n">
        <f aca="false">SUM(CJ58:CJ68)</f>
        <v>-25263.6604581815</v>
      </c>
      <c r="CK69" s="51" t="n">
        <f aca="false">SUM(CK58:CK68)</f>
        <v>-12749.547375676</v>
      </c>
      <c r="CL69" s="50" t="n">
        <f aca="false">SUM(CL58:CL68)</f>
        <v>-20476.3608801416</v>
      </c>
      <c r="CM69" s="51" t="n">
        <f aca="false">SUM(CM58:CM68)</f>
        <v>-9339.99164204479</v>
      </c>
      <c r="CN69" s="50" t="n">
        <f aca="false">SUM(CN58:CN68)</f>
        <v>-20715.2844494061</v>
      </c>
      <c r="CO69" s="51" t="n">
        <f aca="false">SUM(CO58:CO68)</f>
        <v>-10773.1286290537</v>
      </c>
      <c r="CP69" s="50" t="n">
        <f aca="false">SUM(CP58:CP68)</f>
        <v>-21135.0798936154</v>
      </c>
      <c r="CQ69" s="51" t="n">
        <f aca="false">SUM(CQ58:CQ68)</f>
        <v>-10502.7176513045</v>
      </c>
      <c r="CR69" s="50" t="n">
        <f aca="false">SUM(CR58:CR68)</f>
        <v>-21359.3888556892</v>
      </c>
      <c r="CS69" s="51" t="n">
        <f aca="false">SUM(CS58:CS68)</f>
        <v>-10971.0536081847</v>
      </c>
      <c r="CT69" s="50" t="n">
        <f aca="false">SUM(CT58:CT68)</f>
        <v>-20304.3920999625</v>
      </c>
      <c r="CU69" s="51" t="n">
        <f aca="false">SUM(CU58:CU68)</f>
        <v>-10070.6106524185</v>
      </c>
      <c r="CV69" s="50" t="n">
        <f aca="false">SUM(CV58:CV68)</f>
        <v>-18443.6384928626</v>
      </c>
      <c r="CW69" s="51" t="n">
        <f aca="false">SUM(CW58:CW68)</f>
        <v>-9979.78660733003</v>
      </c>
      <c r="CX69" s="50" t="n">
        <f aca="false">SUM(CX58:CX68)</f>
        <v>-18170.1139130151</v>
      </c>
      <c r="CY69" s="51" t="n">
        <f aca="false">SUM(CY58:CY68)</f>
        <v>-8528.22780413961</v>
      </c>
      <c r="CZ69" s="50" t="n">
        <f aca="false">SUM(CZ58:CZ68)</f>
        <v>-15764.4690918</v>
      </c>
      <c r="DA69" s="51" t="n">
        <f aca="false">SUM(DA58:DA68)</f>
        <v>-8714.63351536679</v>
      </c>
      <c r="DB69" s="50" t="n">
        <f aca="false">SUM(DB58:DB68)</f>
        <v>-24671.8510413429</v>
      </c>
      <c r="DC69" s="51" t="n">
        <f aca="false">SUM(DC58:DC68)</f>
        <v>-13999.0504710316</v>
      </c>
      <c r="DD69" s="50" t="n">
        <f aca="false">SUM(DD58:DD68)</f>
        <v>-255050.912103998</v>
      </c>
      <c r="DE69" s="52" t="n">
        <f aca="false">SUM(DE58:DE68)</f>
        <v>-130795.800640059</v>
      </c>
    </row>
    <row r="70" customFormat="false" ht="12.75" hidden="false" customHeight="false" outlineLevel="0" collapsed="false">
      <c r="A70" s="102" t="n">
        <v>2012</v>
      </c>
      <c r="B70" s="103" t="n">
        <v>264.720715609685</v>
      </c>
      <c r="C70" s="103" t="n">
        <v>107.724497587416</v>
      </c>
      <c r="D70" s="103" t="n">
        <v>312.319689586221</v>
      </c>
      <c r="E70" s="103" t="n">
        <v>98.9769584946195</v>
      </c>
      <c r="F70" s="103" t="n">
        <v>273.323438938133</v>
      </c>
      <c r="G70" s="103" t="n">
        <v>80.4858078417904</v>
      </c>
      <c r="H70" s="103" t="n">
        <v>270.105115450142</v>
      </c>
      <c r="I70" s="103" t="n">
        <v>89.1931069739272</v>
      </c>
      <c r="J70" s="103" t="n">
        <v>279.985307374402</v>
      </c>
      <c r="K70" s="103" t="n">
        <v>90.5156941935123</v>
      </c>
      <c r="L70" s="103" t="n">
        <v>325.49324509639</v>
      </c>
      <c r="M70" s="103" t="n">
        <v>94.7364920911766</v>
      </c>
      <c r="N70" s="103" t="n">
        <v>310.78089174608</v>
      </c>
      <c r="O70" s="103" t="n">
        <v>103.01885056663</v>
      </c>
      <c r="P70" s="103" t="n">
        <v>336.841285135396</v>
      </c>
      <c r="Q70" s="103" t="n">
        <v>90.4498237102454</v>
      </c>
      <c r="R70" s="103" t="n">
        <v>286.801167366194</v>
      </c>
      <c r="S70" s="103" t="n">
        <v>99.361661169372</v>
      </c>
      <c r="T70" s="103" t="n">
        <v>260.898462931397</v>
      </c>
      <c r="U70" s="103" t="n">
        <v>76.7253038529119</v>
      </c>
      <c r="V70" s="103"/>
      <c r="W70" s="103"/>
      <c r="X70" s="103"/>
      <c r="Y70" s="103"/>
      <c r="Z70" s="103" t="n">
        <f aca="false">SUM(B70,D70,F70,H70,J70,L70,N70,P70,R70,T70,V70,X70)</f>
        <v>2921.26931923404</v>
      </c>
      <c r="AA70" s="103" t="n">
        <f aca="false">SUM(C70,E70,G70,I70,K70,M70,O70,Q70,S70,U70,W70,Y70)</f>
        <v>931.188196481601</v>
      </c>
    </row>
    <row r="71" customFormat="false" ht="13.5" hidden="false" customHeight="false" outlineLevel="0" collapsed="false">
      <c r="A71" s="104" t="s">
        <v>23</v>
      </c>
      <c r="B71" s="105" t="n">
        <f aca="false">SUM(B59:B70)</f>
        <v>1644032.70361483</v>
      </c>
      <c r="C71" s="106" t="n">
        <f aca="false">SUM(C59:C70)</f>
        <v>794114.270486334</v>
      </c>
      <c r="D71" s="105" t="n">
        <f aca="false">SUM(D59:D70)</f>
        <v>1535275.88121357</v>
      </c>
      <c r="E71" s="106" t="n">
        <f aca="false">SUM(E59:E70)</f>
        <v>692762.759374487</v>
      </c>
      <c r="F71" s="105" t="n">
        <f aca="false">SUM(F59:F70)</f>
        <v>1690176.88849836</v>
      </c>
      <c r="G71" s="106" t="n">
        <f aca="false">SUM(G59:G70)</f>
        <v>758003.84434458</v>
      </c>
      <c r="H71" s="105" t="n">
        <f aca="false">SUM(H59:H70)</f>
        <v>1328971.34370267</v>
      </c>
      <c r="I71" s="106" t="n">
        <f aca="false">SUM(I59:I70)</f>
        <v>623566.623172914</v>
      </c>
      <c r="J71" s="105" t="n">
        <f aca="false">SUM(J59:J70)</f>
        <v>1333602.17096832</v>
      </c>
      <c r="K71" s="106" t="n">
        <f aca="false">SUM(K59:K70)</f>
        <v>678570.318677526</v>
      </c>
      <c r="L71" s="105" t="n">
        <f aca="false">SUM(L59:L70)</f>
        <v>1309959.39470089</v>
      </c>
      <c r="M71" s="106" t="n">
        <f aca="false">SUM(M59:M70)</f>
        <v>640544.324626429</v>
      </c>
      <c r="N71" s="105" t="n">
        <f aca="false">SUM(N59:N70)</f>
        <v>1415559.46257171</v>
      </c>
      <c r="O71" s="106" t="n">
        <f aca="false">SUM(O59:O70)</f>
        <v>680767.766190907</v>
      </c>
      <c r="P71" s="105" t="n">
        <f aca="false">SUM(P59:P70)</f>
        <v>1415694.26538169</v>
      </c>
      <c r="Q71" s="106" t="n">
        <f aca="false">SUM(Q59:Q70)</f>
        <v>632951.629461028</v>
      </c>
      <c r="R71" s="105" t="n">
        <f aca="false">SUM(R59:R70)</f>
        <v>1302467.82899758</v>
      </c>
      <c r="S71" s="106" t="n">
        <f aca="false">SUM(S59:S70)</f>
        <v>637023.175882535</v>
      </c>
      <c r="T71" s="105" t="n">
        <f aca="false">SUM(T59:T70)</f>
        <v>1317187.6590526</v>
      </c>
      <c r="U71" s="106" t="n">
        <f aca="false">SUM(U59:U70)</f>
        <v>588635.391559396</v>
      </c>
      <c r="V71" s="105" t="n">
        <f aca="false">SUM(V59:V70)</f>
        <v>1194757.99827204</v>
      </c>
      <c r="W71" s="106" t="n">
        <f aca="false">SUM(W59:W70)</f>
        <v>584270.172577739</v>
      </c>
      <c r="X71" s="105" t="n">
        <f aca="false">SUM(X59:X70)</f>
        <v>1736152.1176562</v>
      </c>
      <c r="Y71" s="106" t="n">
        <f aca="false">SUM(Y59:Y70)</f>
        <v>875740.787626979</v>
      </c>
      <c r="Z71" s="105" t="n">
        <f aca="false">SUM(Z59:Z70)</f>
        <v>17223837.7146305</v>
      </c>
      <c r="AA71" s="107" t="n">
        <f aca="false">SUM(AA59:AA70)</f>
        <v>8186951.06398085</v>
      </c>
    </row>
    <row r="72" customFormat="false" ht="13.5" hidden="false" customHeight="false" outlineLevel="0" collapsed="false"/>
    <row r="73" customFormat="false" ht="13.5" hidden="false" customHeight="false" outlineLevel="0" collapsed="false">
      <c r="A73" s="1" t="s">
        <v>33</v>
      </c>
    </row>
    <row r="74" customFormat="false" ht="12.75" hidden="false" customHeight="false" outlineLevel="0" collapsed="false">
      <c r="A74" s="3"/>
      <c r="B74" s="4" t="s">
        <v>4</v>
      </c>
      <c r="C74" s="5" t="s">
        <v>5</v>
      </c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6"/>
    </row>
    <row r="75" customFormat="false" ht="12.75" hidden="false" customHeight="false" outlineLevel="0" collapsed="false">
      <c r="A75" s="13"/>
      <c r="B75" s="14" t="s">
        <v>6</v>
      </c>
      <c r="C75" s="15"/>
      <c r="D75" s="14" t="s">
        <v>7</v>
      </c>
      <c r="E75" s="15"/>
      <c r="F75" s="14" t="s">
        <v>8</v>
      </c>
      <c r="G75" s="15"/>
      <c r="H75" s="14" t="s">
        <v>9</v>
      </c>
      <c r="I75" s="15"/>
      <c r="J75" s="14" t="s">
        <v>10</v>
      </c>
      <c r="K75" s="15"/>
      <c r="L75" s="14" t="s">
        <v>11</v>
      </c>
      <c r="M75" s="15"/>
      <c r="N75" s="14" t="s">
        <v>12</v>
      </c>
      <c r="O75" s="15"/>
      <c r="P75" s="14" t="s">
        <v>13</v>
      </c>
      <c r="Q75" s="15"/>
      <c r="R75" s="14" t="s">
        <v>14</v>
      </c>
      <c r="S75" s="15"/>
      <c r="T75" s="14" t="s">
        <v>15</v>
      </c>
      <c r="U75" s="15"/>
      <c r="V75" s="14" t="s">
        <v>16</v>
      </c>
      <c r="W75" s="15"/>
      <c r="X75" s="14" t="s">
        <v>17</v>
      </c>
      <c r="Y75" s="15"/>
      <c r="Z75" s="14" t="s">
        <v>18</v>
      </c>
      <c r="AA75" s="16" t="s">
        <v>19</v>
      </c>
    </row>
    <row r="76" customFormat="false" ht="12.75" hidden="false" customHeight="false" outlineLevel="0" collapsed="false">
      <c r="A76" s="22" t="s">
        <v>20</v>
      </c>
      <c r="B76" s="14" t="s">
        <v>21</v>
      </c>
      <c r="C76" s="23" t="s">
        <v>22</v>
      </c>
      <c r="D76" s="14" t="s">
        <v>21</v>
      </c>
      <c r="E76" s="23" t="s">
        <v>22</v>
      </c>
      <c r="F76" s="14" t="s">
        <v>21</v>
      </c>
      <c r="G76" s="23" t="s">
        <v>22</v>
      </c>
      <c r="H76" s="14" t="s">
        <v>21</v>
      </c>
      <c r="I76" s="23" t="s">
        <v>22</v>
      </c>
      <c r="J76" s="14" t="s">
        <v>21</v>
      </c>
      <c r="K76" s="23" t="s">
        <v>22</v>
      </c>
      <c r="L76" s="14" t="s">
        <v>21</v>
      </c>
      <c r="M76" s="23" t="s">
        <v>22</v>
      </c>
      <c r="N76" s="14" t="s">
        <v>21</v>
      </c>
      <c r="O76" s="23" t="s">
        <v>22</v>
      </c>
      <c r="P76" s="14" t="s">
        <v>21</v>
      </c>
      <c r="Q76" s="23" t="s">
        <v>22</v>
      </c>
      <c r="R76" s="14" t="s">
        <v>21</v>
      </c>
      <c r="S76" s="23" t="s">
        <v>22</v>
      </c>
      <c r="T76" s="14" t="s">
        <v>21</v>
      </c>
      <c r="U76" s="23" t="s">
        <v>22</v>
      </c>
      <c r="V76" s="14" t="s">
        <v>21</v>
      </c>
      <c r="W76" s="23" t="s">
        <v>22</v>
      </c>
      <c r="X76" s="14" t="s">
        <v>21</v>
      </c>
      <c r="Y76" s="23" t="s">
        <v>22</v>
      </c>
      <c r="Z76" s="24"/>
      <c r="AA76" s="25"/>
    </row>
    <row r="77" customFormat="false" ht="12.75" hidden="false" customHeight="false" outlineLevel="0" collapsed="false">
      <c r="A77" s="29" t="n">
        <v>2001</v>
      </c>
      <c r="B77" s="30"/>
      <c r="C77" s="30"/>
      <c r="D77" s="30"/>
      <c r="E77" s="30"/>
      <c r="F77" s="30"/>
      <c r="G77" s="30"/>
      <c r="H77" s="30"/>
      <c r="I77" s="30"/>
      <c r="J77" s="30"/>
      <c r="K77" s="30"/>
      <c r="L77" s="30"/>
      <c r="M77" s="30"/>
      <c r="N77" s="30"/>
      <c r="O77" s="30"/>
      <c r="P77" s="30"/>
      <c r="Q77" s="30"/>
      <c r="R77" s="30"/>
      <c r="S77" s="30"/>
      <c r="T77" s="30"/>
      <c r="U77" s="30"/>
      <c r="V77" s="30"/>
      <c r="W77" s="30"/>
      <c r="X77" s="30" t="n">
        <v>-268678.123768925</v>
      </c>
      <c r="Y77" s="30" t="n">
        <v>-184887.473411202</v>
      </c>
      <c r="Z77" s="30" t="n">
        <f aca="false">SUM(B77,D77,F77,H77,J77,L77,N77,P77,R77,T77,V77,X77)</f>
        <v>-268678.123768925</v>
      </c>
      <c r="AA77" s="30" t="n">
        <f aca="false">SUM(C77,E77,G77,I77,K77,M77,O77,Q77,S77,U77,W77,Y77)</f>
        <v>-184887.473411202</v>
      </c>
    </row>
    <row r="78" customFormat="false" ht="12.75" hidden="false" customHeight="false" outlineLevel="0" collapsed="false">
      <c r="A78" s="29" t="n">
        <v>2002</v>
      </c>
      <c r="B78" s="30" t="n">
        <v>-286264.662631747</v>
      </c>
      <c r="C78" s="30" t="n">
        <v>-176700.715262173</v>
      </c>
      <c r="D78" s="30" t="n">
        <v>-273762.903873487</v>
      </c>
      <c r="E78" s="30" t="n">
        <v>-160042.676119326</v>
      </c>
      <c r="F78" s="30" t="n">
        <v>-290559.603308883</v>
      </c>
      <c r="G78" s="30" t="n">
        <v>-177473.843150957</v>
      </c>
      <c r="H78" s="30" t="n">
        <v>-239440.677967284</v>
      </c>
      <c r="I78" s="30" t="n">
        <v>-132925.199362373</v>
      </c>
      <c r="J78" s="30" t="n">
        <v>-245186.813608594</v>
      </c>
      <c r="K78" s="30" t="n">
        <v>-146786.695167456</v>
      </c>
      <c r="L78" s="30" t="n">
        <v>-241277.378967631</v>
      </c>
      <c r="M78" s="30" t="n">
        <v>-146964.785140081</v>
      </c>
      <c r="N78" s="30" t="n">
        <v>-234493.712783573</v>
      </c>
      <c r="O78" s="30" t="n">
        <v>-141755.17872722</v>
      </c>
      <c r="P78" s="30" t="n">
        <v>-246218.732950398</v>
      </c>
      <c r="Q78" s="30" t="n">
        <v>-134988.886793806</v>
      </c>
      <c r="R78" s="30" t="n">
        <v>-220017.25039008</v>
      </c>
      <c r="S78" s="30" t="n">
        <v>-146849.307747772</v>
      </c>
      <c r="T78" s="30" t="n">
        <v>-235800.344709234</v>
      </c>
      <c r="U78" s="30" t="n">
        <v>-128919.349487692</v>
      </c>
      <c r="V78" s="30" t="n">
        <v>-193532.426978886</v>
      </c>
      <c r="W78" s="30" t="n">
        <v>-123154.952461844</v>
      </c>
      <c r="X78" s="30" t="n">
        <v>-179607.860984415</v>
      </c>
      <c r="Y78" s="30" t="n">
        <v>-123575.845524942</v>
      </c>
      <c r="Z78" s="30" t="n">
        <f aca="false">SUM(B78,D78,F78,H78,J78,L78,N78,P78,R78,T78,V78,X78)</f>
        <v>-2886162.36915421</v>
      </c>
      <c r="AA78" s="30" t="n">
        <f aca="false">SUM(C78,E78,G78,I78,K78,M78,O78,Q78,S78,U78,W78,Y78)</f>
        <v>-1740137.43494564</v>
      </c>
    </row>
    <row r="79" customFormat="false" ht="12.75" hidden="false" customHeight="false" outlineLevel="0" collapsed="false">
      <c r="A79" s="29" t="n">
        <v>2003</v>
      </c>
      <c r="B79" s="30" t="n">
        <v>-196831.859785766</v>
      </c>
      <c r="C79" s="30" t="n">
        <v>-124327.12989477</v>
      </c>
      <c r="D79" s="30" t="n">
        <v>-191549.101760906</v>
      </c>
      <c r="E79" s="30" t="n">
        <v>-114734.55568745</v>
      </c>
      <c r="F79" s="30" t="n">
        <v>-195093.08468241</v>
      </c>
      <c r="G79" s="30" t="n">
        <v>-121435.885034323</v>
      </c>
      <c r="H79" s="30" t="n">
        <v>-168188.833027992</v>
      </c>
      <c r="I79" s="30" t="n">
        <v>-92496.9071037035</v>
      </c>
      <c r="J79" s="30" t="n">
        <v>-169253.627067113</v>
      </c>
      <c r="K79" s="30" t="n">
        <v>-101852.183980872</v>
      </c>
      <c r="L79" s="30" t="n">
        <v>-171280.281496165</v>
      </c>
      <c r="M79" s="30" t="n">
        <v>-102197.793429993</v>
      </c>
      <c r="N79" s="30" t="n">
        <v>-175817.142668118</v>
      </c>
      <c r="O79" s="30" t="n">
        <v>-104185.21802788</v>
      </c>
      <c r="P79" s="30" t="n">
        <v>-168898.491238539</v>
      </c>
      <c r="Q79" s="30" t="n">
        <v>-100559.248385429</v>
      </c>
      <c r="R79" s="30" t="n">
        <v>-156560.456453437</v>
      </c>
      <c r="S79" s="30" t="n">
        <v>-93931.5146375078</v>
      </c>
      <c r="T79" s="30" t="n">
        <v>-157529.661255301</v>
      </c>
      <c r="U79" s="30" t="n">
        <v>-85759.9858908332</v>
      </c>
      <c r="V79" s="30" t="n">
        <v>-127543.308231799</v>
      </c>
      <c r="W79" s="30" t="n">
        <v>-88574.1101069483</v>
      </c>
      <c r="X79" s="30" t="n">
        <v>-125687.592276367</v>
      </c>
      <c r="Y79" s="30" t="n">
        <v>-76861.8103921518</v>
      </c>
      <c r="Z79" s="30" t="n">
        <f aca="false">SUM(B79,D79,F79,H79,J79,L79,N79,P79,R79,T79,V79,X79)</f>
        <v>-2004233.43994391</v>
      </c>
      <c r="AA79" s="30" t="n">
        <f aca="false">SUM(C79,E79,G79,I79,K79,M79,O79,Q79,S79,U79,W79,Y79)</f>
        <v>-1206916.34257186</v>
      </c>
    </row>
    <row r="80" customFormat="false" ht="12.75" hidden="false" customHeight="false" outlineLevel="0" collapsed="false">
      <c r="A80" s="29" t="n">
        <v>2004</v>
      </c>
      <c r="B80" s="30" t="n">
        <v>-122733.744379004</v>
      </c>
      <c r="C80" s="30" t="n">
        <v>-75757.6684109552</v>
      </c>
      <c r="D80" s="30" t="n">
        <v>-121728.167506233</v>
      </c>
      <c r="E80" s="30" t="n">
        <v>-76480.7132288974</v>
      </c>
      <c r="F80" s="30" t="n">
        <v>-131130.497896797</v>
      </c>
      <c r="G80" s="30" t="n">
        <v>-70829.4718138178</v>
      </c>
      <c r="H80" s="30" t="n">
        <v>-112977.240303454</v>
      </c>
      <c r="I80" s="30" t="n">
        <v>-61825.6328032063</v>
      </c>
      <c r="J80" s="30" t="n">
        <v>-108009.47642505</v>
      </c>
      <c r="K80" s="30" t="n">
        <v>-71583.6797060371</v>
      </c>
      <c r="L80" s="30" t="n">
        <v>-116343.009631803</v>
      </c>
      <c r="M80" s="30" t="n">
        <v>-62642.6168666011</v>
      </c>
      <c r="N80" s="30" t="n">
        <v>-106446.23443457</v>
      </c>
      <c r="O80" s="30" t="n">
        <v>-62745.5483470068</v>
      </c>
      <c r="P80" s="30" t="n">
        <v>-101908.872846864</v>
      </c>
      <c r="Q80" s="30" t="n">
        <v>-59502.2117896841</v>
      </c>
      <c r="R80" s="30" t="n">
        <v>-93992.7022163658</v>
      </c>
      <c r="S80" s="30" t="n">
        <v>-55532.4569200093</v>
      </c>
      <c r="T80" s="30" t="n">
        <v>-89593.7475240064</v>
      </c>
      <c r="U80" s="30" t="n">
        <v>-52762.4953275664</v>
      </c>
      <c r="V80" s="30" t="n">
        <v>-80805.4272816702</v>
      </c>
      <c r="W80" s="30" t="n">
        <v>-49124.664225109</v>
      </c>
      <c r="X80" s="30" t="n">
        <v>-77085.7267096632</v>
      </c>
      <c r="Y80" s="30" t="n">
        <v>-46228.1578083038</v>
      </c>
      <c r="Z80" s="30" t="n">
        <f aca="false">SUM(B80,D80,F80,H80,J80,L80,N80,P80,R80,T80,V80,X80)</f>
        <v>-1262754.84715548</v>
      </c>
      <c r="AA80" s="30" t="n">
        <f aca="false">SUM(C80,E80,G80,I80,K80,M80,O80,Q80,S80,U80,W80,Y80)</f>
        <v>-745015.317247194</v>
      </c>
    </row>
    <row r="81" customFormat="false" ht="12.75" hidden="false" customHeight="false" outlineLevel="0" collapsed="false">
      <c r="A81" s="29" t="n">
        <v>2005</v>
      </c>
      <c r="B81" s="30" t="n">
        <v>-69225.3705452016</v>
      </c>
      <c r="C81" s="30" t="n">
        <v>-45371.758657831</v>
      </c>
      <c r="D81" s="30" t="n">
        <v>-72329.5617833861</v>
      </c>
      <c r="E81" s="30" t="n">
        <v>-41229.3490046559</v>
      </c>
      <c r="F81" s="30" t="n">
        <v>-78325.0343419861</v>
      </c>
      <c r="G81" s="30" t="n">
        <v>-41743.6264540949</v>
      </c>
      <c r="H81" s="30" t="n">
        <v>-76749.3550111396</v>
      </c>
      <c r="I81" s="30" t="n">
        <v>-41186.0784114679</v>
      </c>
      <c r="J81" s="30" t="n">
        <v>-74918.8007437034</v>
      </c>
      <c r="K81" s="30" t="n">
        <v>-47616.3698736738</v>
      </c>
      <c r="L81" s="30" t="n">
        <v>-82305.3508133113</v>
      </c>
      <c r="M81" s="30" t="n">
        <v>-43234.7144791692</v>
      </c>
      <c r="N81" s="30" t="n">
        <v>-76994.8848370492</v>
      </c>
      <c r="O81" s="30" t="n">
        <v>-49068.26881684</v>
      </c>
      <c r="P81" s="30" t="n">
        <v>-84158.0943391295</v>
      </c>
      <c r="Q81" s="30" t="n">
        <v>-43586.6645019049</v>
      </c>
      <c r="R81" s="30" t="n">
        <v>-78019.6277809407</v>
      </c>
      <c r="S81" s="30" t="n">
        <v>-45467.6608825223</v>
      </c>
      <c r="T81" s="30" t="n">
        <v>-76466.4221576415</v>
      </c>
      <c r="U81" s="30" t="n">
        <v>-45044.8352425863</v>
      </c>
      <c r="V81" s="30" t="n">
        <v>-67181.5088324476</v>
      </c>
      <c r="W81" s="30" t="n">
        <v>-40927.7017744369</v>
      </c>
      <c r="X81" s="30" t="n">
        <v>-64979.2160256532</v>
      </c>
      <c r="Y81" s="30" t="n">
        <v>-39270.5885129495</v>
      </c>
      <c r="Z81" s="30" t="n">
        <f aca="false">SUM(B81,D81,F81,H81,J81,L81,N81,P81,R81,T81,V81,X81)</f>
        <v>-901653.22721159</v>
      </c>
      <c r="AA81" s="30" t="n">
        <f aca="false">SUM(C81,E81,G81,I81,K81,M81,O81,Q81,S81,U81,W81,Y81)</f>
        <v>-523747.616612132</v>
      </c>
    </row>
    <row r="82" customFormat="false" ht="12.75" hidden="false" customHeight="false" outlineLevel="0" collapsed="false">
      <c r="A82" s="29" t="n">
        <v>2006</v>
      </c>
      <c r="B82" s="30" t="n">
        <v>-61253.9532754697</v>
      </c>
      <c r="C82" s="30" t="n">
        <v>-40023.5326010808</v>
      </c>
      <c r="D82" s="30" t="n">
        <v>-42934.5035223306</v>
      </c>
      <c r="E82" s="30" t="n">
        <v>-24721.0744341622</v>
      </c>
      <c r="F82" s="30" t="n">
        <v>-45360.1296406816</v>
      </c>
      <c r="G82" s="30" t="n">
        <v>-24474.3940387132</v>
      </c>
      <c r="H82" s="30" t="n">
        <v>-34894.7712039383</v>
      </c>
      <c r="I82" s="30" t="n">
        <v>-19153.437394336</v>
      </c>
      <c r="J82" s="30" t="n">
        <v>-36694.3119291586</v>
      </c>
      <c r="K82" s="30" t="n">
        <v>-19558.3245302699</v>
      </c>
      <c r="L82" s="30" t="n">
        <v>-39242.6086088404</v>
      </c>
      <c r="M82" s="30" t="n">
        <v>-18826.2129231323</v>
      </c>
      <c r="N82" s="30" t="n">
        <v>-36648.9848624359</v>
      </c>
      <c r="O82" s="30" t="n">
        <v>-20992.9091169642</v>
      </c>
      <c r="P82" s="30" t="n">
        <v>-22333.1867784385</v>
      </c>
      <c r="Q82" s="30" t="n">
        <v>-14243.9980952356</v>
      </c>
      <c r="R82" s="30" t="n">
        <v>-20292.9496796073</v>
      </c>
      <c r="S82" s="30" t="n">
        <v>-14496.4025799</v>
      </c>
      <c r="T82" s="30" t="n">
        <v>-20273.127887747</v>
      </c>
      <c r="U82" s="30" t="n">
        <v>-14437.9424320849</v>
      </c>
      <c r="V82" s="30" t="n">
        <v>-18734.4697135645</v>
      </c>
      <c r="W82" s="30" t="n">
        <v>-13644.1251795156</v>
      </c>
      <c r="X82" s="30" t="n">
        <v>-17716.0587704908</v>
      </c>
      <c r="Y82" s="30" t="n">
        <v>-13857.3674156196</v>
      </c>
      <c r="Z82" s="30" t="n">
        <f aca="false">SUM(B82,D82,F82,H82,J82,L82,N82,P82,R82,T82,V82,X82)</f>
        <v>-396379.055872703</v>
      </c>
      <c r="AA82" s="30" t="n">
        <f aca="false">SUM(C82,E82,G82,I82,K82,M82,O82,Q82,S82,U82,W82,Y82)</f>
        <v>-238429.720741014</v>
      </c>
    </row>
    <row r="83" customFormat="false" ht="12.75" hidden="false" customHeight="false" outlineLevel="0" collapsed="false">
      <c r="A83" s="29" t="n">
        <v>2007</v>
      </c>
      <c r="B83" s="30" t="n">
        <v>-18304.277313901</v>
      </c>
      <c r="C83" s="30" t="n">
        <v>-12830.9021925126</v>
      </c>
      <c r="D83" s="30" t="n">
        <v>-17863.0576044845</v>
      </c>
      <c r="E83" s="30" t="n">
        <v>-12040.2517601739</v>
      </c>
      <c r="F83" s="30" t="n">
        <v>-19227.954237003</v>
      </c>
      <c r="G83" s="30" t="n">
        <v>-12352.2579549117</v>
      </c>
      <c r="H83" s="30" t="n">
        <v>-17940.2747730459</v>
      </c>
      <c r="I83" s="30" t="n">
        <v>-12696.4199971501</v>
      </c>
      <c r="J83" s="30" t="n">
        <v>-18852.0612419908</v>
      </c>
      <c r="K83" s="30" t="n">
        <v>-13151.2210403553</v>
      </c>
      <c r="L83" s="30" t="n">
        <v>-19562.191472654</v>
      </c>
      <c r="M83" s="30" t="n">
        <v>-12560.1522955522</v>
      </c>
      <c r="N83" s="30" t="n">
        <v>-18868.9088658885</v>
      </c>
      <c r="O83" s="30" t="n">
        <v>-14214.9755497274</v>
      </c>
      <c r="P83" s="30" t="n">
        <v>-20406.5400974968</v>
      </c>
      <c r="Q83" s="30" t="n">
        <v>-12990.6253215883</v>
      </c>
      <c r="R83" s="30" t="n">
        <v>-17808.7639678442</v>
      </c>
      <c r="S83" s="30" t="n">
        <v>-13890.4166862073</v>
      </c>
      <c r="T83" s="30" t="n">
        <v>-19786.1754255344</v>
      </c>
      <c r="U83" s="30" t="n">
        <v>-12864.3352863687</v>
      </c>
      <c r="V83" s="30" t="n">
        <v>-17602.3249429214</v>
      </c>
      <c r="W83" s="30" t="n">
        <v>-12819.5955713568</v>
      </c>
      <c r="X83" s="30" t="n">
        <v>-16645.0352879085</v>
      </c>
      <c r="Y83" s="30" t="n">
        <v>-13019.6209336753</v>
      </c>
      <c r="Z83" s="30" t="n">
        <f aca="false">SUM(B83,D83,F83,H83,J83,L83,N83,P83,R83,T83,V83,X83)</f>
        <v>-222867.565230673</v>
      </c>
      <c r="AA83" s="30" t="n">
        <f aca="false">SUM(C83,E83,G83,I83,K83,M83,O83,Q83,S83,U83,W83,Y83)</f>
        <v>-155430.77458958</v>
      </c>
    </row>
    <row r="84" customFormat="false" ht="12.75" hidden="false" customHeight="false" outlineLevel="0" collapsed="false">
      <c r="A84" s="29" t="n">
        <v>2008</v>
      </c>
      <c r="B84" s="30" t="n">
        <v>-17192.1154238293</v>
      </c>
      <c r="C84" s="30" t="n">
        <v>-12051.3007808298</v>
      </c>
      <c r="D84" s="30" t="n">
        <v>-17479.831082442</v>
      </c>
      <c r="E84" s="30" t="n">
        <v>-11617.7188305483</v>
      </c>
      <c r="F84" s="30" t="n">
        <v>-17364.5194275251</v>
      </c>
      <c r="G84" s="30" t="n">
        <v>-12204.3865424405</v>
      </c>
      <c r="H84" s="30" t="n">
        <v>-17513.6784808611</v>
      </c>
      <c r="I84" s="30" t="n">
        <v>-11298.6388943714</v>
      </c>
      <c r="J84" s="30" t="n">
        <v>-17621.7165068636</v>
      </c>
      <c r="K84" s="30" t="n">
        <v>-12327.4549541444</v>
      </c>
      <c r="L84" s="30" t="n">
        <v>-17680.0500906637</v>
      </c>
      <c r="M84" s="30" t="n">
        <v>-12437.473181967</v>
      </c>
      <c r="N84" s="30" t="n">
        <v>-18402.2040583737</v>
      </c>
      <c r="O84" s="30" t="n">
        <v>-12675.2993726997</v>
      </c>
      <c r="P84" s="30" t="n">
        <v>-18359.4404869728</v>
      </c>
      <c r="Q84" s="30" t="n">
        <v>-12831.1282408639</v>
      </c>
      <c r="R84" s="30" t="n">
        <v>-17439.105221121</v>
      </c>
      <c r="S84" s="30" t="n">
        <v>-12373.551404132</v>
      </c>
      <c r="T84" s="30" t="n">
        <v>-18527.5693179702</v>
      </c>
      <c r="U84" s="30" t="n">
        <v>-12046.0300498609</v>
      </c>
      <c r="V84" s="30" t="n">
        <v>-15785.8108527611</v>
      </c>
      <c r="W84" s="30" t="n">
        <v>-12622.6603734308</v>
      </c>
      <c r="X84" s="30" t="n">
        <v>-16242.3746656032</v>
      </c>
      <c r="Y84" s="30" t="n">
        <v>-11600.1684478377</v>
      </c>
      <c r="Z84" s="30" t="n">
        <f aca="false">SUM(B84,D84,F84,H84,J84,L84,N84,P84,R84,T84,V84,X84)</f>
        <v>-209608.415614987</v>
      </c>
      <c r="AA84" s="30" t="n">
        <f aca="false">SUM(C84,E84,G84,I84,K84,M84,O84,Q84,S84,U84,W84,Y84)</f>
        <v>-146085.811073126</v>
      </c>
    </row>
    <row r="85" customFormat="false" ht="12.75" hidden="false" customHeight="false" outlineLevel="0" collapsed="false">
      <c r="A85" s="29" t="n">
        <v>2009</v>
      </c>
      <c r="B85" s="30" t="n">
        <v>-16032.5569386912</v>
      </c>
      <c r="C85" s="30" t="n">
        <v>-11272.2158793134</v>
      </c>
      <c r="D85" s="30" t="n">
        <v>-15702.6234270958</v>
      </c>
      <c r="E85" s="30" t="n">
        <v>-10584.0524922214</v>
      </c>
      <c r="F85" s="30" t="n">
        <v>-16319.9995585128</v>
      </c>
      <c r="G85" s="30" t="n">
        <v>-11438.2802864699</v>
      </c>
      <c r="H85" s="30" t="n">
        <v>-16406.9235028107</v>
      </c>
      <c r="I85" s="30" t="n">
        <v>-10584.6355594807</v>
      </c>
      <c r="J85" s="30" t="n">
        <v>-15867.6091405485</v>
      </c>
      <c r="K85" s="30" t="n">
        <v>-12135.4781889277</v>
      </c>
      <c r="L85" s="30" t="n">
        <v>-17242.3637990227</v>
      </c>
      <c r="M85" s="30" t="n">
        <v>-11043.153688959</v>
      </c>
      <c r="N85" s="30" t="n">
        <v>-17309.3021379599</v>
      </c>
      <c r="O85" s="30" t="n">
        <v>-11892.6621440778</v>
      </c>
      <c r="P85" s="30" t="n">
        <v>-17217.4438900454</v>
      </c>
      <c r="Q85" s="30" t="n">
        <v>-12033.0045291853</v>
      </c>
      <c r="R85" s="30" t="n">
        <v>-16359.257400578</v>
      </c>
      <c r="S85" s="30" t="n">
        <v>-11607.3680279376</v>
      </c>
      <c r="T85" s="30" t="n">
        <v>-17356.9702900146</v>
      </c>
      <c r="U85" s="30" t="n">
        <v>-11299.6760295863</v>
      </c>
      <c r="V85" s="30" t="n">
        <v>-14844.197700765</v>
      </c>
      <c r="W85" s="30" t="n">
        <v>-11854.9365424222</v>
      </c>
      <c r="X85" s="30" t="n">
        <v>-14995.1745869396</v>
      </c>
      <c r="Y85" s="30" t="n">
        <v>-10796.3364680065</v>
      </c>
      <c r="Z85" s="30" t="n">
        <f aca="false">SUM(B85,D85,F85,H85,J85,L85,N85,P85,R85,T85,V85,X85)</f>
        <v>-195654.422372984</v>
      </c>
      <c r="AA85" s="30" t="n">
        <f aca="false">SUM(C85,E85,G85,I85,K85,M85,O85,Q85,S85,U85,W85,Y85)</f>
        <v>-136541.799836588</v>
      </c>
    </row>
    <row r="86" customFormat="false" ht="12.75" hidden="false" customHeight="false" outlineLevel="0" collapsed="false">
      <c r="A86" s="29" t="n">
        <v>2010</v>
      </c>
      <c r="B86" s="30" t="n">
        <v>-14086.0528261499</v>
      </c>
      <c r="C86" s="30" t="n">
        <v>-10956.9348066592</v>
      </c>
      <c r="D86" s="30" t="n">
        <v>-14326.7538400771</v>
      </c>
      <c r="E86" s="30" t="n">
        <v>-9753.9561701395</v>
      </c>
      <c r="F86" s="30" t="n">
        <v>-15480.5857224651</v>
      </c>
      <c r="G86" s="30" t="n">
        <v>-10032.7436531623</v>
      </c>
      <c r="H86" s="30" t="n">
        <v>-14801.1615129608</v>
      </c>
      <c r="I86" s="30" t="n">
        <v>-9629.43043569756</v>
      </c>
      <c r="J86" s="30" t="n">
        <v>-14336.5364306611</v>
      </c>
      <c r="K86" s="30" t="n">
        <v>-11046.9720238809</v>
      </c>
      <c r="L86" s="30" t="n">
        <v>-15524.1588082227</v>
      </c>
      <c r="M86" s="30" t="n">
        <v>-10021.3846835672</v>
      </c>
      <c r="N86" s="30" t="n">
        <v>-14150.5424623392</v>
      </c>
      <c r="O86" s="30" t="n">
        <v>-9891.10764609218</v>
      </c>
      <c r="P86" s="30" t="n">
        <v>-14143.4690398403</v>
      </c>
      <c r="Q86" s="30" t="n">
        <v>-9972.20893743777</v>
      </c>
      <c r="R86" s="30" t="n">
        <v>-12431.9967537163</v>
      </c>
      <c r="S86" s="30" t="n">
        <v>-8836.47345776309</v>
      </c>
      <c r="T86" s="30" t="n">
        <v>-1955.48890341041</v>
      </c>
      <c r="U86" s="30" t="n">
        <v>-1126.39625878186</v>
      </c>
      <c r="V86" s="30" t="n">
        <v>-1729.64221142443</v>
      </c>
      <c r="W86" s="30" t="n">
        <v>-984.860094708194</v>
      </c>
      <c r="X86" s="30" t="n">
        <v>-1804.88862108793</v>
      </c>
      <c r="Y86" s="30" t="n">
        <v>-967.049611012402</v>
      </c>
      <c r="Z86" s="30" t="n">
        <f aca="false">SUM(B86,D86,F86,H86,J86,L86,N86,P86,R86,T86,V86,X86)</f>
        <v>-134771.277132355</v>
      </c>
      <c r="AA86" s="30" t="n">
        <f aca="false">SUM(C86,E86,G86,I86,K86,M86,O86,Q86,S86,U86,W86,Y86)</f>
        <v>-93219.5177789021</v>
      </c>
    </row>
    <row r="87" customFormat="false" ht="12.75" hidden="false" customHeight="false" outlineLevel="0" collapsed="false">
      <c r="A87" s="29" t="n">
        <v>2011</v>
      </c>
      <c r="B87" s="30" t="n">
        <v>-1286.62674673005</v>
      </c>
      <c r="C87" s="30" t="n">
        <v>-752.011206241035</v>
      </c>
      <c r="D87" s="30" t="n">
        <v>-1412.95553675996</v>
      </c>
      <c r="E87" s="30" t="n">
        <v>-825.048544796134</v>
      </c>
      <c r="F87" s="30" t="n">
        <v>-1468.51984688134</v>
      </c>
      <c r="G87" s="30" t="n">
        <v>-767.386534359233</v>
      </c>
      <c r="H87" s="30" t="n">
        <v>-1382.64172866849</v>
      </c>
      <c r="I87" s="30" t="n">
        <v>-770.606202231421</v>
      </c>
      <c r="J87" s="30" t="n">
        <v>-1159.80843639599</v>
      </c>
      <c r="K87" s="30" t="n">
        <v>-768.458267599438</v>
      </c>
      <c r="L87" s="30" t="n">
        <v>-889.222976820286</v>
      </c>
      <c r="M87" s="30" t="n">
        <v>-544.586262793386</v>
      </c>
      <c r="N87" s="30" t="n">
        <v>-781.709603759722</v>
      </c>
      <c r="O87" s="30" t="n">
        <v>-585.495328460428</v>
      </c>
      <c r="P87" s="30"/>
      <c r="Q87" s="30"/>
      <c r="R87" s="30"/>
      <c r="S87" s="30"/>
      <c r="T87" s="30"/>
      <c r="U87" s="30"/>
      <c r="V87" s="30"/>
      <c r="W87" s="30"/>
      <c r="X87" s="30"/>
      <c r="Y87" s="30"/>
      <c r="Z87" s="30" t="n">
        <f aca="false">SUM(B87,D87,F87,H87,J87,L87,N87,P87,R87,T87,V87,X87)</f>
        <v>-8381.48487601585</v>
      </c>
      <c r="AA87" s="30" t="n">
        <f aca="false">SUM(C87,E87,G87,I87,K87,M87,O87,Q87,S87,U87,W87,Y87)</f>
        <v>-5013.59234648108</v>
      </c>
    </row>
    <row r="88" customFormat="false" ht="12.75" hidden="false" customHeight="false" outlineLevel="0" collapsed="false">
      <c r="A88" s="108" t="s">
        <v>23</v>
      </c>
      <c r="B88" s="109" t="n">
        <f aca="false">SUM(B77:B87)</f>
        <v>-803211.219866489</v>
      </c>
      <c r="C88" s="110" t="n">
        <f aca="false">SUM(C77:C87)</f>
        <v>-510044.169692366</v>
      </c>
      <c r="D88" s="109" t="n">
        <f aca="false">SUM(D77:D87)</f>
        <v>-769089.459937202</v>
      </c>
      <c r="E88" s="110" t="n">
        <f aca="false">SUM(E77:E87)</f>
        <v>-462029.396272371</v>
      </c>
      <c r="F88" s="109" t="n">
        <f aca="false">SUM(F77:F87)</f>
        <v>-810329.928663145</v>
      </c>
      <c r="G88" s="110" t="n">
        <f aca="false">SUM(G77:G87)</f>
        <v>-482752.27546325</v>
      </c>
      <c r="H88" s="109" t="n">
        <f aca="false">SUM(H77:H87)</f>
        <v>-700295.557512155</v>
      </c>
      <c r="I88" s="110" t="n">
        <f aca="false">SUM(I77:I87)</f>
        <v>-392566.986164018</v>
      </c>
      <c r="J88" s="109" t="n">
        <f aca="false">SUM(J77:J87)</f>
        <v>-701900.761530079</v>
      </c>
      <c r="K88" s="110" t="n">
        <f aca="false">SUM(K77:K87)</f>
        <v>-436826.837733216</v>
      </c>
      <c r="L88" s="109" t="n">
        <f aca="false">SUM(L77:L87)</f>
        <v>-721346.616665134</v>
      </c>
      <c r="M88" s="110" t="n">
        <f aca="false">SUM(M77:M87)</f>
        <v>-420472.872951815</v>
      </c>
      <c r="N88" s="109" t="n">
        <f aca="false">SUM(N77:N87)</f>
        <v>-699913.626714067</v>
      </c>
      <c r="O88" s="110" t="n">
        <f aca="false">SUM(O77:O87)</f>
        <v>-428006.663076968</v>
      </c>
      <c r="P88" s="109" t="n">
        <f aca="false">SUM(P77:P87)</f>
        <v>-693644.271667725</v>
      </c>
      <c r="Q88" s="110" t="n">
        <f aca="false">SUM(Q77:Q87)</f>
        <v>-400707.976595135</v>
      </c>
      <c r="R88" s="109" t="n">
        <f aca="false">SUM(R77:R87)</f>
        <v>-632922.10986369</v>
      </c>
      <c r="S88" s="110" t="n">
        <f aca="false">SUM(S77:S87)</f>
        <v>-402985.152343752</v>
      </c>
      <c r="T88" s="109" t="n">
        <f aca="false">SUM(T77:T87)</f>
        <v>-637289.50747086</v>
      </c>
      <c r="U88" s="110" t="n">
        <f aca="false">SUM(U77:U87)</f>
        <v>-364261.04600536</v>
      </c>
      <c r="V88" s="109" t="n">
        <f aca="false">SUM(V77:V87)</f>
        <v>-537759.116746239</v>
      </c>
      <c r="W88" s="110" t="n">
        <f aca="false">SUM(W77:W87)</f>
        <v>-353707.606329771</v>
      </c>
      <c r="X88" s="109" t="n">
        <f aca="false">SUM(X77:X87)</f>
        <v>-783442.051697053</v>
      </c>
      <c r="Y88" s="110" t="n">
        <f aca="false">SUM(Y77:Y87)</f>
        <v>-521064.4185257</v>
      </c>
      <c r="Z88" s="109" t="n">
        <f aca="false">SUM(Z77:Z87)</f>
        <v>-8491144.22833384</v>
      </c>
      <c r="AA88" s="111" t="n">
        <f aca="false">SUM(AA77:AA87)</f>
        <v>-5175425.40115372</v>
      </c>
    </row>
    <row r="89" customFormat="false" ht="13.5" hidden="false" customHeight="false" outlineLevel="0" collapsed="false">
      <c r="A89" s="112"/>
      <c r="B89" s="113"/>
      <c r="C89" s="113"/>
      <c r="D89" s="113"/>
      <c r="E89" s="113"/>
      <c r="F89" s="113"/>
      <c r="G89" s="113"/>
      <c r="H89" s="113"/>
      <c r="I89" s="113"/>
      <c r="J89" s="113"/>
      <c r="K89" s="113"/>
      <c r="L89" s="113"/>
      <c r="M89" s="113"/>
      <c r="N89" s="113"/>
      <c r="O89" s="113"/>
      <c r="P89" s="113"/>
      <c r="Q89" s="113"/>
      <c r="R89" s="113"/>
      <c r="S89" s="113"/>
      <c r="T89" s="113"/>
      <c r="U89" s="113"/>
      <c r="V89" s="113"/>
      <c r="W89" s="113"/>
      <c r="X89" s="113"/>
      <c r="Y89" s="113"/>
      <c r="Z89" s="113"/>
      <c r="AA89" s="114"/>
    </row>
    <row r="90" customFormat="false" ht="13.5" hidden="false" customHeight="false" outlineLevel="0" collapsed="false">
      <c r="A90" s="115" t="s">
        <v>34</v>
      </c>
    </row>
    <row r="91" customFormat="false" ht="12.75" hidden="false" customHeight="false" outlineLevel="0" collapsed="false">
      <c r="A91" s="3"/>
      <c r="B91" s="4" t="s">
        <v>4</v>
      </c>
      <c r="C91" s="5" t="s">
        <v>5</v>
      </c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6"/>
    </row>
    <row r="92" customFormat="false" ht="12.75" hidden="false" customHeight="false" outlineLevel="0" collapsed="false">
      <c r="A92" s="13"/>
      <c r="B92" s="14" t="s">
        <v>6</v>
      </c>
      <c r="C92" s="15"/>
      <c r="D92" s="14" t="s">
        <v>7</v>
      </c>
      <c r="E92" s="15"/>
      <c r="F92" s="14" t="s">
        <v>8</v>
      </c>
      <c r="G92" s="15"/>
      <c r="H92" s="14" t="s">
        <v>9</v>
      </c>
      <c r="I92" s="15"/>
      <c r="J92" s="14" t="s">
        <v>10</v>
      </c>
      <c r="K92" s="15"/>
      <c r="L92" s="14" t="s">
        <v>11</v>
      </c>
      <c r="M92" s="15"/>
      <c r="N92" s="14" t="s">
        <v>12</v>
      </c>
      <c r="O92" s="15"/>
      <c r="P92" s="14" t="s">
        <v>13</v>
      </c>
      <c r="Q92" s="15"/>
      <c r="R92" s="14" t="s">
        <v>14</v>
      </c>
      <c r="S92" s="15"/>
      <c r="T92" s="14" t="s">
        <v>15</v>
      </c>
      <c r="U92" s="15"/>
      <c r="V92" s="14" t="s">
        <v>16</v>
      </c>
      <c r="W92" s="15"/>
      <c r="X92" s="14" t="s">
        <v>17</v>
      </c>
      <c r="Y92" s="15"/>
      <c r="Z92" s="14" t="s">
        <v>18</v>
      </c>
      <c r="AA92" s="16" t="s">
        <v>19</v>
      </c>
    </row>
    <row r="93" customFormat="false" ht="12.75" hidden="false" customHeight="false" outlineLevel="0" collapsed="false">
      <c r="A93" s="22" t="s">
        <v>20</v>
      </c>
      <c r="B93" s="14" t="s">
        <v>21</v>
      </c>
      <c r="C93" s="23" t="s">
        <v>22</v>
      </c>
      <c r="D93" s="14" t="s">
        <v>21</v>
      </c>
      <c r="E93" s="23" t="s">
        <v>22</v>
      </c>
      <c r="F93" s="14" t="s">
        <v>21</v>
      </c>
      <c r="G93" s="23" t="s">
        <v>22</v>
      </c>
      <c r="H93" s="14" t="s">
        <v>21</v>
      </c>
      <c r="I93" s="23" t="s">
        <v>22</v>
      </c>
      <c r="J93" s="14" t="s">
        <v>21</v>
      </c>
      <c r="K93" s="23" t="s">
        <v>22</v>
      </c>
      <c r="L93" s="14" t="s">
        <v>21</v>
      </c>
      <c r="M93" s="23" t="s">
        <v>22</v>
      </c>
      <c r="N93" s="14" t="s">
        <v>21</v>
      </c>
      <c r="O93" s="23" t="s">
        <v>22</v>
      </c>
      <c r="P93" s="14" t="s">
        <v>21</v>
      </c>
      <c r="Q93" s="23" t="s">
        <v>22</v>
      </c>
      <c r="R93" s="14" t="s">
        <v>21</v>
      </c>
      <c r="S93" s="23" t="s">
        <v>22</v>
      </c>
      <c r="T93" s="14" t="s">
        <v>21</v>
      </c>
      <c r="U93" s="23" t="s">
        <v>22</v>
      </c>
      <c r="V93" s="14" t="s">
        <v>21</v>
      </c>
      <c r="W93" s="23" t="s">
        <v>22</v>
      </c>
      <c r="X93" s="14" t="s">
        <v>21</v>
      </c>
      <c r="Y93" s="23" t="s">
        <v>22</v>
      </c>
      <c r="Z93" s="24"/>
      <c r="AA93" s="25"/>
    </row>
    <row r="94" customFormat="false" ht="12.75" hidden="false" customHeight="false" outlineLevel="0" collapsed="false">
      <c r="A94" s="29" t="n">
        <v>2001</v>
      </c>
      <c r="B94" s="30"/>
      <c r="C94" s="30"/>
      <c r="D94" s="30"/>
      <c r="E94" s="30"/>
      <c r="F94" s="30"/>
      <c r="G94" s="30"/>
      <c r="H94" s="30"/>
      <c r="I94" s="30"/>
      <c r="J94" s="30"/>
      <c r="K94" s="30"/>
      <c r="L94" s="30"/>
      <c r="M94" s="30"/>
      <c r="N94" s="30"/>
      <c r="O94" s="30"/>
      <c r="P94" s="30"/>
      <c r="Q94" s="30"/>
      <c r="R94" s="30"/>
      <c r="S94" s="30"/>
      <c r="T94" s="30"/>
      <c r="U94" s="30"/>
      <c r="V94" s="30"/>
      <c r="W94" s="30"/>
      <c r="X94" s="30" t="n">
        <v>-246235.038807318</v>
      </c>
      <c r="Y94" s="30" t="n">
        <v>-168993.160079988</v>
      </c>
      <c r="Z94" s="30" t="n">
        <f aca="false">SUM(B94,D94,F94,H94,J94,L94,N94,P94,R94,T94,V94,X94)</f>
        <v>-246235.038807318</v>
      </c>
      <c r="AA94" s="30" t="n">
        <f aca="false">SUM(C94,E94,G94,I94,K94,M94,O94,Q94,S94,U94,W94,Y94)</f>
        <v>-168993.160079988</v>
      </c>
    </row>
    <row r="95" customFormat="false" ht="12.75" hidden="false" customHeight="false" outlineLevel="0" collapsed="false">
      <c r="A95" s="29" t="n">
        <v>2002</v>
      </c>
      <c r="B95" s="30" t="n">
        <v>-261953.808621078</v>
      </c>
      <c r="C95" s="30" t="n">
        <v>-158703.906979889</v>
      </c>
      <c r="D95" s="30" t="n">
        <v>-254812.455423472</v>
      </c>
      <c r="E95" s="30" t="n">
        <v>-146493.106256279</v>
      </c>
      <c r="F95" s="30" t="n">
        <v>-268451.50073443</v>
      </c>
      <c r="G95" s="30" t="n">
        <v>-163397.286387342</v>
      </c>
      <c r="H95" s="30" t="n">
        <v>-210962.213820585</v>
      </c>
      <c r="I95" s="30" t="n">
        <v>-112161.972694361</v>
      </c>
      <c r="J95" s="30" t="n">
        <v>-220289.775449543</v>
      </c>
      <c r="K95" s="30" t="n">
        <v>-128259.14837545</v>
      </c>
      <c r="L95" s="30" t="n">
        <v>-215930.583088173</v>
      </c>
      <c r="M95" s="30" t="n">
        <v>-130452.482857896</v>
      </c>
      <c r="N95" s="30" t="n">
        <v>-228744.570055738</v>
      </c>
      <c r="O95" s="30" t="n">
        <v>-134605.127590131</v>
      </c>
      <c r="P95" s="30" t="n">
        <v>-234785.191277102</v>
      </c>
      <c r="Q95" s="30" t="n">
        <v>-126187.323129996</v>
      </c>
      <c r="R95" s="30" t="n">
        <v>-205235.84905368</v>
      </c>
      <c r="S95" s="30" t="n">
        <v>-133369.77093301</v>
      </c>
      <c r="T95" s="30" t="n">
        <v>-215870.548717847</v>
      </c>
      <c r="U95" s="30" t="n">
        <v>-112628.328943831</v>
      </c>
      <c r="V95" s="30" t="n">
        <v>-189448.164880027</v>
      </c>
      <c r="W95" s="30" t="n">
        <v>-117932.357771682</v>
      </c>
      <c r="X95" s="30" t="n">
        <v>-178021.702180571</v>
      </c>
      <c r="Y95" s="30" t="n">
        <v>-118969.180540886</v>
      </c>
      <c r="Z95" s="30" t="n">
        <f aca="false">SUM(B95,D95,F95,H95,J95,L95,N95,P95,R95,T95,V95,X95)</f>
        <v>-2684506.36330225</v>
      </c>
      <c r="AA95" s="30" t="n">
        <f aca="false">SUM(C95,E95,G95,I95,K95,M95,O95,Q95,S95,U95,W95,Y95)</f>
        <v>-1583159.99246075</v>
      </c>
    </row>
    <row r="96" customFormat="false" ht="12.75" hidden="false" customHeight="false" outlineLevel="0" collapsed="false">
      <c r="A96" s="29" t="n">
        <v>2003</v>
      </c>
      <c r="B96" s="30" t="n">
        <v>-186987.699309667</v>
      </c>
      <c r="C96" s="30" t="n">
        <v>-112457.644664465</v>
      </c>
      <c r="D96" s="30" t="n">
        <v>-182737.59906906</v>
      </c>
      <c r="E96" s="30" t="n">
        <v>-104676.427914865</v>
      </c>
      <c r="F96" s="30" t="n">
        <v>-190684.503263416</v>
      </c>
      <c r="G96" s="30" t="n">
        <v>-114904.040838711</v>
      </c>
      <c r="H96" s="30" t="n">
        <v>-152489.954913811</v>
      </c>
      <c r="I96" s="30" t="n">
        <v>-81542.7089705569</v>
      </c>
      <c r="J96" s="30" t="n">
        <v>-157837.968705247</v>
      </c>
      <c r="K96" s="30" t="n">
        <v>-95612.4901979771</v>
      </c>
      <c r="L96" s="30" t="n">
        <v>-160125.338957728</v>
      </c>
      <c r="M96" s="30" t="n">
        <v>-95686.1877495133</v>
      </c>
      <c r="N96" s="30" t="n">
        <v>-166773.907657581</v>
      </c>
      <c r="O96" s="30" t="n">
        <v>-98791.8554326999</v>
      </c>
      <c r="P96" s="30" t="n">
        <v>-160580.075779554</v>
      </c>
      <c r="Q96" s="30" t="n">
        <v>-97054.7825593178</v>
      </c>
      <c r="R96" s="30" t="n">
        <v>-154092.248368432</v>
      </c>
      <c r="S96" s="30" t="n">
        <v>-91851.5102268548</v>
      </c>
      <c r="T96" s="30" t="n">
        <v>-145938.652896274</v>
      </c>
      <c r="U96" s="30" t="n">
        <v>-76371.6715157537</v>
      </c>
      <c r="V96" s="30" t="n">
        <v>-120928.251508681</v>
      </c>
      <c r="W96" s="30" t="n">
        <v>-83265.7137111418</v>
      </c>
      <c r="X96" s="30" t="n">
        <v>-122519.994797363</v>
      </c>
      <c r="Y96" s="30" t="n">
        <v>-73775.9688989959</v>
      </c>
      <c r="Z96" s="30" t="n">
        <f aca="false">SUM(B96,D96,F96,H96,J96,L96,N96,P96,R96,T96,V96,X96)</f>
        <v>-1901696.19522681</v>
      </c>
      <c r="AA96" s="30" t="n">
        <f aca="false">SUM(C96,E96,G96,I96,K96,M96,O96,Q96,S96,U96,W96,Y96)</f>
        <v>-1125991.00268085</v>
      </c>
    </row>
    <row r="97" customFormat="false" ht="12.75" hidden="false" customHeight="false" outlineLevel="0" collapsed="false">
      <c r="A97" s="29" t="n">
        <v>2004</v>
      </c>
      <c r="B97" s="30" t="n">
        <v>-117594.166409582</v>
      </c>
      <c r="C97" s="30" t="n">
        <v>-72238.2153392935</v>
      </c>
      <c r="D97" s="30" t="n">
        <v>-117395.977025158</v>
      </c>
      <c r="E97" s="30" t="n">
        <v>-72886.9354986402</v>
      </c>
      <c r="F97" s="30" t="n">
        <v>-126227.567530103</v>
      </c>
      <c r="G97" s="30" t="n">
        <v>-67322.0750843842</v>
      </c>
      <c r="H97" s="30" t="n">
        <v>-99623.1839855937</v>
      </c>
      <c r="I97" s="30" t="n">
        <v>-51214.7386876949</v>
      </c>
      <c r="J97" s="30" t="n">
        <v>-92532.7128000421</v>
      </c>
      <c r="K97" s="30" t="n">
        <v>-59313.3730531189</v>
      </c>
      <c r="L97" s="30" t="n">
        <v>-97580.1844806049</v>
      </c>
      <c r="M97" s="30" t="n">
        <v>-50706.3429855519</v>
      </c>
      <c r="N97" s="30" t="n">
        <v>-87163.9068101127</v>
      </c>
      <c r="O97" s="30" t="n">
        <v>-51780.2864620844</v>
      </c>
      <c r="P97" s="30" t="n">
        <v>-78650.2642360265</v>
      </c>
      <c r="Q97" s="30" t="n">
        <v>-46754.5128260438</v>
      </c>
      <c r="R97" s="30" t="n">
        <v>-70335.3922888389</v>
      </c>
      <c r="S97" s="30" t="n">
        <v>-41047.8879983075</v>
      </c>
      <c r="T97" s="30" t="n">
        <v>-63169.433920301</v>
      </c>
      <c r="U97" s="30" t="n">
        <v>-36281.4263207077</v>
      </c>
      <c r="V97" s="30" t="n">
        <v>-55777.8307357097</v>
      </c>
      <c r="W97" s="30" t="n">
        <v>-31352.5000707987</v>
      </c>
      <c r="X97" s="30" t="n">
        <v>-55773.3825991724</v>
      </c>
      <c r="Y97" s="30" t="n">
        <v>-29980.9793119056</v>
      </c>
      <c r="Z97" s="30" t="n">
        <f aca="false">SUM(B97,D97,F97,H97,J97,L97,N97,P97,R97,T97,V97,X97)</f>
        <v>-1061824.00282124</v>
      </c>
      <c r="AA97" s="30" t="n">
        <f aca="false">SUM(C97,E97,G97,I97,K97,M97,O97,Q97,S97,U97,W97,Y97)</f>
        <v>-610879.273638531</v>
      </c>
    </row>
    <row r="98" customFormat="false" ht="12.75" hidden="false" customHeight="false" outlineLevel="0" collapsed="false">
      <c r="A98" s="29" t="n">
        <v>2005</v>
      </c>
      <c r="B98" s="30" t="n">
        <v>-43465.7080490852</v>
      </c>
      <c r="C98" s="30" t="n">
        <v>-23612.0439094728</v>
      </c>
      <c r="D98" s="30" t="n">
        <v>-44771.4078259347</v>
      </c>
      <c r="E98" s="30" t="n">
        <v>-20965.2517792625</v>
      </c>
      <c r="F98" s="30" t="n">
        <v>-47858.5509652324</v>
      </c>
      <c r="G98" s="30" t="n">
        <v>-21079.9977069963</v>
      </c>
      <c r="H98" s="30" t="n">
        <v>-47823.390444902</v>
      </c>
      <c r="I98" s="30" t="n">
        <v>-21065.7154237773</v>
      </c>
      <c r="J98" s="30" t="n">
        <v>-46070.3538456894</v>
      </c>
      <c r="K98" s="30" t="n">
        <v>-24883.2139787865</v>
      </c>
      <c r="L98" s="30" t="n">
        <v>-51385.167964696</v>
      </c>
      <c r="M98" s="30" t="n">
        <v>-23177.4819799387</v>
      </c>
      <c r="N98" s="30" t="n">
        <v>-49064.6133796783</v>
      </c>
      <c r="O98" s="30" t="n">
        <v>-27159.1156101793</v>
      </c>
      <c r="P98" s="30" t="n">
        <v>-41573.3004392948</v>
      </c>
      <c r="Q98" s="30" t="n">
        <v>-20395.9627430717</v>
      </c>
      <c r="R98" s="30" t="n">
        <v>-38517.9910963304</v>
      </c>
      <c r="S98" s="30" t="n">
        <v>-21362.741525779</v>
      </c>
      <c r="T98" s="30" t="n">
        <v>-36725.1371466542</v>
      </c>
      <c r="U98" s="30" t="n">
        <v>-20943.606444406</v>
      </c>
      <c r="V98" s="30" t="n">
        <v>-33032.7606871225</v>
      </c>
      <c r="W98" s="30" t="n">
        <v>-19169.4505194206</v>
      </c>
      <c r="X98" s="30" t="n">
        <v>-32455.3351377122</v>
      </c>
      <c r="Y98" s="30" t="n">
        <v>-18716.2713257318</v>
      </c>
      <c r="Z98" s="30" t="n">
        <f aca="false">SUM(B98,D98,F98,H98,J98,L98,N98,P98,R98,T98,V98,X98)</f>
        <v>-512743.716982332</v>
      </c>
      <c r="AA98" s="30" t="n">
        <f aca="false">SUM(C98,E98,G98,I98,K98,M98,O98,Q98,S98,U98,W98,Y98)</f>
        <v>-262530.852946823</v>
      </c>
    </row>
    <row r="99" customFormat="false" ht="12.75" hidden="false" customHeight="false" outlineLevel="0" collapsed="false">
      <c r="A99" s="29" t="n">
        <v>2006</v>
      </c>
      <c r="B99" s="30" t="n">
        <v>-29802.6802143008</v>
      </c>
      <c r="C99" s="30" t="n">
        <v>-18564.7501634947</v>
      </c>
      <c r="D99" s="30" t="n">
        <v>-18712.281851792</v>
      </c>
      <c r="E99" s="30" t="n">
        <v>-8424.45428412641</v>
      </c>
      <c r="F99" s="30" t="n">
        <v>-19609.1884781673</v>
      </c>
      <c r="G99" s="30" t="n">
        <v>-8013.60803928031</v>
      </c>
      <c r="H99" s="30" t="n">
        <v>-15898.4045760097</v>
      </c>
      <c r="I99" s="30" t="n">
        <v>-6637.73735810008</v>
      </c>
      <c r="J99" s="30" t="n">
        <v>-16451.3320547134</v>
      </c>
      <c r="K99" s="30" t="n">
        <v>-6375.64514681047</v>
      </c>
      <c r="L99" s="30" t="n">
        <v>-18160.8134989466</v>
      </c>
      <c r="M99" s="30" t="n">
        <v>-6363.25512588582</v>
      </c>
      <c r="N99" s="30" t="n">
        <v>-17017.6580383613</v>
      </c>
      <c r="O99" s="30" t="n">
        <v>-7192.74275404821</v>
      </c>
      <c r="P99" s="30" t="n">
        <v>-6318.18885188378</v>
      </c>
      <c r="Q99" s="30" t="n">
        <v>-3067.57555005532</v>
      </c>
      <c r="R99" s="30" t="n">
        <v>-5679.69491907298</v>
      </c>
      <c r="S99" s="30" t="n">
        <v>-3177.05530918369</v>
      </c>
      <c r="T99" s="30" t="n">
        <v>-4894.45372923835</v>
      </c>
      <c r="U99" s="30" t="n">
        <v>-2404.76589131347</v>
      </c>
      <c r="V99" s="30" t="n">
        <v>-4798.37357974302</v>
      </c>
      <c r="W99" s="30" t="n">
        <v>-2299.27892832809</v>
      </c>
      <c r="X99" s="30" t="n">
        <v>-4457.22470227716</v>
      </c>
      <c r="Y99" s="30" t="n">
        <v>-2173.55735830013</v>
      </c>
      <c r="Z99" s="30" t="n">
        <f aca="false">SUM(B99,D99,F99,H99,J99,L99,N99,P99,R99,T99,V99,X99)</f>
        <v>-161800.294494507</v>
      </c>
      <c r="AA99" s="30" t="n">
        <f aca="false">SUM(C99,E99,G99,I99,K99,M99,O99,Q99,S99,U99,W99,Y99)</f>
        <v>-74694.4259089267</v>
      </c>
    </row>
    <row r="100" customFormat="false" ht="12.75" hidden="false" customHeight="false" outlineLevel="0" collapsed="false">
      <c r="A100" s="29" t="n">
        <v>2007</v>
      </c>
      <c r="B100" s="30" t="n">
        <v>-3916.55079200474</v>
      </c>
      <c r="C100" s="30" t="n">
        <v>-1647.46043741684</v>
      </c>
      <c r="D100" s="30" t="n">
        <v>-3835.94368089296</v>
      </c>
      <c r="E100" s="30" t="n">
        <v>-1691.95223912813</v>
      </c>
      <c r="F100" s="30" t="n">
        <v>-3890.88328470094</v>
      </c>
      <c r="G100" s="30" t="n">
        <v>-1581.56808945701</v>
      </c>
      <c r="H100" s="30" t="n">
        <v>-3677.00018007108</v>
      </c>
      <c r="I100" s="30" t="n">
        <v>-1820.19855843876</v>
      </c>
      <c r="J100" s="30" t="n">
        <v>-3963.8737039877</v>
      </c>
      <c r="K100" s="30" t="n">
        <v>-2030.48025371645</v>
      </c>
      <c r="L100" s="30" t="n">
        <v>-4233.16622114173</v>
      </c>
      <c r="M100" s="30" t="n">
        <v>-2059.12847354455</v>
      </c>
      <c r="N100" s="30" t="n">
        <v>-4254.88403720009</v>
      </c>
      <c r="O100" s="30" t="n">
        <v>-2456.45601083312</v>
      </c>
      <c r="P100" s="30" t="n">
        <v>-4472.45595737576</v>
      </c>
      <c r="Q100" s="30" t="n">
        <v>-2180.84792133035</v>
      </c>
      <c r="R100" s="30" t="n">
        <v>-3883.12660669369</v>
      </c>
      <c r="S100" s="30" t="n">
        <v>-2357.30422340616</v>
      </c>
      <c r="T100" s="30" t="n">
        <v>-4076.79016554114</v>
      </c>
      <c r="U100" s="30" t="n">
        <v>-1883.99291938519</v>
      </c>
      <c r="V100" s="30" t="n">
        <v>-3894.83467505846</v>
      </c>
      <c r="W100" s="30" t="n">
        <v>-1897.03184138544</v>
      </c>
      <c r="X100" s="30" t="n">
        <v>-3715.21222486807</v>
      </c>
      <c r="Y100" s="30" t="n">
        <v>-1831.23935692867</v>
      </c>
      <c r="Z100" s="30" t="n">
        <f aca="false">SUM(B100,D100,F100,H100,J100,L100,N100,P100,R100,T100,V100,X100)</f>
        <v>-47814.7215295364</v>
      </c>
      <c r="AA100" s="30" t="n">
        <f aca="false">SUM(C100,E100,G100,I100,K100,M100,O100,Q100,S100,U100,W100,Y100)</f>
        <v>-23437.6603249707</v>
      </c>
    </row>
    <row r="101" customFormat="false" ht="12.75" hidden="false" customHeight="false" outlineLevel="0" collapsed="false">
      <c r="A101" s="29" t="n">
        <v>2008</v>
      </c>
      <c r="B101" s="30" t="n">
        <v>-3678.58244959495</v>
      </c>
      <c r="C101" s="30" t="n">
        <v>-1547.36128122101</v>
      </c>
      <c r="D101" s="30" t="n">
        <v>-3759.8682778527</v>
      </c>
      <c r="E101" s="30" t="n">
        <v>-1630.02053343935</v>
      </c>
      <c r="F101" s="30" t="n">
        <v>-3506.97973396582</v>
      </c>
      <c r="G101" s="30" t="n">
        <v>-1575.40477046093</v>
      </c>
      <c r="H101" s="30" t="n">
        <v>-3594.70372569304</v>
      </c>
      <c r="I101" s="30" t="n">
        <v>-1609.30831598861</v>
      </c>
      <c r="J101" s="30" t="n">
        <v>-3625.91319378816</v>
      </c>
      <c r="K101" s="30" t="n">
        <v>-1868.00392466609</v>
      </c>
      <c r="L101" s="30" t="n">
        <v>-3799.1095030789</v>
      </c>
      <c r="M101" s="30" t="n">
        <v>-2015.8505406162</v>
      </c>
      <c r="N101" s="30" t="n">
        <v>-4100.59291014005</v>
      </c>
      <c r="O101" s="30" t="n">
        <v>-2146.98851399055</v>
      </c>
      <c r="P101" s="30" t="n">
        <v>-3934.81253428468</v>
      </c>
      <c r="Q101" s="30" t="n">
        <v>-2126.07184334324</v>
      </c>
      <c r="R101" s="30" t="n">
        <v>-3785.98800718088</v>
      </c>
      <c r="S101" s="30" t="n">
        <v>-2059.11527881889</v>
      </c>
      <c r="T101" s="30" t="n">
        <v>-3765.25210882705</v>
      </c>
      <c r="U101" s="30" t="n">
        <v>-1733.64278443256</v>
      </c>
      <c r="V101" s="30" t="n">
        <v>-3400.68920517329</v>
      </c>
      <c r="W101" s="30" t="n">
        <v>-1843.83264204142</v>
      </c>
      <c r="X101" s="30" t="n">
        <v>-3632.33537862337</v>
      </c>
      <c r="Y101" s="30" t="n">
        <v>-1590.72509467371</v>
      </c>
      <c r="Z101" s="30" t="n">
        <f aca="false">SUM(B101,D101,F101,H101,J101,L101,N101,P101,R101,T101,V101,X101)</f>
        <v>-44584.8270282029</v>
      </c>
      <c r="AA101" s="30" t="n">
        <f aca="false">SUM(C101,E101,G101,I101,K101,M101,O101,Q101,S101,U101,W101,Y101)</f>
        <v>-21746.3255236926</v>
      </c>
    </row>
    <row r="102" customFormat="false" ht="12.75" hidden="false" customHeight="false" outlineLevel="0" collapsed="false">
      <c r="A102" s="29" t="n">
        <v>2009</v>
      </c>
      <c r="B102" s="30" t="n">
        <v>-3351.201456565</v>
      </c>
      <c r="C102" s="30" t="n">
        <v>-1418.82039597147</v>
      </c>
      <c r="D102" s="30" t="n">
        <v>-3331.89604362822</v>
      </c>
      <c r="E102" s="30" t="n">
        <v>-1463.58797137259</v>
      </c>
      <c r="F102" s="30" t="n">
        <v>-3285.81407812047</v>
      </c>
      <c r="G102" s="30" t="n">
        <v>-1449.93704302024</v>
      </c>
      <c r="H102" s="30" t="n">
        <v>-3321.67181123039</v>
      </c>
      <c r="I102" s="30" t="n">
        <v>-1480.1403217041</v>
      </c>
      <c r="J102" s="30" t="n">
        <v>-3259.50810642055</v>
      </c>
      <c r="K102" s="30" t="n">
        <v>-1847.20409072586</v>
      </c>
      <c r="L102" s="30" t="n">
        <v>-3709.64682678206</v>
      </c>
      <c r="M102" s="30" t="n">
        <v>-1783.4943722918</v>
      </c>
      <c r="N102" s="30" t="n">
        <v>-3884.76212654654</v>
      </c>
      <c r="O102" s="30" t="n">
        <v>-2016.10286570962</v>
      </c>
      <c r="P102" s="30" t="n">
        <v>-3690.05875069913</v>
      </c>
      <c r="Q102" s="30" t="n">
        <v>-1993.82561222067</v>
      </c>
      <c r="R102" s="30" t="n">
        <v>-3331.19723559205</v>
      </c>
      <c r="S102" s="30" t="n">
        <v>-1772.47057705486</v>
      </c>
      <c r="T102" s="30" t="n">
        <v>-3294.99627197434</v>
      </c>
      <c r="U102" s="30" t="n">
        <v>-1510.50333562101</v>
      </c>
      <c r="V102" s="30" t="n">
        <v>-3081.0053355788</v>
      </c>
      <c r="W102" s="30" t="n">
        <v>-1639.74073669933</v>
      </c>
      <c r="X102" s="30" t="n">
        <v>-2380.62027999299</v>
      </c>
      <c r="Y102" s="30" t="n">
        <v>-1090.28569292672</v>
      </c>
      <c r="Z102" s="30" t="n">
        <f aca="false">SUM(B102,D102,F102,H102,J102,L102,N102,P102,R102,T102,V102,X102)</f>
        <v>-39922.3783231305</v>
      </c>
      <c r="AA102" s="30" t="n">
        <f aca="false">SUM(C102,E102,G102,I102,K102,M102,O102,Q102,S102,U102,W102,Y102)</f>
        <v>-19466.1130153183</v>
      </c>
    </row>
    <row r="103" customFormat="false" ht="12.75" hidden="false" customHeight="false" outlineLevel="0" collapsed="false">
      <c r="A103" s="29" t="n">
        <v>2010</v>
      </c>
      <c r="B103" s="30" t="n">
        <v>-1921.36486542824</v>
      </c>
      <c r="C103" s="30" t="n">
        <v>-957.27633417384</v>
      </c>
      <c r="D103" s="30" t="n">
        <v>-1936.09166924148</v>
      </c>
      <c r="E103" s="30" t="n">
        <v>-842.631667732209</v>
      </c>
      <c r="F103" s="30" t="n">
        <v>-1941.66550266471</v>
      </c>
      <c r="G103" s="30" t="n">
        <v>-787.937633222446</v>
      </c>
      <c r="H103" s="30" t="n">
        <v>-1809.17759594058</v>
      </c>
      <c r="I103" s="30" t="n">
        <v>-778.91168283489</v>
      </c>
      <c r="J103" s="30" t="n">
        <v>-1696.62920053696</v>
      </c>
      <c r="K103" s="30" t="n">
        <v>-932.162926441115</v>
      </c>
      <c r="L103" s="30" t="n">
        <v>-1934.68484678202</v>
      </c>
      <c r="M103" s="30" t="n">
        <v>-890.228622286366</v>
      </c>
      <c r="N103" s="30" t="n">
        <v>-1793.40161278382</v>
      </c>
      <c r="O103" s="30" t="n">
        <v>-900.035286393975</v>
      </c>
      <c r="P103" s="30" t="n">
        <v>-1731.59148677276</v>
      </c>
      <c r="Q103" s="30" t="n">
        <v>-854.34117039649</v>
      </c>
      <c r="R103" s="30" t="n">
        <v>-1778.05049443178</v>
      </c>
      <c r="S103" s="30" t="n">
        <v>-906.221758332391</v>
      </c>
      <c r="T103" s="30" t="n">
        <v>-1687.26572975705</v>
      </c>
      <c r="U103" s="30" t="n">
        <v>-816.026147224721</v>
      </c>
      <c r="V103" s="30" t="n">
        <v>-1587.14194699602</v>
      </c>
      <c r="W103" s="30" t="n">
        <v>-738.407670048947</v>
      </c>
      <c r="X103" s="30" t="n">
        <v>-1781.47688268005</v>
      </c>
      <c r="Y103" s="30" t="n">
        <v>-760.735952547029</v>
      </c>
      <c r="Z103" s="30" t="n">
        <f aca="false">SUM(B103,D103,F103,H103,J103,L103,N103,P103,R103,T103,V103,X103)</f>
        <v>-21598.5418340155</v>
      </c>
      <c r="AA103" s="30" t="n">
        <f aca="false">SUM(C103,E103,G103,I103,K103,M103,O103,Q103,S103,U103,W103,Y103)</f>
        <v>-10164.9168516344</v>
      </c>
    </row>
    <row r="104" customFormat="false" ht="12.75" hidden="false" customHeight="false" outlineLevel="0" collapsed="false">
      <c r="A104" s="29" t="n">
        <v>2011</v>
      </c>
      <c r="B104" s="30" t="n">
        <v>-1121.34841133989</v>
      </c>
      <c r="C104" s="30" t="n">
        <v>-544.81636817912</v>
      </c>
      <c r="D104" s="30" t="n">
        <v>-1105.2663902242</v>
      </c>
      <c r="E104" s="30" t="n">
        <v>-488.639966909333</v>
      </c>
      <c r="F104" s="30" t="n">
        <v>-1130.69361076962</v>
      </c>
      <c r="G104" s="30" t="n">
        <v>-471.648158645784</v>
      </c>
      <c r="H104" s="30" t="n">
        <v>-1073.67309237908</v>
      </c>
      <c r="I104" s="30" t="n">
        <v>-494.28864459681</v>
      </c>
      <c r="J104" s="30" t="n">
        <v>-849.359045735229</v>
      </c>
      <c r="K104" s="30" t="n">
        <v>-464.207277790147</v>
      </c>
      <c r="L104" s="30" t="n">
        <v>-795.127662605434</v>
      </c>
      <c r="M104" s="30" t="n">
        <v>-379.507032907483</v>
      </c>
      <c r="N104" s="30" t="n">
        <v>-773.968693474041</v>
      </c>
      <c r="O104" s="30" t="n">
        <v>-445.42703168317</v>
      </c>
      <c r="P104" s="30"/>
      <c r="Q104" s="30"/>
      <c r="R104" s="30"/>
      <c r="S104" s="30"/>
      <c r="T104" s="30"/>
      <c r="U104" s="30"/>
      <c r="V104" s="30"/>
      <c r="W104" s="30"/>
      <c r="X104" s="30"/>
      <c r="Y104" s="30"/>
      <c r="Z104" s="30" t="n">
        <f aca="false">SUM(B104,D104,F104,H104,J104,L104,N104,P104,R104,T104,V104,X104)</f>
        <v>-6849.4369065275</v>
      </c>
      <c r="AA104" s="30" t="n">
        <f aca="false">SUM(C104,E104,G104,I104,K104,M104,O104,Q104,S104,U104,W104,Y104)</f>
        <v>-3288.53448071185</v>
      </c>
    </row>
    <row r="105" customFormat="false" ht="13.5" hidden="false" customHeight="false" outlineLevel="0" collapsed="false">
      <c r="A105" s="43" t="s">
        <v>23</v>
      </c>
      <c r="B105" s="44" t="n">
        <f aca="false">SUM(B94:B104)</f>
        <v>-653793.110578646</v>
      </c>
      <c r="C105" s="45" t="n">
        <f aca="false">SUM(C94:C104)</f>
        <v>-391692.295873577</v>
      </c>
      <c r="D105" s="44" t="n">
        <f aca="false">SUM(D94:D104)</f>
        <v>-632398.787257255</v>
      </c>
      <c r="E105" s="45" t="n">
        <f aca="false">SUM(E94:E104)</f>
        <v>-359563.008111754</v>
      </c>
      <c r="F105" s="44" t="n">
        <f aca="false">SUM(F94:F104)</f>
        <v>-666587.34718157</v>
      </c>
      <c r="G105" s="45" t="n">
        <f aca="false">SUM(G94:G104)</f>
        <v>-380583.503751521</v>
      </c>
      <c r="H105" s="44" t="n">
        <f aca="false">SUM(H94:H104)</f>
        <v>-540273.374146216</v>
      </c>
      <c r="I105" s="45" t="n">
        <f aca="false">SUM(I94:I104)</f>
        <v>-278805.720658054</v>
      </c>
      <c r="J105" s="44" t="n">
        <f aca="false">SUM(J94:J104)</f>
        <v>-546577.426105703</v>
      </c>
      <c r="K105" s="45" t="n">
        <f aca="false">SUM(K94:K104)</f>
        <v>-321585.929225483</v>
      </c>
      <c r="L105" s="44" t="n">
        <f aca="false">SUM(L94:L104)</f>
        <v>-557653.823050538</v>
      </c>
      <c r="M105" s="45" t="n">
        <f aca="false">SUM(M94:M104)</f>
        <v>-313513.959740432</v>
      </c>
      <c r="N105" s="44" t="n">
        <f aca="false">SUM(N94:N104)</f>
        <v>-563572.265321615</v>
      </c>
      <c r="O105" s="45" t="n">
        <f aca="false">SUM(O94:O104)</f>
        <v>-327494.137557754</v>
      </c>
      <c r="P105" s="44" t="n">
        <f aca="false">SUM(P94:P104)</f>
        <v>-535735.939312993</v>
      </c>
      <c r="Q105" s="45" t="n">
        <f aca="false">SUM(Q94:Q104)</f>
        <v>-300615.243355775</v>
      </c>
      <c r="R105" s="44" t="n">
        <f aca="false">SUM(R94:R104)</f>
        <v>-486639.538070252</v>
      </c>
      <c r="S105" s="45" t="n">
        <f aca="false">SUM(S94:S104)</f>
        <v>-297904.077830747</v>
      </c>
      <c r="T105" s="44" t="n">
        <f aca="false">SUM(T94:T104)</f>
        <v>-479422.530686414</v>
      </c>
      <c r="U105" s="45" t="n">
        <f aca="false">SUM(U94:U104)</f>
        <v>-254573.964302675</v>
      </c>
      <c r="V105" s="44" t="n">
        <f aca="false">SUM(V94:V104)</f>
        <v>-415949.05255409</v>
      </c>
      <c r="W105" s="45" t="n">
        <f aca="false">SUM(W94:W104)</f>
        <v>-260138.313891546</v>
      </c>
      <c r="X105" s="44" t="n">
        <f aca="false">SUM(X94:X104)</f>
        <v>-650972.322990578</v>
      </c>
      <c r="Y105" s="45" t="n">
        <f aca="false">SUM(Y94:Y104)</f>
        <v>-417882.103612884</v>
      </c>
      <c r="Z105" s="44" t="n">
        <f aca="false">SUM(Z94:Z104)</f>
        <v>-6729575.51725587</v>
      </c>
      <c r="AA105" s="46" t="n">
        <f aca="false">SUM(AA94:AA104)</f>
        <v>-3904352.2579122</v>
      </c>
    </row>
    <row r="106" customFormat="false" ht="12.75" hidden="false" customHeight="false" outlineLevel="0" collapsed="false">
      <c r="A106" s="116"/>
      <c r="B106" s="117"/>
      <c r="C106" s="117"/>
      <c r="D106" s="117"/>
      <c r="E106" s="117"/>
      <c r="F106" s="117"/>
      <c r="G106" s="117"/>
      <c r="H106" s="117"/>
      <c r="I106" s="117"/>
      <c r="J106" s="117"/>
      <c r="K106" s="117"/>
      <c r="L106" s="117"/>
      <c r="M106" s="117"/>
      <c r="N106" s="117"/>
      <c r="O106" s="117"/>
      <c r="P106" s="117"/>
      <c r="Q106" s="117"/>
      <c r="R106" s="117"/>
      <c r="S106" s="117"/>
      <c r="T106" s="117"/>
      <c r="U106" s="117"/>
      <c r="V106" s="117"/>
      <c r="W106" s="117"/>
      <c r="X106" s="117"/>
      <c r="Y106" s="117"/>
      <c r="Z106" s="117"/>
      <c r="AA106" s="117"/>
    </row>
    <row r="107" customFormat="false" ht="12.75" hidden="false" customHeight="false" outlineLevel="0" collapsed="false">
      <c r="A107" s="118"/>
      <c r="B107" s="119"/>
      <c r="C107" s="119"/>
      <c r="D107" s="119"/>
      <c r="E107" s="119"/>
      <c r="F107" s="119"/>
      <c r="G107" s="119"/>
      <c r="H107" s="119"/>
      <c r="I107" s="119"/>
      <c r="J107" s="119"/>
      <c r="K107" s="119"/>
      <c r="L107" s="119"/>
      <c r="M107" s="119"/>
      <c r="N107" s="119"/>
      <c r="O107" s="119"/>
      <c r="P107" s="119"/>
      <c r="Q107" s="119"/>
      <c r="R107" s="119"/>
      <c r="S107" s="119"/>
      <c r="T107" s="119"/>
      <c r="U107" s="119"/>
      <c r="V107" s="119"/>
      <c r="W107" s="119"/>
      <c r="X107" s="119"/>
      <c r="Y107" s="119"/>
      <c r="Z107" s="119"/>
      <c r="AA107" s="119"/>
    </row>
    <row r="108" customFormat="false" ht="12.75" hidden="false" customHeight="false" outlineLevel="0" collapsed="false">
      <c r="A108" s="120"/>
      <c r="B108" s="120"/>
      <c r="C108" s="120"/>
      <c r="D108" s="120"/>
      <c r="E108" s="120"/>
      <c r="F108" s="120"/>
      <c r="G108" s="120"/>
      <c r="H108" s="120"/>
      <c r="I108" s="120"/>
      <c r="J108" s="120"/>
      <c r="K108" s="120"/>
      <c r="L108" s="120"/>
      <c r="M108" s="120"/>
      <c r="N108" s="120"/>
      <c r="O108" s="120"/>
      <c r="P108" s="120"/>
      <c r="Q108" s="120"/>
      <c r="R108" s="120"/>
      <c r="S108" s="120"/>
      <c r="T108" s="120"/>
      <c r="U108" s="120"/>
      <c r="V108" s="120"/>
      <c r="W108" s="120"/>
      <c r="X108" s="120"/>
      <c r="Y108" s="120"/>
      <c r="Z108" s="120"/>
      <c r="AA108" s="120"/>
    </row>
    <row r="109" customFormat="false" ht="12.75" hidden="false" customHeight="false" outlineLevel="0" collapsed="false">
      <c r="A109" s="120"/>
      <c r="B109" s="120"/>
      <c r="C109" s="120"/>
      <c r="D109" s="120"/>
      <c r="E109" s="120"/>
      <c r="F109" s="120"/>
      <c r="G109" s="120"/>
      <c r="H109" s="120"/>
      <c r="I109" s="120"/>
      <c r="J109" s="120"/>
      <c r="K109" s="120"/>
      <c r="L109" s="120"/>
      <c r="M109" s="120"/>
      <c r="N109" s="120"/>
      <c r="O109" s="120"/>
      <c r="P109" s="120"/>
      <c r="Q109" s="120"/>
      <c r="R109" s="120"/>
      <c r="S109" s="120"/>
      <c r="T109" s="120"/>
      <c r="U109" s="120"/>
      <c r="V109" s="120"/>
      <c r="W109" s="120"/>
      <c r="X109" s="120"/>
      <c r="Y109" s="120"/>
      <c r="Z109" s="120"/>
      <c r="AA109" s="120"/>
    </row>
    <row r="110" customFormat="false" ht="12.75" hidden="false" customHeight="false" outlineLevel="0" collapsed="false">
      <c r="A110" s="120"/>
      <c r="B110" s="120"/>
      <c r="C110" s="120"/>
      <c r="D110" s="120"/>
      <c r="E110" s="120"/>
      <c r="F110" s="120"/>
      <c r="G110" s="120"/>
      <c r="H110" s="120"/>
      <c r="I110" s="120"/>
      <c r="J110" s="120"/>
      <c r="K110" s="120"/>
      <c r="L110" s="120"/>
      <c r="M110" s="120"/>
      <c r="N110" s="120"/>
      <c r="O110" s="120"/>
      <c r="P110" s="120"/>
      <c r="Q110" s="120"/>
      <c r="R110" s="120"/>
      <c r="S110" s="120"/>
      <c r="T110" s="120"/>
      <c r="U110" s="120"/>
      <c r="V110" s="120"/>
      <c r="W110" s="120"/>
      <c r="X110" s="120"/>
      <c r="Y110" s="120"/>
      <c r="Z110" s="120"/>
      <c r="AA110" s="120"/>
    </row>
    <row r="111" customFormat="false" ht="12.75" hidden="false" customHeight="false" outlineLevel="0" collapsed="false">
      <c r="A111" s="120"/>
      <c r="B111" s="121"/>
      <c r="C111" s="121"/>
      <c r="D111" s="121"/>
      <c r="E111" s="121"/>
      <c r="F111" s="121"/>
      <c r="G111" s="121"/>
      <c r="H111" s="121"/>
      <c r="I111" s="121"/>
      <c r="J111" s="121"/>
      <c r="K111" s="121"/>
      <c r="L111" s="121"/>
      <c r="M111" s="121"/>
      <c r="N111" s="121"/>
      <c r="O111" s="121"/>
      <c r="P111" s="121"/>
      <c r="Q111" s="121"/>
      <c r="R111" s="121"/>
      <c r="S111" s="121"/>
      <c r="T111" s="121"/>
      <c r="U111" s="121"/>
      <c r="V111" s="121"/>
      <c r="W111" s="121"/>
      <c r="X111" s="121"/>
      <c r="Y111" s="121"/>
      <c r="Z111" s="121"/>
      <c r="AA111" s="121"/>
    </row>
    <row r="112" customFormat="false" ht="12.75" hidden="false" customHeight="false" outlineLevel="0" collapsed="false">
      <c r="A112" s="120"/>
      <c r="B112" s="121"/>
      <c r="C112" s="121"/>
      <c r="D112" s="121"/>
      <c r="E112" s="121"/>
      <c r="F112" s="121"/>
      <c r="G112" s="121"/>
      <c r="H112" s="121"/>
      <c r="I112" s="121"/>
      <c r="J112" s="121"/>
      <c r="K112" s="121"/>
      <c r="L112" s="121"/>
      <c r="M112" s="121"/>
      <c r="N112" s="121"/>
      <c r="O112" s="121"/>
      <c r="P112" s="121"/>
      <c r="Q112" s="121"/>
      <c r="R112" s="121"/>
      <c r="S112" s="121"/>
      <c r="T112" s="121"/>
      <c r="U112" s="121"/>
      <c r="V112" s="121"/>
      <c r="W112" s="121"/>
      <c r="X112" s="121"/>
      <c r="Y112" s="121"/>
      <c r="Z112" s="121"/>
      <c r="AA112" s="121"/>
    </row>
    <row r="113" customFormat="false" ht="12.75" hidden="false" customHeight="false" outlineLevel="0" collapsed="false">
      <c r="A113" s="120"/>
      <c r="B113" s="121"/>
      <c r="C113" s="121"/>
      <c r="D113" s="121"/>
      <c r="E113" s="121"/>
      <c r="F113" s="121"/>
      <c r="G113" s="121"/>
      <c r="H113" s="121"/>
      <c r="I113" s="121"/>
      <c r="J113" s="121"/>
      <c r="K113" s="121"/>
      <c r="L113" s="121"/>
      <c r="M113" s="121"/>
      <c r="N113" s="121"/>
      <c r="O113" s="121"/>
      <c r="P113" s="121"/>
      <c r="Q113" s="121"/>
      <c r="R113" s="121"/>
      <c r="S113" s="121"/>
      <c r="T113" s="121"/>
      <c r="U113" s="121"/>
      <c r="V113" s="121"/>
      <c r="W113" s="121"/>
      <c r="X113" s="121"/>
      <c r="Y113" s="121"/>
      <c r="Z113" s="121"/>
      <c r="AA113" s="121"/>
    </row>
    <row r="114" customFormat="false" ht="12.75" hidden="false" customHeight="false" outlineLevel="0" collapsed="false">
      <c r="A114" s="120"/>
      <c r="B114" s="121"/>
      <c r="C114" s="121"/>
      <c r="D114" s="121"/>
      <c r="E114" s="121"/>
      <c r="F114" s="121"/>
      <c r="G114" s="121"/>
      <c r="H114" s="121"/>
      <c r="I114" s="121"/>
      <c r="J114" s="121"/>
      <c r="K114" s="121"/>
      <c r="L114" s="121"/>
      <c r="M114" s="121"/>
      <c r="N114" s="121"/>
      <c r="O114" s="121"/>
      <c r="P114" s="121"/>
      <c r="Q114" s="121"/>
      <c r="R114" s="121"/>
      <c r="S114" s="121"/>
      <c r="T114" s="121"/>
      <c r="U114" s="121"/>
      <c r="V114" s="121"/>
      <c r="W114" s="121"/>
      <c r="X114" s="121"/>
      <c r="Y114" s="121"/>
      <c r="Z114" s="121"/>
      <c r="AA114" s="121"/>
    </row>
    <row r="115" customFormat="false" ht="12.75" hidden="false" customHeight="false" outlineLevel="0" collapsed="false">
      <c r="A115" s="120"/>
      <c r="B115" s="121"/>
      <c r="C115" s="121"/>
      <c r="D115" s="121"/>
      <c r="E115" s="121"/>
      <c r="F115" s="121"/>
      <c r="G115" s="121"/>
      <c r="H115" s="121"/>
      <c r="I115" s="121"/>
      <c r="J115" s="121"/>
      <c r="K115" s="121"/>
      <c r="L115" s="121"/>
      <c r="M115" s="121"/>
      <c r="N115" s="121"/>
      <c r="O115" s="121"/>
      <c r="P115" s="121"/>
      <c r="Q115" s="121"/>
      <c r="R115" s="121"/>
      <c r="S115" s="121"/>
      <c r="T115" s="121"/>
      <c r="U115" s="121"/>
      <c r="V115" s="121"/>
      <c r="W115" s="121"/>
      <c r="X115" s="121"/>
      <c r="Y115" s="121"/>
      <c r="Z115" s="121"/>
      <c r="AA115" s="121"/>
    </row>
    <row r="116" customFormat="false" ht="12.75" hidden="false" customHeight="false" outlineLevel="0" collapsed="false">
      <c r="A116" s="120"/>
      <c r="B116" s="121"/>
      <c r="C116" s="121"/>
      <c r="D116" s="121"/>
      <c r="E116" s="121"/>
      <c r="F116" s="121"/>
      <c r="G116" s="121"/>
      <c r="H116" s="121"/>
      <c r="I116" s="121"/>
      <c r="J116" s="121"/>
      <c r="K116" s="121"/>
      <c r="L116" s="121"/>
      <c r="M116" s="121"/>
      <c r="N116" s="121"/>
      <c r="O116" s="121"/>
      <c r="P116" s="121"/>
      <c r="Q116" s="121"/>
      <c r="R116" s="121"/>
      <c r="S116" s="121"/>
      <c r="T116" s="121"/>
      <c r="U116" s="121"/>
      <c r="V116" s="121"/>
      <c r="W116" s="121"/>
      <c r="X116" s="121"/>
      <c r="Y116" s="121"/>
      <c r="Z116" s="121"/>
      <c r="AA116" s="121"/>
    </row>
    <row r="117" customFormat="false" ht="12.75" hidden="false" customHeight="false" outlineLevel="0" collapsed="false">
      <c r="A117" s="120"/>
      <c r="B117" s="121"/>
      <c r="C117" s="121"/>
      <c r="D117" s="121"/>
      <c r="E117" s="121"/>
      <c r="F117" s="121"/>
      <c r="G117" s="121"/>
      <c r="H117" s="121"/>
      <c r="I117" s="121"/>
      <c r="J117" s="121"/>
      <c r="K117" s="121"/>
      <c r="L117" s="121"/>
      <c r="M117" s="121"/>
      <c r="N117" s="121"/>
      <c r="O117" s="121"/>
      <c r="P117" s="121"/>
      <c r="Q117" s="121"/>
      <c r="R117" s="121"/>
      <c r="S117" s="121"/>
      <c r="T117" s="121"/>
      <c r="U117" s="121"/>
      <c r="V117" s="121"/>
      <c r="W117" s="121"/>
      <c r="X117" s="121"/>
      <c r="Y117" s="121"/>
      <c r="Z117" s="121"/>
      <c r="AA117" s="121"/>
    </row>
    <row r="118" customFormat="false" ht="12.75" hidden="false" customHeight="false" outlineLevel="0" collapsed="false">
      <c r="A118" s="120"/>
      <c r="B118" s="121"/>
      <c r="C118" s="121"/>
      <c r="D118" s="121"/>
      <c r="E118" s="121"/>
      <c r="F118" s="121"/>
      <c r="G118" s="121"/>
      <c r="H118" s="121"/>
      <c r="I118" s="121"/>
      <c r="J118" s="121"/>
      <c r="K118" s="121"/>
      <c r="L118" s="121"/>
      <c r="M118" s="121"/>
      <c r="N118" s="121"/>
      <c r="O118" s="121"/>
      <c r="P118" s="121"/>
      <c r="Q118" s="121"/>
      <c r="R118" s="121"/>
      <c r="S118" s="121"/>
      <c r="T118" s="121"/>
      <c r="U118" s="121"/>
      <c r="V118" s="121"/>
      <c r="W118" s="121"/>
      <c r="X118" s="121"/>
      <c r="Y118" s="121"/>
      <c r="Z118" s="121"/>
      <c r="AA118" s="121"/>
    </row>
    <row r="119" customFormat="false" ht="12.75" hidden="false" customHeight="false" outlineLevel="0" collapsed="false">
      <c r="A119" s="120"/>
      <c r="B119" s="121"/>
      <c r="C119" s="121"/>
      <c r="D119" s="121"/>
      <c r="E119" s="121"/>
      <c r="F119" s="121"/>
      <c r="G119" s="121"/>
      <c r="H119" s="121"/>
      <c r="I119" s="121"/>
      <c r="J119" s="121"/>
      <c r="K119" s="121"/>
      <c r="L119" s="121"/>
      <c r="M119" s="121"/>
      <c r="N119" s="121"/>
      <c r="O119" s="121"/>
      <c r="P119" s="121"/>
      <c r="Q119" s="121"/>
      <c r="R119" s="121"/>
      <c r="S119" s="121"/>
      <c r="T119" s="121"/>
      <c r="U119" s="121"/>
      <c r="V119" s="121"/>
      <c r="W119" s="121"/>
      <c r="X119" s="121"/>
      <c r="Y119" s="121"/>
      <c r="Z119" s="121"/>
      <c r="AA119" s="121"/>
    </row>
    <row r="120" customFormat="false" ht="12.75" hidden="false" customHeight="false" outlineLevel="0" collapsed="false">
      <c r="A120" s="120"/>
      <c r="B120" s="121"/>
      <c r="C120" s="121"/>
      <c r="D120" s="121"/>
      <c r="E120" s="121"/>
      <c r="F120" s="121"/>
      <c r="G120" s="121"/>
      <c r="H120" s="121"/>
      <c r="I120" s="121"/>
      <c r="J120" s="121"/>
      <c r="K120" s="121"/>
      <c r="L120" s="121"/>
      <c r="M120" s="121"/>
      <c r="N120" s="121"/>
      <c r="O120" s="121"/>
      <c r="P120" s="121"/>
      <c r="Q120" s="121"/>
      <c r="R120" s="121"/>
      <c r="S120" s="121"/>
      <c r="T120" s="121"/>
      <c r="U120" s="121"/>
      <c r="V120" s="121"/>
      <c r="W120" s="121"/>
      <c r="X120" s="121"/>
      <c r="Y120" s="121"/>
      <c r="Z120" s="121"/>
      <c r="AA120" s="121"/>
    </row>
    <row r="121" customFormat="false" ht="12.75" hidden="false" customHeight="false" outlineLevel="0" collapsed="false">
      <c r="A121" s="120"/>
      <c r="B121" s="121"/>
      <c r="C121" s="121"/>
      <c r="D121" s="121"/>
      <c r="E121" s="121"/>
      <c r="F121" s="121"/>
      <c r="G121" s="121"/>
      <c r="H121" s="121"/>
      <c r="I121" s="121"/>
      <c r="J121" s="121"/>
      <c r="K121" s="121"/>
      <c r="L121" s="121"/>
      <c r="M121" s="121"/>
      <c r="N121" s="121"/>
      <c r="O121" s="121"/>
      <c r="P121" s="121"/>
      <c r="Q121" s="121"/>
      <c r="R121" s="121"/>
      <c r="S121" s="121"/>
      <c r="T121" s="121"/>
      <c r="U121" s="121"/>
      <c r="V121" s="121"/>
      <c r="W121" s="121"/>
      <c r="X121" s="121"/>
      <c r="Y121" s="121"/>
      <c r="Z121" s="121"/>
      <c r="AA121" s="121"/>
    </row>
    <row r="122" customFormat="false" ht="12.75" hidden="false" customHeight="false" outlineLevel="0" collapsed="false">
      <c r="A122" s="120"/>
      <c r="B122" s="121"/>
      <c r="C122" s="121"/>
      <c r="D122" s="121"/>
      <c r="E122" s="121"/>
      <c r="F122" s="121"/>
      <c r="G122" s="121"/>
      <c r="H122" s="121"/>
      <c r="I122" s="121"/>
      <c r="J122" s="121"/>
      <c r="K122" s="121"/>
      <c r="L122" s="121"/>
      <c r="M122" s="121"/>
      <c r="N122" s="121"/>
      <c r="O122" s="121"/>
      <c r="P122" s="121"/>
      <c r="Q122" s="121"/>
      <c r="R122" s="121"/>
      <c r="S122" s="121"/>
      <c r="T122" s="121"/>
      <c r="U122" s="121"/>
      <c r="V122" s="121"/>
      <c r="W122" s="121"/>
      <c r="X122" s="121"/>
      <c r="Y122" s="121"/>
      <c r="Z122" s="121"/>
      <c r="AA122" s="121"/>
    </row>
    <row r="123" customFormat="false" ht="12.75" hidden="false" customHeight="false" outlineLevel="0" collapsed="false">
      <c r="A123" s="119"/>
      <c r="B123" s="119"/>
      <c r="C123" s="119"/>
      <c r="D123" s="119"/>
      <c r="E123" s="119"/>
      <c r="F123" s="119"/>
      <c r="G123" s="119"/>
      <c r="H123" s="119"/>
      <c r="I123" s="119"/>
      <c r="J123" s="119"/>
      <c r="K123" s="119"/>
      <c r="L123" s="119"/>
      <c r="M123" s="119"/>
      <c r="N123" s="119"/>
      <c r="O123" s="119"/>
      <c r="P123" s="119"/>
      <c r="Q123" s="119"/>
      <c r="R123" s="119"/>
      <c r="S123" s="119"/>
      <c r="T123" s="119"/>
      <c r="U123" s="119"/>
      <c r="V123" s="119"/>
      <c r="W123" s="119"/>
      <c r="X123" s="119"/>
      <c r="Y123" s="119"/>
      <c r="Z123" s="119"/>
      <c r="AA123" s="119"/>
    </row>
    <row r="124" customFormat="false" ht="12.75" hidden="false" customHeight="false" outlineLevel="0" collapsed="false">
      <c r="A124" s="118"/>
      <c r="B124" s="119"/>
      <c r="C124" s="119"/>
      <c r="D124" s="119"/>
      <c r="E124" s="119"/>
      <c r="F124" s="119"/>
      <c r="G124" s="119"/>
      <c r="H124" s="119"/>
      <c r="I124" s="119"/>
      <c r="J124" s="119"/>
      <c r="K124" s="119"/>
      <c r="L124" s="119"/>
      <c r="M124" s="119"/>
      <c r="N124" s="119"/>
      <c r="O124" s="119"/>
      <c r="P124" s="119"/>
      <c r="Q124" s="119"/>
      <c r="R124" s="119"/>
      <c r="S124" s="119"/>
      <c r="T124" s="119"/>
      <c r="U124" s="119"/>
      <c r="V124" s="119"/>
      <c r="W124" s="119"/>
      <c r="X124" s="119"/>
      <c r="Y124" s="119"/>
      <c r="Z124" s="119"/>
      <c r="AA124" s="119"/>
    </row>
    <row r="125" customFormat="false" ht="12.75" hidden="false" customHeight="false" outlineLevel="0" collapsed="false">
      <c r="A125" s="120"/>
      <c r="B125" s="120"/>
      <c r="C125" s="120"/>
      <c r="D125" s="120"/>
      <c r="E125" s="120"/>
      <c r="F125" s="120"/>
      <c r="G125" s="120"/>
      <c r="H125" s="120"/>
      <c r="I125" s="120"/>
      <c r="J125" s="120"/>
      <c r="K125" s="120"/>
      <c r="L125" s="120"/>
      <c r="M125" s="120"/>
      <c r="N125" s="120"/>
      <c r="O125" s="120"/>
      <c r="P125" s="120"/>
      <c r="Q125" s="120"/>
      <c r="R125" s="120"/>
      <c r="S125" s="120"/>
      <c r="T125" s="120"/>
      <c r="U125" s="120"/>
      <c r="V125" s="120"/>
      <c r="W125" s="120"/>
      <c r="X125" s="120"/>
      <c r="Y125" s="120"/>
      <c r="Z125" s="120"/>
      <c r="AA125" s="120"/>
    </row>
    <row r="126" customFormat="false" ht="12.75" hidden="false" customHeight="false" outlineLevel="0" collapsed="false">
      <c r="A126" s="120"/>
      <c r="B126" s="120"/>
      <c r="C126" s="120"/>
      <c r="D126" s="120"/>
      <c r="E126" s="120"/>
      <c r="F126" s="120"/>
      <c r="G126" s="120"/>
      <c r="H126" s="120"/>
      <c r="I126" s="120"/>
      <c r="J126" s="120"/>
      <c r="K126" s="120"/>
      <c r="L126" s="120"/>
      <c r="M126" s="120"/>
      <c r="N126" s="120"/>
      <c r="O126" s="120"/>
      <c r="P126" s="120"/>
      <c r="Q126" s="120"/>
      <c r="R126" s="120"/>
      <c r="S126" s="120"/>
      <c r="T126" s="120"/>
      <c r="U126" s="120"/>
      <c r="V126" s="120"/>
      <c r="W126" s="120"/>
      <c r="X126" s="120"/>
      <c r="Y126" s="120"/>
      <c r="Z126" s="120"/>
      <c r="AA126" s="120"/>
    </row>
    <row r="127" customFormat="false" ht="12.75" hidden="false" customHeight="false" outlineLevel="0" collapsed="false">
      <c r="A127" s="120"/>
      <c r="B127" s="120"/>
      <c r="C127" s="120"/>
      <c r="D127" s="120"/>
      <c r="E127" s="120"/>
      <c r="F127" s="120"/>
      <c r="G127" s="120"/>
      <c r="H127" s="120"/>
      <c r="I127" s="120"/>
      <c r="J127" s="120"/>
      <c r="K127" s="120"/>
      <c r="L127" s="120"/>
      <c r="M127" s="120"/>
      <c r="N127" s="120"/>
      <c r="O127" s="120"/>
      <c r="P127" s="120"/>
      <c r="Q127" s="120"/>
      <c r="R127" s="120"/>
      <c r="S127" s="120"/>
      <c r="T127" s="120"/>
      <c r="U127" s="120"/>
      <c r="V127" s="120"/>
      <c r="W127" s="120"/>
      <c r="X127" s="120"/>
      <c r="Y127" s="120"/>
      <c r="Z127" s="120"/>
      <c r="AA127" s="120"/>
    </row>
    <row r="128" customFormat="false" ht="12.75" hidden="false" customHeight="false" outlineLevel="0" collapsed="false">
      <c r="A128" s="120"/>
      <c r="B128" s="121"/>
      <c r="C128" s="121"/>
      <c r="D128" s="121"/>
      <c r="E128" s="121"/>
      <c r="F128" s="121"/>
      <c r="G128" s="121"/>
      <c r="H128" s="121"/>
      <c r="I128" s="121"/>
      <c r="J128" s="121"/>
      <c r="K128" s="121"/>
      <c r="L128" s="121"/>
      <c r="M128" s="121"/>
      <c r="N128" s="121"/>
      <c r="O128" s="121"/>
      <c r="P128" s="121"/>
      <c r="Q128" s="121"/>
      <c r="R128" s="121"/>
      <c r="S128" s="121"/>
      <c r="T128" s="121"/>
      <c r="U128" s="121"/>
      <c r="V128" s="121"/>
      <c r="W128" s="121"/>
      <c r="X128" s="121"/>
      <c r="Y128" s="121"/>
      <c r="Z128" s="121"/>
      <c r="AA128" s="121"/>
    </row>
    <row r="129" customFormat="false" ht="12.75" hidden="false" customHeight="false" outlineLevel="0" collapsed="false">
      <c r="A129" s="120"/>
      <c r="B129" s="121"/>
      <c r="C129" s="121"/>
      <c r="D129" s="121"/>
      <c r="E129" s="121"/>
      <c r="F129" s="121"/>
      <c r="G129" s="121"/>
      <c r="H129" s="121"/>
      <c r="I129" s="121"/>
      <c r="J129" s="121"/>
      <c r="K129" s="121"/>
      <c r="L129" s="121"/>
      <c r="M129" s="121"/>
      <c r="N129" s="121"/>
      <c r="O129" s="121"/>
      <c r="P129" s="121"/>
      <c r="Q129" s="121"/>
      <c r="R129" s="121"/>
      <c r="S129" s="121"/>
      <c r="T129" s="121"/>
      <c r="U129" s="121"/>
      <c r="V129" s="121"/>
      <c r="W129" s="121"/>
      <c r="X129" s="121"/>
      <c r="Y129" s="121"/>
      <c r="Z129" s="121"/>
      <c r="AA129" s="121"/>
    </row>
    <row r="130" customFormat="false" ht="12.75" hidden="false" customHeight="false" outlineLevel="0" collapsed="false">
      <c r="A130" s="120"/>
      <c r="B130" s="121"/>
      <c r="C130" s="121"/>
      <c r="D130" s="121"/>
      <c r="E130" s="121"/>
      <c r="F130" s="121"/>
      <c r="G130" s="121"/>
      <c r="H130" s="121"/>
      <c r="I130" s="121"/>
      <c r="J130" s="121"/>
      <c r="K130" s="121"/>
      <c r="L130" s="121"/>
      <c r="M130" s="121"/>
      <c r="N130" s="121"/>
      <c r="O130" s="121"/>
      <c r="P130" s="121"/>
      <c r="Q130" s="121"/>
      <c r="R130" s="121"/>
      <c r="S130" s="121"/>
      <c r="T130" s="121"/>
      <c r="U130" s="121"/>
      <c r="V130" s="121"/>
      <c r="W130" s="121"/>
      <c r="X130" s="121"/>
      <c r="Y130" s="121"/>
      <c r="Z130" s="121"/>
      <c r="AA130" s="121"/>
    </row>
    <row r="131" customFormat="false" ht="12.75" hidden="false" customHeight="false" outlineLevel="0" collapsed="false">
      <c r="A131" s="120"/>
      <c r="B131" s="121"/>
      <c r="C131" s="121"/>
      <c r="D131" s="121"/>
      <c r="E131" s="121"/>
      <c r="F131" s="121"/>
      <c r="G131" s="121"/>
      <c r="H131" s="121"/>
      <c r="I131" s="121"/>
      <c r="J131" s="121"/>
      <c r="K131" s="121"/>
      <c r="L131" s="121"/>
      <c r="M131" s="121"/>
      <c r="N131" s="121"/>
      <c r="O131" s="121"/>
      <c r="P131" s="121"/>
      <c r="Q131" s="121"/>
      <c r="R131" s="121"/>
      <c r="S131" s="121"/>
      <c r="T131" s="121"/>
      <c r="U131" s="121"/>
      <c r="V131" s="121"/>
      <c r="W131" s="121"/>
      <c r="X131" s="121"/>
      <c r="Y131" s="121"/>
      <c r="Z131" s="121"/>
      <c r="AA131" s="121"/>
    </row>
    <row r="132" customFormat="false" ht="12.75" hidden="false" customHeight="false" outlineLevel="0" collapsed="false">
      <c r="A132" s="120"/>
      <c r="B132" s="121"/>
      <c r="C132" s="121"/>
      <c r="D132" s="121"/>
      <c r="E132" s="121"/>
      <c r="F132" s="121"/>
      <c r="G132" s="121"/>
      <c r="H132" s="121"/>
      <c r="I132" s="121"/>
      <c r="J132" s="121"/>
      <c r="K132" s="121"/>
      <c r="L132" s="121"/>
      <c r="M132" s="121"/>
      <c r="N132" s="121"/>
      <c r="O132" s="121"/>
      <c r="P132" s="121"/>
      <c r="Q132" s="121"/>
      <c r="R132" s="121"/>
      <c r="S132" s="121"/>
      <c r="T132" s="121"/>
      <c r="U132" s="121"/>
      <c r="V132" s="121"/>
      <c r="W132" s="121"/>
      <c r="X132" s="121"/>
      <c r="Y132" s="121"/>
      <c r="Z132" s="121"/>
      <c r="AA132" s="121"/>
    </row>
    <row r="133" customFormat="false" ht="12.75" hidden="false" customHeight="false" outlineLevel="0" collapsed="false">
      <c r="A133" s="120"/>
      <c r="B133" s="121"/>
      <c r="C133" s="121"/>
      <c r="D133" s="121"/>
      <c r="E133" s="121"/>
      <c r="F133" s="121"/>
      <c r="G133" s="121"/>
      <c r="H133" s="121"/>
      <c r="I133" s="121"/>
      <c r="J133" s="121"/>
      <c r="K133" s="121"/>
      <c r="L133" s="121"/>
      <c r="M133" s="121"/>
      <c r="N133" s="121"/>
      <c r="O133" s="121"/>
      <c r="P133" s="121"/>
      <c r="Q133" s="121"/>
      <c r="R133" s="121"/>
      <c r="S133" s="121"/>
      <c r="T133" s="121"/>
      <c r="U133" s="121"/>
      <c r="V133" s="121"/>
      <c r="W133" s="121"/>
      <c r="X133" s="121"/>
      <c r="Y133" s="121"/>
      <c r="Z133" s="121"/>
      <c r="AA133" s="121"/>
    </row>
    <row r="134" customFormat="false" ht="12.75" hidden="false" customHeight="false" outlineLevel="0" collapsed="false">
      <c r="A134" s="120"/>
      <c r="B134" s="121"/>
      <c r="C134" s="121"/>
      <c r="D134" s="121"/>
      <c r="E134" s="121"/>
      <c r="F134" s="121"/>
      <c r="G134" s="121"/>
      <c r="H134" s="121"/>
      <c r="I134" s="121"/>
      <c r="J134" s="121"/>
      <c r="K134" s="121"/>
      <c r="L134" s="121"/>
      <c r="M134" s="121"/>
      <c r="N134" s="121"/>
      <c r="O134" s="121"/>
      <c r="P134" s="121"/>
      <c r="Q134" s="121"/>
      <c r="R134" s="121"/>
      <c r="S134" s="121"/>
      <c r="T134" s="121"/>
      <c r="U134" s="121"/>
      <c r="V134" s="121"/>
      <c r="W134" s="121"/>
      <c r="X134" s="121"/>
      <c r="Y134" s="121"/>
      <c r="Z134" s="121"/>
      <c r="AA134" s="121"/>
    </row>
    <row r="135" customFormat="false" ht="12.75" hidden="false" customHeight="false" outlineLevel="0" collapsed="false">
      <c r="A135" s="120"/>
      <c r="B135" s="121"/>
      <c r="C135" s="121"/>
      <c r="D135" s="121"/>
      <c r="E135" s="121"/>
      <c r="F135" s="121"/>
      <c r="G135" s="121"/>
      <c r="H135" s="121"/>
      <c r="I135" s="121"/>
      <c r="J135" s="121"/>
      <c r="K135" s="121"/>
      <c r="L135" s="121"/>
      <c r="M135" s="121"/>
      <c r="N135" s="121"/>
      <c r="O135" s="121"/>
      <c r="P135" s="121"/>
      <c r="Q135" s="121"/>
      <c r="R135" s="121"/>
      <c r="S135" s="121"/>
      <c r="T135" s="121"/>
      <c r="U135" s="121"/>
      <c r="V135" s="121"/>
      <c r="W135" s="121"/>
      <c r="X135" s="121"/>
      <c r="Y135" s="121"/>
      <c r="Z135" s="121"/>
      <c r="AA135" s="121"/>
    </row>
    <row r="136" customFormat="false" ht="12.75" hidden="false" customHeight="false" outlineLevel="0" collapsed="false">
      <c r="A136" s="120"/>
      <c r="B136" s="121"/>
      <c r="C136" s="121"/>
      <c r="D136" s="121"/>
      <c r="E136" s="121"/>
      <c r="F136" s="121"/>
      <c r="G136" s="121"/>
      <c r="H136" s="121"/>
      <c r="I136" s="121"/>
      <c r="J136" s="121"/>
      <c r="K136" s="121"/>
      <c r="L136" s="121"/>
      <c r="M136" s="121"/>
      <c r="N136" s="121"/>
      <c r="O136" s="121"/>
      <c r="P136" s="121"/>
      <c r="Q136" s="121"/>
      <c r="R136" s="121"/>
      <c r="S136" s="121"/>
      <c r="T136" s="121"/>
      <c r="U136" s="121"/>
      <c r="V136" s="121"/>
      <c r="W136" s="121"/>
      <c r="X136" s="121"/>
      <c r="Y136" s="121"/>
      <c r="Z136" s="121"/>
      <c r="AA136" s="121"/>
    </row>
    <row r="137" customFormat="false" ht="12.75" hidden="false" customHeight="false" outlineLevel="0" collapsed="false">
      <c r="A137" s="120"/>
      <c r="B137" s="121"/>
      <c r="C137" s="121"/>
      <c r="D137" s="121"/>
      <c r="E137" s="121"/>
      <c r="F137" s="121"/>
      <c r="G137" s="121"/>
      <c r="H137" s="121"/>
      <c r="I137" s="121"/>
      <c r="J137" s="121"/>
      <c r="K137" s="121"/>
      <c r="L137" s="121"/>
      <c r="M137" s="121"/>
      <c r="N137" s="121"/>
      <c r="O137" s="121"/>
      <c r="P137" s="121"/>
      <c r="Q137" s="121"/>
      <c r="R137" s="121"/>
      <c r="S137" s="121"/>
      <c r="T137" s="121"/>
      <c r="U137" s="121"/>
      <c r="V137" s="121"/>
      <c r="W137" s="121"/>
      <c r="X137" s="121"/>
      <c r="Y137" s="121"/>
      <c r="Z137" s="121"/>
      <c r="AA137" s="121"/>
    </row>
    <row r="138" customFormat="false" ht="12.75" hidden="false" customHeight="false" outlineLevel="0" collapsed="false">
      <c r="A138" s="120"/>
      <c r="B138" s="121"/>
      <c r="C138" s="121"/>
      <c r="D138" s="121"/>
      <c r="E138" s="121"/>
      <c r="F138" s="121"/>
      <c r="G138" s="121"/>
      <c r="H138" s="121"/>
      <c r="I138" s="121"/>
      <c r="J138" s="121"/>
      <c r="K138" s="121"/>
      <c r="L138" s="121"/>
      <c r="M138" s="121"/>
      <c r="N138" s="121"/>
      <c r="O138" s="121"/>
      <c r="P138" s="121"/>
      <c r="Q138" s="121"/>
      <c r="R138" s="121"/>
      <c r="S138" s="121"/>
      <c r="T138" s="121"/>
      <c r="U138" s="121"/>
      <c r="V138" s="121"/>
      <c r="W138" s="121"/>
      <c r="X138" s="121"/>
      <c r="Y138" s="121"/>
      <c r="Z138" s="121"/>
      <c r="AA138" s="121"/>
    </row>
    <row r="139" customFormat="false" ht="12.75" hidden="false" customHeight="false" outlineLevel="0" collapsed="false">
      <c r="A139" s="120"/>
      <c r="B139" s="121"/>
      <c r="C139" s="121"/>
      <c r="D139" s="121"/>
      <c r="E139" s="121"/>
      <c r="F139" s="121"/>
      <c r="G139" s="121"/>
      <c r="H139" s="121"/>
      <c r="I139" s="121"/>
      <c r="J139" s="121"/>
      <c r="K139" s="121"/>
      <c r="L139" s="121"/>
      <c r="M139" s="121"/>
      <c r="N139" s="121"/>
      <c r="O139" s="121"/>
      <c r="P139" s="121"/>
      <c r="Q139" s="121"/>
      <c r="R139" s="121"/>
      <c r="S139" s="121"/>
      <c r="T139" s="121"/>
      <c r="U139" s="121"/>
      <c r="V139" s="121"/>
      <c r="W139" s="121"/>
      <c r="X139" s="121"/>
      <c r="Y139" s="121"/>
      <c r="Z139" s="121"/>
      <c r="AA139" s="121"/>
    </row>
    <row r="140" customFormat="false" ht="12.75" hidden="false" customHeight="false" outlineLevel="0" collapsed="false">
      <c r="A140" s="119"/>
      <c r="B140" s="119"/>
      <c r="C140" s="119"/>
      <c r="D140" s="119"/>
      <c r="E140" s="119"/>
      <c r="F140" s="119"/>
      <c r="G140" s="119"/>
      <c r="H140" s="119"/>
      <c r="I140" s="119"/>
      <c r="J140" s="119"/>
      <c r="K140" s="119"/>
      <c r="L140" s="119"/>
      <c r="M140" s="119"/>
      <c r="N140" s="119"/>
      <c r="O140" s="119"/>
      <c r="P140" s="119"/>
      <c r="Q140" s="119"/>
      <c r="R140" s="119"/>
      <c r="S140" s="119"/>
      <c r="T140" s="119"/>
      <c r="U140" s="119"/>
      <c r="V140" s="119"/>
      <c r="W140" s="119"/>
      <c r="X140" s="119"/>
      <c r="Y140" s="119"/>
      <c r="Z140" s="119"/>
      <c r="AA140" s="11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B48"/>
  <sheetViews>
    <sheetView showFormulas="false" showGridLines="true" showRowColHeaders="true" showZeros="true" rightToLeft="false" tabSelected="true" showOutlineSymbols="true" defaultGridColor="true" view="normal" topLeftCell="A1" colorId="64" zoomScale="75" zoomScaleNormal="75" zoomScalePageLayoutView="100" workbookViewId="0">
      <selection pane="topLeft" activeCell="C2" activeCellId="0" sqref="C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3.14"/>
    <col collapsed="false" customWidth="true" hidden="false" outlineLevel="0" max="2" min="2" style="0" width="20.13"/>
    <col collapsed="false" customWidth="true" hidden="false" outlineLevel="0" max="3" min="3" style="0" width="17.28"/>
    <col collapsed="false" customWidth="true" hidden="false" outlineLevel="0" max="4" min="4" style="0" width="15.28"/>
    <col collapsed="false" customWidth="true" hidden="false" outlineLevel="0" max="5" min="5" style="0" width="16.99"/>
    <col collapsed="false" customWidth="true" hidden="false" outlineLevel="0" max="6" min="6" style="0" width="15.28"/>
    <col collapsed="false" customWidth="true" hidden="false" outlineLevel="0" max="7" min="7" style="0" width="16.7"/>
    <col collapsed="false" customWidth="true" hidden="false" outlineLevel="0" max="8" min="8" style="0" width="15.28"/>
    <col collapsed="false" customWidth="true" hidden="false" outlineLevel="0" max="9" min="9" style="0" width="17.28"/>
    <col collapsed="false" customWidth="true" hidden="false" outlineLevel="0" max="10" min="10" style="0" width="15.28"/>
    <col collapsed="false" customWidth="true" hidden="false" outlineLevel="0" max="11" min="11" style="0" width="17.28"/>
    <col collapsed="false" customWidth="true" hidden="false" outlineLevel="0" max="12" min="12" style="0" width="15.28"/>
    <col collapsed="false" customWidth="true" hidden="false" outlineLevel="0" max="13" min="13" style="0" width="16.99"/>
    <col collapsed="false" customWidth="true" hidden="false" outlineLevel="0" max="14" min="14" style="0" width="15.28"/>
    <col collapsed="false" customWidth="true" hidden="false" outlineLevel="0" max="15" min="15" style="0" width="17.28"/>
    <col collapsed="false" customWidth="true" hidden="false" outlineLevel="0" max="16" min="16" style="0" width="15.28"/>
    <col collapsed="false" customWidth="true" hidden="false" outlineLevel="0" max="17" min="17" style="0" width="16.99"/>
    <col collapsed="false" customWidth="true" hidden="false" outlineLevel="0" max="18" min="18" style="0" width="15.28"/>
    <col collapsed="false" customWidth="true" hidden="false" outlineLevel="0" max="19" min="19" style="0" width="16.99"/>
    <col collapsed="false" customWidth="true" hidden="false" outlineLevel="0" max="20" min="20" style="0" width="15.28"/>
    <col collapsed="false" customWidth="true" hidden="false" outlineLevel="0" max="21" min="21" style="0" width="16.99"/>
    <col collapsed="false" customWidth="true" hidden="false" outlineLevel="0" max="22" min="22" style="0" width="16.42"/>
    <col collapsed="false" customWidth="true" hidden="false" outlineLevel="0" max="23" min="23" style="0" width="16.99"/>
    <col collapsed="false" customWidth="true" hidden="false" outlineLevel="0" max="24" min="24" style="0" width="16.42"/>
    <col collapsed="false" customWidth="true" hidden="false" outlineLevel="0" max="25" min="25" style="0" width="17.56"/>
    <col collapsed="false" customWidth="true" hidden="false" outlineLevel="0" max="26" min="26" style="0" width="16.42"/>
    <col collapsed="false" customWidth="true" hidden="false" outlineLevel="0" max="27" min="27" style="0" width="16.7"/>
    <col collapsed="false" customWidth="true" hidden="false" outlineLevel="0" max="28" min="28" style="0" width="17.56"/>
  </cols>
  <sheetData>
    <row r="1" customFormat="false" ht="12.75" hidden="false" customHeight="false" outlineLevel="0" collapsed="false">
      <c r="A1" s="2" t="s">
        <v>35</v>
      </c>
      <c r="C1" s="122" t="n">
        <f aca="true">TODAY()-1</f>
        <v>45925</v>
      </c>
    </row>
    <row r="2" customFormat="false" ht="13.5" hidden="false" customHeight="false" outlineLevel="0" collapsed="false">
      <c r="A2" s="116"/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T2" s="116"/>
      <c r="U2" s="116"/>
      <c r="V2" s="116"/>
      <c r="W2" s="116"/>
      <c r="X2" s="116"/>
      <c r="Y2" s="116"/>
      <c r="Z2" s="116"/>
      <c r="AA2" s="116"/>
      <c r="AB2" s="116"/>
    </row>
    <row r="3" customFormat="false" ht="13.5" hidden="false" customHeight="false" outlineLevel="0" collapsed="false">
      <c r="A3" s="116"/>
      <c r="B3" s="116"/>
      <c r="C3" s="3" t="s">
        <v>6</v>
      </c>
      <c r="D3" s="5"/>
      <c r="E3" s="4" t="s">
        <v>7</v>
      </c>
      <c r="F3" s="5"/>
      <c r="G3" s="4" t="s">
        <v>8</v>
      </c>
      <c r="H3" s="5"/>
      <c r="I3" s="4" t="s">
        <v>9</v>
      </c>
      <c r="J3" s="5"/>
      <c r="K3" s="4" t="s">
        <v>10</v>
      </c>
      <c r="L3" s="5"/>
      <c r="M3" s="4" t="s">
        <v>11</v>
      </c>
      <c r="N3" s="5"/>
      <c r="O3" s="4" t="s">
        <v>12</v>
      </c>
      <c r="P3" s="5"/>
      <c r="Q3" s="4" t="s">
        <v>13</v>
      </c>
      <c r="R3" s="5"/>
      <c r="S3" s="4" t="s">
        <v>14</v>
      </c>
      <c r="T3" s="5"/>
      <c r="U3" s="4" t="s">
        <v>15</v>
      </c>
      <c r="V3" s="5"/>
      <c r="W3" s="4" t="s">
        <v>16</v>
      </c>
      <c r="X3" s="5"/>
      <c r="Y3" s="4" t="s">
        <v>17</v>
      </c>
      <c r="Z3" s="5"/>
      <c r="AA3" s="123" t="s">
        <v>18</v>
      </c>
      <c r="AB3" s="124" t="s">
        <v>19</v>
      </c>
    </row>
    <row r="4" customFormat="false" ht="13.5" hidden="false" customHeight="false" outlineLevel="0" collapsed="false">
      <c r="A4" s="125" t="s">
        <v>20</v>
      </c>
      <c r="B4" s="126"/>
      <c r="C4" s="125" t="s">
        <v>21</v>
      </c>
      <c r="D4" s="127" t="s">
        <v>22</v>
      </c>
      <c r="E4" s="126" t="s">
        <v>21</v>
      </c>
      <c r="F4" s="127" t="s">
        <v>22</v>
      </c>
      <c r="G4" s="126" t="s">
        <v>21</v>
      </c>
      <c r="H4" s="127" t="s">
        <v>22</v>
      </c>
      <c r="I4" s="126" t="s">
        <v>21</v>
      </c>
      <c r="J4" s="127" t="s">
        <v>22</v>
      </c>
      <c r="K4" s="126" t="s">
        <v>21</v>
      </c>
      <c r="L4" s="127" t="s">
        <v>22</v>
      </c>
      <c r="M4" s="126" t="s">
        <v>21</v>
      </c>
      <c r="N4" s="127" t="s">
        <v>22</v>
      </c>
      <c r="O4" s="126" t="s">
        <v>21</v>
      </c>
      <c r="P4" s="127" t="s">
        <v>22</v>
      </c>
      <c r="Q4" s="126" t="s">
        <v>21</v>
      </c>
      <c r="R4" s="127" t="s">
        <v>22</v>
      </c>
      <c r="S4" s="126" t="s">
        <v>21</v>
      </c>
      <c r="T4" s="127" t="s">
        <v>22</v>
      </c>
      <c r="U4" s="126" t="s">
        <v>21</v>
      </c>
      <c r="V4" s="127" t="s">
        <v>22</v>
      </c>
      <c r="W4" s="126" t="s">
        <v>21</v>
      </c>
      <c r="X4" s="127" t="s">
        <v>22</v>
      </c>
      <c r="Y4" s="126" t="s">
        <v>21</v>
      </c>
      <c r="Z4" s="128" t="s">
        <v>22</v>
      </c>
      <c r="AA4" s="129"/>
      <c r="AB4" s="130"/>
    </row>
    <row r="5" customFormat="false" ht="12.75" hidden="false" customHeight="false" outlineLevel="0" collapsed="false">
      <c r="A5" s="131" t="n">
        <v>2001</v>
      </c>
      <c r="B5" s="116" t="s">
        <v>36</v>
      </c>
      <c r="C5" s="39" t="n">
        <f aca="false">Data!B5</f>
        <v>0</v>
      </c>
      <c r="D5" s="117" t="n">
        <f aca="false">Data!C5</f>
        <v>0</v>
      </c>
      <c r="E5" s="39" t="n">
        <f aca="false">Data!D5</f>
        <v>0</v>
      </c>
      <c r="F5" s="117" t="n">
        <f aca="false">Data!E5</f>
        <v>0</v>
      </c>
      <c r="G5" s="39" t="n">
        <f aca="false">Data!F5</f>
        <v>0</v>
      </c>
      <c r="H5" s="117" t="n">
        <f aca="false">Data!G5</f>
        <v>0</v>
      </c>
      <c r="I5" s="39" t="n">
        <f aca="false">Data!H5</f>
        <v>0</v>
      </c>
      <c r="J5" s="117" t="n">
        <f aca="false">Data!I5</f>
        <v>0</v>
      </c>
      <c r="K5" s="39" t="n">
        <f aca="false">Data!J5</f>
        <v>0</v>
      </c>
      <c r="L5" s="117" t="n">
        <f aca="false">Data!K5</f>
        <v>0</v>
      </c>
      <c r="M5" s="39" t="n">
        <f aca="false">Data!L5</f>
        <v>0</v>
      </c>
      <c r="N5" s="117" t="n">
        <f aca="false">Data!M5</f>
        <v>0</v>
      </c>
      <c r="O5" s="39" t="n">
        <f aca="false">Data!N5</f>
        <v>0</v>
      </c>
      <c r="P5" s="117" t="n">
        <f aca="false">Data!O5</f>
        <v>0</v>
      </c>
      <c r="Q5" s="39" t="n">
        <f aca="false">Data!P5</f>
        <v>0</v>
      </c>
      <c r="R5" s="117" t="n">
        <f aca="false">Data!Q5</f>
        <v>0</v>
      </c>
      <c r="S5" s="39" t="n">
        <f aca="false">Data!R5</f>
        <v>0</v>
      </c>
      <c r="T5" s="117" t="n">
        <f aca="false">Data!S5</f>
        <v>0</v>
      </c>
      <c r="U5" s="39" t="n">
        <f aca="false">Data!T5</f>
        <v>0</v>
      </c>
      <c r="V5" s="117" t="n">
        <f aca="false">Data!U5</f>
        <v>0</v>
      </c>
      <c r="W5" s="39" t="n">
        <f aca="false">Data!V5</f>
        <v>0</v>
      </c>
      <c r="X5" s="117" t="n">
        <f aca="false">Data!W5</f>
        <v>0</v>
      </c>
      <c r="Y5" s="39" t="n">
        <f aca="false">Data!X5</f>
        <v>-522817.463275538</v>
      </c>
      <c r="Z5" s="117" t="n">
        <f aca="false">Data!Y5</f>
        <v>-359264.800584385</v>
      </c>
      <c r="AA5" s="39" t="n">
        <f aca="false">Data!Z5</f>
        <v>-522817.463275538</v>
      </c>
      <c r="AB5" s="41" t="n">
        <f aca="false">Data!AA5</f>
        <v>-359264.800584385</v>
      </c>
    </row>
    <row r="6" customFormat="false" ht="12.75" hidden="false" customHeight="false" outlineLevel="0" collapsed="false">
      <c r="A6" s="132"/>
      <c r="B6" s="116" t="s">
        <v>25</v>
      </c>
      <c r="C6" s="39" t="n">
        <f aca="false">Data!B23</f>
        <v>0</v>
      </c>
      <c r="D6" s="117" t="n">
        <f aca="false">Data!C23</f>
        <v>0</v>
      </c>
      <c r="E6" s="39" t="n">
        <f aca="false">Data!D23</f>
        <v>0</v>
      </c>
      <c r="F6" s="117" t="n">
        <f aca="false">Data!E23</f>
        <v>0</v>
      </c>
      <c r="G6" s="39" t="n">
        <f aca="false">Data!F23</f>
        <v>0</v>
      </c>
      <c r="H6" s="117" t="n">
        <f aca="false">Data!G23</f>
        <v>0</v>
      </c>
      <c r="I6" s="39" t="n">
        <f aca="false">Data!H23</f>
        <v>0</v>
      </c>
      <c r="J6" s="117" t="n">
        <f aca="false">Data!I23</f>
        <v>0</v>
      </c>
      <c r="K6" s="39" t="n">
        <f aca="false">Data!J23</f>
        <v>0</v>
      </c>
      <c r="L6" s="117" t="n">
        <f aca="false">Data!K23</f>
        <v>0</v>
      </c>
      <c r="M6" s="39" t="n">
        <f aca="false">Data!L23</f>
        <v>0</v>
      </c>
      <c r="N6" s="117" t="n">
        <f aca="false">Data!M23</f>
        <v>0</v>
      </c>
      <c r="O6" s="39" t="n">
        <f aca="false">Data!N23</f>
        <v>0</v>
      </c>
      <c r="P6" s="117" t="n">
        <f aca="false">Data!O23</f>
        <v>0</v>
      </c>
      <c r="Q6" s="39" t="n">
        <f aca="false">Data!P23</f>
        <v>0</v>
      </c>
      <c r="R6" s="117" t="n">
        <f aca="false">Data!Q23</f>
        <v>0</v>
      </c>
      <c r="S6" s="39" t="n">
        <f aca="false">Data!R23</f>
        <v>0</v>
      </c>
      <c r="T6" s="117" t="n">
        <f aca="false">Data!S23</f>
        <v>0</v>
      </c>
      <c r="U6" s="39" t="n">
        <f aca="false">Data!T23</f>
        <v>0</v>
      </c>
      <c r="V6" s="117" t="n">
        <f aca="false">Data!U23</f>
        <v>0</v>
      </c>
      <c r="W6" s="39" t="n">
        <f aca="false">Data!V23</f>
        <v>0</v>
      </c>
      <c r="X6" s="117" t="n">
        <f aca="false">Data!W23</f>
        <v>0</v>
      </c>
      <c r="Y6" s="39" t="n">
        <f aca="false">Data!X23</f>
        <v>-41521.6246739173</v>
      </c>
      <c r="Z6" s="117" t="n">
        <f aca="false">Data!Y23</f>
        <v>-28209.4753572676</v>
      </c>
      <c r="AA6" s="39" t="n">
        <f aca="false">Data!Z23</f>
        <v>-41521.6246739173</v>
      </c>
      <c r="AB6" s="41" t="n">
        <f aca="false">Data!AA23</f>
        <v>-28209.4753572676</v>
      </c>
    </row>
    <row r="7" customFormat="false" ht="12.75" hidden="false" customHeight="false" outlineLevel="0" collapsed="false">
      <c r="A7" s="132"/>
      <c r="B7" s="116" t="s">
        <v>37</v>
      </c>
      <c r="C7" s="39" t="n">
        <f aca="false">Data!B41</f>
        <v>0</v>
      </c>
      <c r="D7" s="117" t="n">
        <f aca="false">Data!C41</f>
        <v>0</v>
      </c>
      <c r="E7" s="39" t="n">
        <f aca="false">Data!D41</f>
        <v>0</v>
      </c>
      <c r="F7" s="117" t="n">
        <f aca="false">Data!E41</f>
        <v>0</v>
      </c>
      <c r="G7" s="39" t="n">
        <f aca="false">Data!F41</f>
        <v>0</v>
      </c>
      <c r="H7" s="117" t="n">
        <f aca="false">Data!G41</f>
        <v>0</v>
      </c>
      <c r="I7" s="39" t="n">
        <f aca="false">Data!H41</f>
        <v>0</v>
      </c>
      <c r="J7" s="117" t="n">
        <f aca="false">Data!I41</f>
        <v>0</v>
      </c>
      <c r="K7" s="39" t="n">
        <f aca="false">Data!J41</f>
        <v>0</v>
      </c>
      <c r="L7" s="117" t="n">
        <f aca="false">Data!K41</f>
        <v>0</v>
      </c>
      <c r="M7" s="39" t="n">
        <f aca="false">Data!L41</f>
        <v>0</v>
      </c>
      <c r="N7" s="117" t="n">
        <f aca="false">Data!M41</f>
        <v>0</v>
      </c>
      <c r="O7" s="39" t="n">
        <f aca="false">Data!N41</f>
        <v>0</v>
      </c>
      <c r="P7" s="117" t="n">
        <f aca="false">Data!O41</f>
        <v>0</v>
      </c>
      <c r="Q7" s="39" t="n">
        <f aca="false">Data!P41</f>
        <v>0</v>
      </c>
      <c r="R7" s="117" t="n">
        <f aca="false">Data!Q41</f>
        <v>0</v>
      </c>
      <c r="S7" s="39" t="n">
        <f aca="false">Data!R41</f>
        <v>0</v>
      </c>
      <c r="T7" s="117" t="n">
        <f aca="false">Data!S41</f>
        <v>0</v>
      </c>
      <c r="U7" s="39" t="n">
        <f aca="false">Data!T41</f>
        <v>0</v>
      </c>
      <c r="V7" s="117" t="n">
        <f aca="false">Data!U41</f>
        <v>0</v>
      </c>
      <c r="W7" s="39" t="n">
        <f aca="false">Data!V41</f>
        <v>0</v>
      </c>
      <c r="X7" s="117" t="n">
        <f aca="false">Data!W41</f>
        <v>0</v>
      </c>
      <c r="Y7" s="39" t="n">
        <f aca="false">Data!X41</f>
        <v>-16210.4679392818</v>
      </c>
      <c r="Z7" s="117" t="n">
        <f aca="false">Data!Y41</f>
        <v>-10394.3901820064</v>
      </c>
      <c r="AA7" s="39" t="n">
        <f aca="false">Data!Z41</f>
        <v>-16210.4679392818</v>
      </c>
      <c r="AB7" s="41" t="n">
        <f aca="false">Data!AA41</f>
        <v>-10394.3901820064</v>
      </c>
    </row>
    <row r="8" customFormat="false" ht="13.5" hidden="false" customHeight="false" outlineLevel="0" collapsed="false">
      <c r="A8" s="132"/>
      <c r="B8" s="116" t="s">
        <v>38</v>
      </c>
      <c r="C8" s="39" t="n">
        <f aca="false">Data!B59</f>
        <v>0</v>
      </c>
      <c r="D8" s="117" t="n">
        <f aca="false">Data!C59</f>
        <v>0</v>
      </c>
      <c r="E8" s="39" t="n">
        <f aca="false">Data!D59</f>
        <v>0</v>
      </c>
      <c r="F8" s="117" t="n">
        <f aca="false">Data!E59</f>
        <v>0</v>
      </c>
      <c r="G8" s="39" t="n">
        <f aca="false">Data!F59</f>
        <v>0</v>
      </c>
      <c r="H8" s="117" t="n">
        <f aca="false">Data!G59</f>
        <v>0</v>
      </c>
      <c r="I8" s="39" t="n">
        <f aca="false">Data!H59</f>
        <v>0</v>
      </c>
      <c r="J8" s="117" t="n">
        <f aca="false">Data!I59</f>
        <v>0</v>
      </c>
      <c r="K8" s="39" t="n">
        <f aca="false">Data!J59</f>
        <v>0</v>
      </c>
      <c r="L8" s="117" t="n">
        <f aca="false">Data!K59</f>
        <v>0</v>
      </c>
      <c r="M8" s="39" t="n">
        <f aca="false">Data!L59</f>
        <v>0</v>
      </c>
      <c r="N8" s="117" t="n">
        <f aca="false">Data!M59</f>
        <v>0</v>
      </c>
      <c r="O8" s="39" t="n">
        <f aca="false">Data!N59</f>
        <v>0</v>
      </c>
      <c r="P8" s="117" t="n">
        <f aca="false">Data!O59</f>
        <v>0</v>
      </c>
      <c r="Q8" s="39" t="n">
        <f aca="false">Data!P59</f>
        <v>0</v>
      </c>
      <c r="R8" s="117" t="n">
        <f aca="false">Data!Q59</f>
        <v>0</v>
      </c>
      <c r="S8" s="39" t="n">
        <f aca="false">Data!R59</f>
        <v>0</v>
      </c>
      <c r="T8" s="117" t="n">
        <f aca="false">Data!S59</f>
        <v>0</v>
      </c>
      <c r="U8" s="39" t="n">
        <f aca="false">Data!T59</f>
        <v>0</v>
      </c>
      <c r="V8" s="117" t="n">
        <f aca="false">Data!U59</f>
        <v>0</v>
      </c>
      <c r="W8" s="39" t="n">
        <f aca="false">Data!V59</f>
        <v>0</v>
      </c>
      <c r="X8" s="117" t="n">
        <f aca="false">Data!W59</f>
        <v>0</v>
      </c>
      <c r="Y8" s="39" t="n">
        <f aca="false">Data!X59</f>
        <v>525630.238372204</v>
      </c>
      <c r="Z8" s="117" t="n">
        <f aca="false">Data!Y59</f>
        <v>285209.469184111</v>
      </c>
      <c r="AA8" s="39" t="n">
        <f aca="false">Data!Z59</f>
        <v>525630.238372204</v>
      </c>
      <c r="AB8" s="41" t="n">
        <f aca="false">Data!AA59</f>
        <v>285209.469184111</v>
      </c>
    </row>
    <row r="9" customFormat="false" ht="13.5" hidden="false" customHeight="false" outlineLevel="0" collapsed="false">
      <c r="A9" s="132"/>
      <c r="B9" s="133" t="s">
        <v>39</v>
      </c>
      <c r="C9" s="134" t="n">
        <f aca="false">SUM(C5:C8)</f>
        <v>0</v>
      </c>
      <c r="D9" s="135" t="n">
        <f aca="false">SUM(D5:D8)</f>
        <v>0</v>
      </c>
      <c r="E9" s="134" t="n">
        <f aca="false">SUM(E5:E8)</f>
        <v>0</v>
      </c>
      <c r="F9" s="135" t="n">
        <f aca="false">SUM(F5:F8)</f>
        <v>0</v>
      </c>
      <c r="G9" s="134" t="n">
        <f aca="false">SUM(G5:G8)</f>
        <v>0</v>
      </c>
      <c r="H9" s="135" t="n">
        <f aca="false">SUM(H5:H8)</f>
        <v>0</v>
      </c>
      <c r="I9" s="134" t="n">
        <f aca="false">SUM(I5:I8)</f>
        <v>0</v>
      </c>
      <c r="J9" s="135" t="n">
        <f aca="false">SUM(J5:J8)</f>
        <v>0</v>
      </c>
      <c r="K9" s="134" t="n">
        <f aca="false">SUM(K5:K8)</f>
        <v>0</v>
      </c>
      <c r="L9" s="135" t="n">
        <f aca="false">SUM(L5:L8)</f>
        <v>0</v>
      </c>
      <c r="M9" s="134" t="n">
        <f aca="false">SUM(M5:M8)</f>
        <v>0</v>
      </c>
      <c r="N9" s="135" t="n">
        <f aca="false">SUM(N5:N8)</f>
        <v>0</v>
      </c>
      <c r="O9" s="134" t="n">
        <f aca="false">SUM(O5:O8)</f>
        <v>0</v>
      </c>
      <c r="P9" s="135" t="n">
        <f aca="false">SUM(P5:P8)</f>
        <v>0</v>
      </c>
      <c r="Q9" s="134" t="n">
        <f aca="false">SUM(Q5:Q8)</f>
        <v>0</v>
      </c>
      <c r="R9" s="135" t="n">
        <f aca="false">SUM(R5:R8)</f>
        <v>0</v>
      </c>
      <c r="S9" s="134" t="n">
        <f aca="false">SUM(S5:S8)</f>
        <v>0</v>
      </c>
      <c r="T9" s="135" t="n">
        <f aca="false">SUM(T5:T8)</f>
        <v>0</v>
      </c>
      <c r="U9" s="134" t="n">
        <f aca="false">SUM(U5:U8)</f>
        <v>0</v>
      </c>
      <c r="V9" s="135" t="n">
        <f aca="false">SUM(V5:V8)</f>
        <v>0</v>
      </c>
      <c r="W9" s="134" t="n">
        <f aca="false">SUM(W5:W8)</f>
        <v>0</v>
      </c>
      <c r="X9" s="135" t="n">
        <f aca="false">SUM(X5:X8)</f>
        <v>0</v>
      </c>
      <c r="Y9" s="134" t="n">
        <f aca="false">SUM(Y5:Y8)</f>
        <v>-54919.3175165333</v>
      </c>
      <c r="Z9" s="135" t="n">
        <f aca="false">SUM(Z5:Z8)</f>
        <v>-112659.196939548</v>
      </c>
      <c r="AA9" s="134" t="n">
        <f aca="false">SUM(AA5:AA8)</f>
        <v>-54919.3175165333</v>
      </c>
      <c r="AB9" s="136" t="n">
        <f aca="false">SUM(AB5:AB8)</f>
        <v>-112659.196939548</v>
      </c>
    </row>
    <row r="10" customFormat="false" ht="12.75" hidden="false" customHeight="false" outlineLevel="0" collapsed="false">
      <c r="A10" s="137" t="n">
        <v>2002</v>
      </c>
      <c r="B10" s="116" t="s">
        <v>36</v>
      </c>
      <c r="C10" s="39" t="n">
        <f aca="false">Data!B6</f>
        <v>-555768.183519322</v>
      </c>
      <c r="D10" s="40" t="n">
        <f aca="false">Data!C6</f>
        <v>-340116.031059397</v>
      </c>
      <c r="E10" s="39" t="n">
        <f aca="false">Data!D6</f>
        <v>-535892.267405045</v>
      </c>
      <c r="F10" s="40" t="n">
        <f aca="false">Data!E6</f>
        <v>-310807.883697775</v>
      </c>
      <c r="G10" s="39" t="n">
        <f aca="false">Data!F6</f>
        <v>-566895.013571235</v>
      </c>
      <c r="H10" s="40" t="n">
        <f aca="false">Data!G6</f>
        <v>-345729.001624649</v>
      </c>
      <c r="I10" s="39" t="n">
        <f aca="false">Data!H6</f>
        <v>-455450.761543671</v>
      </c>
      <c r="J10" s="40" t="n">
        <f aca="false">Data!I6</f>
        <v>-247764.679346766</v>
      </c>
      <c r="K10" s="39" t="n">
        <f aca="false">Data!J6</f>
        <v>-470093.35929185</v>
      </c>
      <c r="L10" s="40" t="n">
        <f aca="false">Data!K6</f>
        <v>-277641.034897999</v>
      </c>
      <c r="M10" s="39" t="n">
        <f aca="false">Data!L6</f>
        <v>-461841.159492302</v>
      </c>
      <c r="N10" s="40" t="n">
        <f aca="false">Data!M6</f>
        <v>-280128.314483382</v>
      </c>
      <c r="O10" s="39" t="n">
        <f aca="false">Data!N6</f>
        <v>-467886.400036376</v>
      </c>
      <c r="P10" s="40" t="n">
        <f aca="false">Data!O6</f>
        <v>-279071.974615595</v>
      </c>
      <c r="Q10" s="39" t="n">
        <f aca="false">Data!P6</f>
        <v>-485416.456833508</v>
      </c>
      <c r="R10" s="40" t="n">
        <f aca="false">Data!Q6</f>
        <v>-263539.670929879</v>
      </c>
      <c r="S10" s="39" t="n">
        <f aca="false">Data!R6</f>
        <v>-428982.33238914</v>
      </c>
      <c r="T10" s="40" t="n">
        <f aca="false">Data!S6</f>
        <v>-282714.9874421</v>
      </c>
      <c r="U10" s="39" t="n">
        <f aca="false">Data!T6</f>
        <v>-455707.618387189</v>
      </c>
      <c r="V10" s="40" t="n">
        <f aca="false">Data!U6</f>
        <v>-243681.680426357</v>
      </c>
      <c r="W10" s="39" t="n">
        <f aca="false">Data!V6</f>
        <v>-386387.691359634</v>
      </c>
      <c r="X10" s="40" t="n">
        <f aca="false">Data!W6</f>
        <v>-243169.019200517</v>
      </c>
      <c r="Y10" s="39" t="n">
        <f aca="false">Data!X6</f>
        <v>-360779.77901416</v>
      </c>
      <c r="Z10" s="40" t="n">
        <f aca="false">Data!Y6</f>
        <v>-244661.353055366</v>
      </c>
      <c r="AA10" s="39" t="n">
        <f aca="false">Data!Z6</f>
        <v>-5631101.02284343</v>
      </c>
      <c r="AB10" s="41" t="n">
        <f aca="false">Data!AA6</f>
        <v>-3359025.63077978</v>
      </c>
    </row>
    <row r="11" customFormat="false" ht="12.75" hidden="false" customHeight="false" outlineLevel="0" collapsed="false">
      <c r="A11" s="132"/>
      <c r="B11" s="116" t="s">
        <v>25</v>
      </c>
      <c r="C11" s="39" t="n">
        <f aca="false">Data!B24</f>
        <v>-32900.8912337778</v>
      </c>
      <c r="D11" s="40" t="n">
        <f aca="false">Data!C24</f>
        <v>-24735.0303102298</v>
      </c>
      <c r="E11" s="39" t="n">
        <f aca="false">Data!D24</f>
        <v>-29919.9023238799</v>
      </c>
      <c r="F11" s="40" t="n">
        <f aca="false">Data!E24</f>
        <v>-19190.5738095668</v>
      </c>
      <c r="G11" s="39" t="n">
        <f aca="false">Data!F24</f>
        <v>-35368.3472578504</v>
      </c>
      <c r="H11" s="40" t="n">
        <f aca="false">Data!G24</f>
        <v>-22049.0894491084</v>
      </c>
      <c r="I11" s="39" t="n">
        <f aca="false">Data!H24</f>
        <v>-33709.2423028585</v>
      </c>
      <c r="J11" s="40" t="n">
        <f aca="false">Data!I24</f>
        <v>-26967.6289825169</v>
      </c>
      <c r="K11" s="39" t="n">
        <f aca="false">Data!J24</f>
        <v>-30727.9477126616</v>
      </c>
      <c r="L11" s="40" t="n">
        <f aca="false">Data!K24</f>
        <v>-23237.5028456204</v>
      </c>
      <c r="M11" s="39" t="n">
        <f aca="false">Data!L24</f>
        <v>-78589.9086853318</v>
      </c>
      <c r="N11" s="40" t="n">
        <f aca="false">Data!M24</f>
        <v>-49115.9228632423</v>
      </c>
      <c r="O11" s="39" t="n">
        <f aca="false">Data!N24</f>
        <v>-61440.9189898577</v>
      </c>
      <c r="P11" s="40" t="n">
        <f aca="false">Data!O24</f>
        <v>-45249.53679244</v>
      </c>
      <c r="Q11" s="39" t="n">
        <f aca="false">Data!P24</f>
        <v>-49298.622182851</v>
      </c>
      <c r="R11" s="40" t="n">
        <f aca="false">Data!Q24</f>
        <v>-27535.0611428228</v>
      </c>
      <c r="S11" s="39" t="n">
        <f aca="false">Data!R24</f>
        <v>-39039.0864137651</v>
      </c>
      <c r="T11" s="40" t="n">
        <f aca="false">Data!S24</f>
        <v>-23654.0415063497</v>
      </c>
      <c r="U11" s="39" t="n">
        <f aca="false">Data!T24</f>
        <v>-25787.407872931</v>
      </c>
      <c r="V11" s="40" t="n">
        <f aca="false">Data!U24</f>
        <v>-13111.1516326685</v>
      </c>
      <c r="W11" s="39" t="n">
        <f aca="false">Data!V24</f>
        <v>-25492.7781375007</v>
      </c>
      <c r="X11" s="40" t="n">
        <f aca="false">Data!W24</f>
        <v>-13866.7832096284</v>
      </c>
      <c r="Y11" s="39" t="n">
        <f aca="false">Data!X24</f>
        <v>-28970.8868938258</v>
      </c>
      <c r="Z11" s="40" t="n">
        <f aca="false">Data!Y24</f>
        <v>-19346.3404165834</v>
      </c>
      <c r="AA11" s="39" t="n">
        <f aca="false">Data!Z24</f>
        <v>-471245.940007091</v>
      </c>
      <c r="AB11" s="41" t="n">
        <f aca="false">Data!AA24</f>
        <v>-308058.662960777</v>
      </c>
    </row>
    <row r="12" customFormat="false" ht="12.75" hidden="false" customHeight="false" outlineLevel="0" collapsed="false">
      <c r="A12" s="132"/>
      <c r="B12" s="116" t="s">
        <v>37</v>
      </c>
      <c r="C12" s="39" t="n">
        <f aca="false">Data!B42</f>
        <v>-17256.4247101116</v>
      </c>
      <c r="D12" s="40" t="n">
        <f aca="false">Data!C42</f>
        <v>-9840.11919453791</v>
      </c>
      <c r="E12" s="39" t="n">
        <f aca="false">Data!D42</f>
        <v>-16665.7223997109</v>
      </c>
      <c r="F12" s="40" t="n">
        <f aca="false">Data!E42</f>
        <v>-9004.61156824007</v>
      </c>
      <c r="G12" s="39" t="n">
        <f aca="false">Data!F42</f>
        <v>-17612.6377225423</v>
      </c>
      <c r="H12" s="40" t="n">
        <f aca="false">Data!G42</f>
        <v>-10017.1394786405</v>
      </c>
      <c r="I12" s="39" t="n">
        <f aca="false">Data!H42</f>
        <v>-14125.1492597627</v>
      </c>
      <c r="J12" s="40" t="n">
        <f aca="false">Data!I42</f>
        <v>-7160.31118893785</v>
      </c>
      <c r="K12" s="39" t="n">
        <f aca="false">Data!J42</f>
        <v>-14625.7649179177</v>
      </c>
      <c r="L12" s="40" t="n">
        <f aca="false">Data!K42</f>
        <v>-8054.42086686445</v>
      </c>
      <c r="M12" s="39" t="n">
        <f aca="false">Data!L42</f>
        <v>-14360.4700006131</v>
      </c>
      <c r="N12" s="40" t="n">
        <f aca="false">Data!M42</f>
        <v>-8132.4566753256</v>
      </c>
      <c r="O12" s="39" t="n">
        <f aca="false">Data!N42</f>
        <v>-14672.4582523719</v>
      </c>
      <c r="P12" s="40" t="n">
        <f aca="false">Data!O42</f>
        <v>-8138.20434968623</v>
      </c>
      <c r="Q12" s="39" t="n">
        <f aca="false">Data!P42</f>
        <v>-15201.5583129324</v>
      </c>
      <c r="R12" s="40" t="n">
        <f aca="false">Data!Q42</f>
        <v>-7682.99082677629</v>
      </c>
      <c r="S12" s="39" t="n">
        <f aca="false">Data!R42</f>
        <v>-13410.8802891205</v>
      </c>
      <c r="T12" s="40" t="n">
        <f aca="false">Data!S42</f>
        <v>-8227.2296045988</v>
      </c>
      <c r="U12" s="39" t="n">
        <f aca="false">Data!T42</f>
        <v>-14217.9826209628</v>
      </c>
      <c r="V12" s="40" t="n">
        <f aca="false">Data!U42</f>
        <v>-7073.38436650324</v>
      </c>
      <c r="W12" s="39" t="n">
        <f aca="false">Data!V42</f>
        <v>-12134.5155796125</v>
      </c>
      <c r="X12" s="40" t="n">
        <f aca="false">Data!W42</f>
        <v>-7103.50076837453</v>
      </c>
      <c r="Y12" s="39" t="n">
        <f aca="false">Data!X42</f>
        <v>-11344.9837538447</v>
      </c>
      <c r="Z12" s="40" t="n">
        <f aca="false">Data!Y42</f>
        <v>-7149.0091935582</v>
      </c>
      <c r="AA12" s="39" t="n">
        <f aca="false">Data!Z42</f>
        <v>-175628.547819503</v>
      </c>
      <c r="AB12" s="41" t="n">
        <f aca="false">Data!AA42</f>
        <v>-97583.3780820436</v>
      </c>
    </row>
    <row r="13" customFormat="false" ht="13.5" hidden="false" customHeight="false" outlineLevel="0" collapsed="false">
      <c r="A13" s="132"/>
      <c r="B13" s="116" t="s">
        <v>38</v>
      </c>
      <c r="C13" s="39" t="n">
        <f aca="false">Data!B60</f>
        <v>607839.649201718</v>
      </c>
      <c r="D13" s="40" t="n">
        <f aca="false">Data!C60</f>
        <v>274240.003654549</v>
      </c>
      <c r="E13" s="39" t="n">
        <f aca="false">Data!D60</f>
        <v>562905.627461046</v>
      </c>
      <c r="F13" s="40" t="n">
        <f aca="false">Data!E60</f>
        <v>243318.429695483</v>
      </c>
      <c r="G13" s="39" t="n">
        <f aca="false">Data!F60</f>
        <v>621157.42655001</v>
      </c>
      <c r="H13" s="40" t="n">
        <f aca="false">Data!G60</f>
        <v>275666.214640604</v>
      </c>
      <c r="I13" s="39" t="n">
        <f aca="false">Data!H60</f>
        <v>409624.926007539</v>
      </c>
      <c r="J13" s="40" t="n">
        <f aca="false">Data!I60</f>
        <v>197414.138957958</v>
      </c>
      <c r="K13" s="39" t="n">
        <f aca="false">Data!J60</f>
        <v>412569.354168036</v>
      </c>
      <c r="L13" s="40" t="n">
        <f aca="false">Data!K60</f>
        <v>215473.295089805</v>
      </c>
      <c r="M13" s="39" t="n">
        <f aca="false">Data!L60</f>
        <v>393693.922686855</v>
      </c>
      <c r="N13" s="40" t="n">
        <f aca="false">Data!M60</f>
        <v>211582.029385993</v>
      </c>
      <c r="O13" s="39" t="n">
        <f aca="false">Data!N60</f>
        <v>502815.332339344</v>
      </c>
      <c r="P13" s="40" t="n">
        <f aca="false">Data!O60</f>
        <v>221241.227481519</v>
      </c>
      <c r="Q13" s="39" t="n">
        <f aca="false">Data!P60</f>
        <v>512811.547763883</v>
      </c>
      <c r="R13" s="40" t="n">
        <f aca="false">Data!Q60</f>
        <v>205201.091583288</v>
      </c>
      <c r="S13" s="39" t="n">
        <f aca="false">Data!R60</f>
        <v>450329.288827969</v>
      </c>
      <c r="T13" s="40" t="n">
        <f aca="false">Data!S60</f>
        <v>219390.081617548</v>
      </c>
      <c r="U13" s="39" t="n">
        <f aca="false">Data!T60</f>
        <v>454989.82262078</v>
      </c>
      <c r="V13" s="40" t="n">
        <f aca="false">Data!U60</f>
        <v>204144.427517236</v>
      </c>
      <c r="W13" s="39" t="n">
        <f aca="false">Data!V60</f>
        <v>401555.905735882</v>
      </c>
      <c r="X13" s="40" t="n">
        <f aca="false">Data!W60</f>
        <v>196214.472926745</v>
      </c>
      <c r="Y13" s="39" t="n">
        <f aca="false">Data!X60</f>
        <v>395548.172720256</v>
      </c>
      <c r="Z13" s="40" t="n">
        <f aca="false">Data!Y60</f>
        <v>205099.128801751</v>
      </c>
      <c r="AA13" s="39" t="n">
        <f aca="false">Data!Z60</f>
        <v>5725840.97608332</v>
      </c>
      <c r="AB13" s="41" t="n">
        <f aca="false">Data!AA60</f>
        <v>2668984.54135248</v>
      </c>
    </row>
    <row r="14" customFormat="false" ht="13.5" hidden="false" customHeight="false" outlineLevel="0" collapsed="false">
      <c r="A14" s="132"/>
      <c r="B14" s="133" t="s">
        <v>39</v>
      </c>
      <c r="C14" s="134" t="n">
        <f aca="false">SUM(C10:C13)</f>
        <v>1914.14973850746</v>
      </c>
      <c r="D14" s="135" t="n">
        <f aca="false">SUM(D10:D13)</f>
        <v>-100451.176909616</v>
      </c>
      <c r="E14" s="134" t="n">
        <f aca="false">SUM(E10:E13)</f>
        <v>-19572.264667589</v>
      </c>
      <c r="F14" s="135" t="n">
        <f aca="false">SUM(F10:F13)</f>
        <v>-95684.6393800993</v>
      </c>
      <c r="G14" s="134" t="n">
        <f aca="false">SUM(G10:G13)</f>
        <v>1281.42799838248</v>
      </c>
      <c r="H14" s="135" t="n">
        <f aca="false">SUM(H10:H13)</f>
        <v>-102129.015911795</v>
      </c>
      <c r="I14" s="134" t="n">
        <f aca="false">SUM(I10:I13)</f>
        <v>-93660.2270987534</v>
      </c>
      <c r="J14" s="135" t="n">
        <f aca="false">SUM(J10:J13)</f>
        <v>-84478.4805602629</v>
      </c>
      <c r="K14" s="134" t="n">
        <f aca="false">SUM(K10:K13)</f>
        <v>-102877.717754393</v>
      </c>
      <c r="L14" s="135" t="n">
        <f aca="false">SUM(L10:L13)</f>
        <v>-93459.6635206784</v>
      </c>
      <c r="M14" s="134" t="n">
        <f aca="false">SUM(M10:M13)</f>
        <v>-161097.615491392</v>
      </c>
      <c r="N14" s="135" t="n">
        <f aca="false">SUM(N10:N13)</f>
        <v>-125794.664635957</v>
      </c>
      <c r="O14" s="134" t="n">
        <f aca="false">SUM(O10:O13)</f>
        <v>-41184.4449392613</v>
      </c>
      <c r="P14" s="135" t="n">
        <f aca="false">SUM(P10:P13)</f>
        <v>-111218.488276202</v>
      </c>
      <c r="Q14" s="134" t="n">
        <f aca="false">SUM(Q10:Q13)</f>
        <v>-37105.0895654081</v>
      </c>
      <c r="R14" s="135" t="n">
        <f aca="false">SUM(R10:R13)</f>
        <v>-93556.6313161898</v>
      </c>
      <c r="S14" s="134" t="n">
        <f aca="false">SUM(S10:S13)</f>
        <v>-31103.0102640571</v>
      </c>
      <c r="T14" s="135" t="n">
        <f aca="false">SUM(T10:T13)</f>
        <v>-95206.1769355003</v>
      </c>
      <c r="U14" s="134" t="n">
        <f aca="false">SUM(U10:U13)</f>
        <v>-40723.1862603024</v>
      </c>
      <c r="V14" s="135" t="n">
        <f aca="false">SUM(V10:V13)</f>
        <v>-59721.7889082923</v>
      </c>
      <c r="W14" s="134" t="n">
        <f aca="false">SUM(W10:W13)</f>
        <v>-22459.0793408654</v>
      </c>
      <c r="X14" s="135" t="n">
        <f aca="false">SUM(X10:X13)</f>
        <v>-67924.8302517753</v>
      </c>
      <c r="Y14" s="134" t="n">
        <f aca="false">SUM(Y10:Y13)</f>
        <v>-5547.47694157454</v>
      </c>
      <c r="Z14" s="135" t="n">
        <f aca="false">SUM(Z10:Z13)</f>
        <v>-66057.5738637559</v>
      </c>
      <c r="AA14" s="134" t="n">
        <f aca="false">SUM(AA10:AA13)</f>
        <v>-552134.534586706</v>
      </c>
      <c r="AB14" s="136" t="n">
        <f aca="false">SUM(AB10:AB13)</f>
        <v>-1095683.13047012</v>
      </c>
    </row>
    <row r="15" customFormat="false" ht="12.75" hidden="false" customHeight="false" outlineLevel="0" collapsed="false">
      <c r="A15" s="137" t="n">
        <v>2003</v>
      </c>
      <c r="B15" s="116" t="s">
        <v>36</v>
      </c>
      <c r="C15" s="39" t="n">
        <f aca="false">Data!B7</f>
        <v>-387133.088811515</v>
      </c>
      <c r="D15" s="40" t="n">
        <f aca="false">Data!C7</f>
        <v>-238738.827991205</v>
      </c>
      <c r="E15" s="39" t="n">
        <f aca="false">Data!D7</f>
        <v>-377441.219169753</v>
      </c>
      <c r="F15" s="40" t="n">
        <f aca="false">Data!E7</f>
        <v>-221136.933242799</v>
      </c>
      <c r="G15" s="39" t="n">
        <f aca="false">Data!F7</f>
        <v>-390348.381220438</v>
      </c>
      <c r="H15" s="40" t="n">
        <f aca="false">Data!G7</f>
        <v>-238982.851676149</v>
      </c>
      <c r="I15" s="39" t="n">
        <f aca="false">Data!H7</f>
        <v>-323829.015783241</v>
      </c>
      <c r="J15" s="40" t="n">
        <f aca="false">Data!I7</f>
        <v>-175789.113018314</v>
      </c>
      <c r="K15" s="39" t="n">
        <f aca="false">Data!J7</f>
        <v>-330514.143282912</v>
      </c>
      <c r="L15" s="40" t="n">
        <f aca="false">Data!K7</f>
        <v>-199523.49836713</v>
      </c>
      <c r="M15" s="39" t="n">
        <f aca="false">Data!L7</f>
        <v>-335046.001274036</v>
      </c>
      <c r="N15" s="40" t="n">
        <f aca="false">Data!M7</f>
        <v>-200123.98617312</v>
      </c>
      <c r="O15" s="39" t="n">
        <f aca="false">Data!N7</f>
        <v>-346012.365483183</v>
      </c>
      <c r="P15" s="40" t="n">
        <f aca="false">Data!O7</f>
        <v>-204971.07023961</v>
      </c>
      <c r="Q15" s="39" t="n">
        <f aca="false">Data!P7</f>
        <v>-331865.450831679</v>
      </c>
      <c r="R15" s="40" t="n">
        <f aca="false">Data!Q7</f>
        <v>-199035.320104372</v>
      </c>
      <c r="S15" s="39" t="n">
        <f aca="false">Data!R7</f>
        <v>-312828.112826637</v>
      </c>
      <c r="T15" s="40" t="n">
        <f aca="false">Data!S7</f>
        <v>-187113.376416211</v>
      </c>
      <c r="U15" s="39" t="n">
        <f aca="false">Data!T7</f>
        <v>-305559.3857771</v>
      </c>
      <c r="V15" s="40" t="n">
        <f aca="false">Data!U7</f>
        <v>-163270.596261827</v>
      </c>
      <c r="W15" s="39" t="n">
        <f aca="false">Data!V7</f>
        <v>-250255.149380693</v>
      </c>
      <c r="X15" s="40" t="n">
        <f aca="false">Data!W7</f>
        <v>-173035.338266408</v>
      </c>
      <c r="Y15" s="39" t="n">
        <f aca="false">Data!X7</f>
        <v>-249724.371726477</v>
      </c>
      <c r="Z15" s="40" t="n">
        <f aca="false">Data!Y7</f>
        <v>-151514.450714203</v>
      </c>
      <c r="AA15" s="39" t="n">
        <f aca="false">Data!Z7</f>
        <v>-3940556.68556766</v>
      </c>
      <c r="AB15" s="41" t="n">
        <f aca="false">Data!AA7</f>
        <v>-2353235.36247135</v>
      </c>
    </row>
    <row r="16" customFormat="false" ht="12.75" hidden="false" customHeight="false" outlineLevel="0" collapsed="false">
      <c r="A16" s="132"/>
      <c r="B16" s="116" t="s">
        <v>25</v>
      </c>
      <c r="C16" s="39" t="n">
        <f aca="false">Data!B25</f>
        <v>-23097.0571732221</v>
      </c>
      <c r="D16" s="40" t="n">
        <f aca="false">Data!C25</f>
        <v>-17466.8499645601</v>
      </c>
      <c r="E16" s="39" t="n">
        <f aca="false">Data!D25</f>
        <v>-21205.0836861986</v>
      </c>
      <c r="F16" s="40" t="n">
        <f aca="false">Data!E25</f>
        <v>-13734.1577102677</v>
      </c>
      <c r="G16" s="39" t="n">
        <f aca="false">Data!F25</f>
        <v>-24443.7507570827</v>
      </c>
      <c r="H16" s="40" t="n">
        <f aca="false">Data!G25</f>
        <v>-15316.1053569097</v>
      </c>
      <c r="I16" s="39" t="n">
        <f aca="false">Data!H25</f>
        <v>-24047.9801572187</v>
      </c>
      <c r="J16" s="40" t="n">
        <f aca="false">Data!I25</f>
        <v>-19231.36350795</v>
      </c>
      <c r="K16" s="39" t="n">
        <f aca="false">Data!J25</f>
        <v>-21568.2896352687</v>
      </c>
      <c r="L16" s="40" t="n">
        <f aca="false">Data!K25</f>
        <v>-16825.9884791506</v>
      </c>
      <c r="M16" s="39" t="n">
        <f aca="false">Data!L25</f>
        <v>-56921.2370854766</v>
      </c>
      <c r="N16" s="40" t="n">
        <f aca="false">Data!M25</f>
        <v>-35212.0112990424</v>
      </c>
      <c r="O16" s="39" t="n">
        <f aca="false">Data!N25</f>
        <v>-45451.990007716</v>
      </c>
      <c r="P16" s="40" t="n">
        <f aca="false">Data!O25</f>
        <v>-33231.3867321264</v>
      </c>
      <c r="Q16" s="39" t="n">
        <f aca="false">Data!P25</f>
        <v>-33775.6048827347</v>
      </c>
      <c r="R16" s="40" t="n">
        <f aca="false">Data!Q25</f>
        <v>-20901.5585928148</v>
      </c>
      <c r="S16" s="39" t="n">
        <f aca="false">Data!R25</f>
        <v>-28458.1496350584</v>
      </c>
      <c r="T16" s="40" t="n">
        <f aca="false">Data!S25</f>
        <v>-15637.8724197621</v>
      </c>
      <c r="U16" s="39" t="n">
        <f aca="false">Data!T25</f>
        <v>-17332.4129055031</v>
      </c>
      <c r="V16" s="40" t="n">
        <f aca="false">Data!U25</f>
        <v>-8800.93250286514</v>
      </c>
      <c r="W16" s="39" t="n">
        <f aca="false">Data!V25</f>
        <v>-16507.3782500819</v>
      </c>
      <c r="X16" s="40" t="n">
        <f aca="false">Data!W25</f>
        <v>-9877.80194561793</v>
      </c>
      <c r="Y16" s="39" t="n">
        <f aca="false">Data!X25</f>
        <v>-20087.2911361492</v>
      </c>
      <c r="Z16" s="40" t="n">
        <f aca="false">Data!Y25</f>
        <v>-12015.0316885966</v>
      </c>
      <c r="AA16" s="39" t="n">
        <f aca="false">Data!Z25</f>
        <v>-332896.225311711</v>
      </c>
      <c r="AB16" s="41" t="n">
        <f aca="false">Data!AA25</f>
        <v>-218251.060199663</v>
      </c>
    </row>
    <row r="17" customFormat="false" ht="12.75" hidden="false" customHeight="false" outlineLevel="0" collapsed="false">
      <c r="A17" s="132"/>
      <c r="B17" s="116" t="s">
        <v>37</v>
      </c>
      <c r="C17" s="39" t="n">
        <f aca="false">Data!B43</f>
        <v>-12125.729414352</v>
      </c>
      <c r="D17" s="40" t="n">
        <f aca="false">Data!C43</f>
        <v>-6950.10562156569</v>
      </c>
      <c r="E17" s="39" t="n">
        <f aca="false">Data!D43</f>
        <v>-11829.4120097966</v>
      </c>
      <c r="F17" s="40" t="n">
        <f aca="false">Data!E43</f>
        <v>-6443.86496074671</v>
      </c>
      <c r="G17" s="39" t="n">
        <f aca="false">Data!F43</f>
        <v>-12221.3256415531</v>
      </c>
      <c r="H17" s="40" t="n">
        <f aca="false">Data!G43</f>
        <v>-6958.0440249755</v>
      </c>
      <c r="I17" s="39" t="n">
        <f aca="false">Data!H43</f>
        <v>-10085.00341675</v>
      </c>
      <c r="J17" s="40" t="n">
        <f aca="false">Data!I43</f>
        <v>-5099.60157236847</v>
      </c>
      <c r="K17" s="39" t="n">
        <f aca="false">Data!J43</f>
        <v>-10314.9518668469</v>
      </c>
      <c r="L17" s="40" t="n">
        <f aca="false">Data!K43</f>
        <v>-5810.43433154257</v>
      </c>
      <c r="M17" s="39" t="n">
        <f aca="false">Data!L43</f>
        <v>-10453.5255527997</v>
      </c>
      <c r="N17" s="40" t="n">
        <f aca="false">Data!M43</f>
        <v>-5821.75080141651</v>
      </c>
      <c r="O17" s="39" t="n">
        <f aca="false">Data!N43</f>
        <v>-10821.6499525261</v>
      </c>
      <c r="P17" s="40" t="n">
        <f aca="false">Data!O43</f>
        <v>-5976.66873850917</v>
      </c>
      <c r="Q17" s="39" t="n">
        <f aca="false">Data!P43</f>
        <v>-10409.7862477517</v>
      </c>
      <c r="R17" s="40" t="n">
        <f aca="false">Data!Q43</f>
        <v>-5825.65197440412</v>
      </c>
      <c r="S17" s="39" t="n">
        <f aca="false">Data!R43</f>
        <v>-9848.04389837155</v>
      </c>
      <c r="T17" s="40" t="n">
        <f aca="false">Data!S43</f>
        <v>-5481.67236731983</v>
      </c>
      <c r="U17" s="39" t="n">
        <f aca="false">Data!T43</f>
        <v>-9563.8342729045</v>
      </c>
      <c r="V17" s="40" t="n">
        <f aca="false">Data!U43</f>
        <v>-4753.90663458308</v>
      </c>
      <c r="W17" s="39" t="n">
        <f aca="false">Data!V43</f>
        <v>-7848.28942291307</v>
      </c>
      <c r="X17" s="40" t="n">
        <f aca="false">Data!W43</f>
        <v>-5056.89862806113</v>
      </c>
      <c r="Y17" s="39" t="n">
        <f aca="false">Data!X43</f>
        <v>-7861.11016509505</v>
      </c>
      <c r="Z17" s="40" t="n">
        <f aca="false">Data!Y43</f>
        <v>-4439.15730415545</v>
      </c>
      <c r="AA17" s="39" t="n">
        <f aca="false">Data!Z43</f>
        <v>-123382.66186166</v>
      </c>
      <c r="AB17" s="41" t="n">
        <f aca="false">Data!AA43</f>
        <v>-68617.7569596482</v>
      </c>
    </row>
    <row r="18" customFormat="false" ht="13.5" hidden="false" customHeight="false" outlineLevel="0" collapsed="false">
      <c r="A18" s="132"/>
      <c r="B18" s="116" t="s">
        <v>38</v>
      </c>
      <c r="C18" s="39" t="n">
        <f aca="false">Data!B61</f>
        <v>416697.193597858</v>
      </c>
      <c r="D18" s="40" t="n">
        <f aca="false">Data!C61</f>
        <v>185109.691418434</v>
      </c>
      <c r="E18" s="39" t="n">
        <f aca="false">Data!D61</f>
        <v>384284.792589845</v>
      </c>
      <c r="F18" s="40" t="n">
        <f aca="false">Data!E61</f>
        <v>163374.416540469</v>
      </c>
      <c r="G18" s="39" t="n">
        <f aca="false">Data!F61</f>
        <v>409172.550389757</v>
      </c>
      <c r="H18" s="40" t="n">
        <f aca="false">Data!G61</f>
        <v>182512.146578076</v>
      </c>
      <c r="I18" s="39" t="n">
        <f aca="false">Data!H61</f>
        <v>333727.525419509</v>
      </c>
      <c r="J18" s="40" t="n">
        <f aca="false">Data!I61</f>
        <v>154559.464126277</v>
      </c>
      <c r="K18" s="39" t="n">
        <f aca="false">Data!J61</f>
        <v>341011.030359194</v>
      </c>
      <c r="L18" s="40" t="n">
        <f aca="false">Data!K61</f>
        <v>167718.661136987</v>
      </c>
      <c r="M18" s="39" t="n">
        <f aca="false">Data!L61</f>
        <v>328254.774189293</v>
      </c>
      <c r="N18" s="40" t="n">
        <f aca="false">Data!M61</f>
        <v>162818.069270549</v>
      </c>
      <c r="O18" s="39" t="n">
        <f aca="false">Data!N61</f>
        <v>341835.244364406</v>
      </c>
      <c r="P18" s="40" t="n">
        <f aca="false">Data!O61</f>
        <v>165546.39641895</v>
      </c>
      <c r="Q18" s="39" t="n">
        <f aca="false">Data!P61</f>
        <v>337546.241159271</v>
      </c>
      <c r="R18" s="40" t="n">
        <f aca="false">Data!Q61</f>
        <v>164750.16155849</v>
      </c>
      <c r="S18" s="39" t="n">
        <f aca="false">Data!R61</f>
        <v>319337.950665361</v>
      </c>
      <c r="T18" s="40" t="n">
        <f aca="false">Data!S61</f>
        <v>155788.473817251</v>
      </c>
      <c r="U18" s="39" t="n">
        <f aca="false">Data!T61</f>
        <v>331857.625534657</v>
      </c>
      <c r="V18" s="40" t="n">
        <f aca="false">Data!U61</f>
        <v>144427.182319074</v>
      </c>
      <c r="W18" s="39" t="n">
        <f aca="false">Data!V61</f>
        <v>288974.875530425</v>
      </c>
      <c r="X18" s="40" t="n">
        <f aca="false">Data!W61</f>
        <v>151187.466352936</v>
      </c>
      <c r="Y18" s="39" t="n">
        <f aca="false">Data!X61</f>
        <v>306237.948311621</v>
      </c>
      <c r="Z18" s="40" t="n">
        <f aca="false">Data!Y61</f>
        <v>141228.035135043</v>
      </c>
      <c r="AA18" s="39" t="n">
        <f aca="false">Data!Z61</f>
        <v>4138937.7521112</v>
      </c>
      <c r="AB18" s="41" t="n">
        <f aca="false">Data!AA61</f>
        <v>1939020.16467254</v>
      </c>
    </row>
    <row r="19" customFormat="false" ht="13.5" hidden="false" customHeight="false" outlineLevel="0" collapsed="false">
      <c r="A19" s="132"/>
      <c r="B19" s="133" t="s">
        <v>39</v>
      </c>
      <c r="C19" s="134" t="n">
        <f aca="false">SUM(C15:C18)</f>
        <v>-5658.68180123158</v>
      </c>
      <c r="D19" s="135" t="n">
        <f aca="false">SUM(D15:D18)</f>
        <v>-78046.0921588971</v>
      </c>
      <c r="E19" s="134" t="n">
        <f aca="false">SUM(E15:E18)</f>
        <v>-26190.9222759028</v>
      </c>
      <c r="F19" s="135" t="n">
        <f aca="false">SUM(F15:F18)</f>
        <v>-77940.539373344</v>
      </c>
      <c r="G19" s="134" t="n">
        <f aca="false">SUM(G15:G18)</f>
        <v>-17840.907229317</v>
      </c>
      <c r="H19" s="135" t="n">
        <f aca="false">SUM(H15:H18)</f>
        <v>-78744.8544799585</v>
      </c>
      <c r="I19" s="134" t="n">
        <f aca="false">SUM(I15:I18)</f>
        <v>-24234.4739377013</v>
      </c>
      <c r="J19" s="135" t="n">
        <f aca="false">SUM(J15:J18)</f>
        <v>-45560.6139723556</v>
      </c>
      <c r="K19" s="134" t="n">
        <f aca="false">SUM(K15:K18)</f>
        <v>-21386.3544258336</v>
      </c>
      <c r="L19" s="135" t="n">
        <f aca="false">SUM(L15:L18)</f>
        <v>-54441.2600408361</v>
      </c>
      <c r="M19" s="134" t="n">
        <f aca="false">SUM(M15:M18)</f>
        <v>-74165.9897230194</v>
      </c>
      <c r="N19" s="135" t="n">
        <f aca="false">SUM(N15:N18)</f>
        <v>-78339.6790030301</v>
      </c>
      <c r="O19" s="134" t="n">
        <f aca="false">SUM(O15:O18)</f>
        <v>-60450.7610790191</v>
      </c>
      <c r="P19" s="135" t="n">
        <f aca="false">SUM(P15:P18)</f>
        <v>-78632.7292912951</v>
      </c>
      <c r="Q19" s="134" t="n">
        <f aca="false">SUM(Q15:Q18)</f>
        <v>-38504.6008028941</v>
      </c>
      <c r="R19" s="135" t="n">
        <f aca="false">SUM(R15:R18)</f>
        <v>-61012.3691131</v>
      </c>
      <c r="S19" s="134" t="n">
        <f aca="false">SUM(S15:S18)</f>
        <v>-31796.3556947061</v>
      </c>
      <c r="T19" s="135" t="n">
        <f aca="false">SUM(T15:T18)</f>
        <v>-52444.4473860421</v>
      </c>
      <c r="U19" s="134" t="n">
        <f aca="false">SUM(U15:U18)</f>
        <v>-598.007420851151</v>
      </c>
      <c r="V19" s="135" t="n">
        <f aca="false">SUM(V15:V18)</f>
        <v>-32398.2530802004</v>
      </c>
      <c r="W19" s="134" t="n">
        <f aca="false">SUM(W15:W18)</f>
        <v>14364.0584767374</v>
      </c>
      <c r="X19" s="135" t="n">
        <f aca="false">SUM(X15:X18)</f>
        <v>-36782.5724871506</v>
      </c>
      <c r="Y19" s="134" t="n">
        <f aca="false">SUM(Y15:Y18)</f>
        <v>28565.1752838991</v>
      </c>
      <c r="Z19" s="135" t="n">
        <f aca="false">SUM(Z15:Z18)</f>
        <v>-26740.6045719119</v>
      </c>
      <c r="AA19" s="134" t="n">
        <f aca="false">SUM(AA15:AA18)</f>
        <v>-257897.820629839</v>
      </c>
      <c r="AB19" s="136" t="n">
        <f aca="false">SUM(AB15:AB18)</f>
        <v>-701084.014958122</v>
      </c>
    </row>
    <row r="20" customFormat="false" ht="12.75" hidden="false" customHeight="false" outlineLevel="0" collapsed="false">
      <c r="A20" s="137" t="s">
        <v>40</v>
      </c>
      <c r="B20" s="116" t="s">
        <v>36</v>
      </c>
      <c r="C20" s="39" t="n">
        <f aca="false">SUM(Data!B8:B16)</f>
        <v>-592276.730323826</v>
      </c>
      <c r="D20" s="40" t="n">
        <f aca="false">SUM(Data!C8:C16)</f>
        <v>-377806.334466968</v>
      </c>
      <c r="E20" s="39" t="n">
        <f aca="false">SUM(Data!D8:D16)</f>
        <v>-566695.123368062</v>
      </c>
      <c r="F20" s="40" t="n">
        <f aca="false">SUM(Data!E8:E16)</f>
        <v>-340801.109643107</v>
      </c>
      <c r="G20" s="39" t="n">
        <f aca="false">SUM(Data!F8:F16)</f>
        <v>-605363.224208145</v>
      </c>
      <c r="H20" s="40" t="n">
        <f aca="false">SUM(Data!G8:G16)</f>
        <v>-332334.955954506</v>
      </c>
      <c r="I20" s="39" t="n">
        <f aca="false">SUM(Data!H8:H16)</f>
        <v>-523507.334028006</v>
      </c>
      <c r="J20" s="40" t="n">
        <f aca="false">SUM(Data!I8:I16)</f>
        <v>-288640.446899258</v>
      </c>
      <c r="K20" s="39" t="n">
        <f aca="false">SUM(Data!J8:J16)</f>
        <v>-510692.859391398</v>
      </c>
      <c r="L20" s="40" t="n">
        <f aca="false">SUM(Data!K8:K16)</f>
        <v>-326341.733675681</v>
      </c>
      <c r="M20" s="39" t="n">
        <f aca="false">SUM(Data!L8:L16)</f>
        <v>-549107.692263052</v>
      </c>
      <c r="N20" s="40" t="n">
        <f aca="false">SUM(Data!M8:M16)</f>
        <v>-298082.798481889</v>
      </c>
      <c r="O20" s="39" t="n">
        <f aca="false">SUM(Data!N8:N16)</f>
        <v>-516855.31330943</v>
      </c>
      <c r="P20" s="40" t="n">
        <f aca="false">SUM(Data!O8:O16)</f>
        <v>-320129.063283052</v>
      </c>
      <c r="Q20" s="39" t="n">
        <f aca="false">SUM(Data!P8:P16)</f>
        <v>-465307.511437148</v>
      </c>
      <c r="R20" s="40" t="n">
        <f aca="false">SUM(Data!Q8:Q16)</f>
        <v>-274256.647105851</v>
      </c>
      <c r="S20" s="39" t="n">
        <f aca="false">SUM(Data!R8:R16)</f>
        <v>-422617.715862685</v>
      </c>
      <c r="T20" s="40" t="n">
        <f aca="false">SUM(Data!S8:S16)</f>
        <v>-264694.8534796</v>
      </c>
      <c r="U20" s="39" t="n">
        <f aca="false">SUM(Data!T8:T16)</f>
        <v>-399299.533608095</v>
      </c>
      <c r="V20" s="40" t="n">
        <f aca="false">SUM(Data!U8:U16)</f>
        <v>-240832.029964562</v>
      </c>
      <c r="W20" s="39" t="n">
        <f aca="false">SUM(Data!V8:V16)</f>
        <v>-355502.718647798</v>
      </c>
      <c r="X20" s="40" t="n">
        <f aca="false">SUM(Data!W8:W16)</f>
        <v>-225635.316237088</v>
      </c>
      <c r="Y20" s="39" t="n">
        <f aca="false">SUM(Data!X8:X16)</f>
        <v>-344229.406927495</v>
      </c>
      <c r="Z20" s="40" t="n">
        <f aca="false">SUM(Data!Y8:Y16)</f>
        <v>-215189.856751929</v>
      </c>
      <c r="AA20" s="39" t="n">
        <f aca="false">SUM(Data!Z8:Z15)</f>
        <v>-5851455.16337514</v>
      </c>
      <c r="AB20" s="41" t="n">
        <f aca="false">SUM(Data!AA8:AA15)</f>
        <v>-3504745.14594349</v>
      </c>
    </row>
    <row r="21" customFormat="false" ht="12.75" hidden="false" customHeight="false" outlineLevel="0" collapsed="false">
      <c r="A21" s="132"/>
      <c r="B21" s="116" t="s">
        <v>25</v>
      </c>
      <c r="C21" s="39" t="n">
        <f aca="false">SUM(Data!B26:B34)</f>
        <v>-30705.175601082</v>
      </c>
      <c r="D21" s="40" t="n">
        <f aca="false">SUM(Data!C26:C34)</f>
        <v>-23903.016913292</v>
      </c>
      <c r="E21" s="39" t="n">
        <f aca="false">SUM(Data!D26:D34)</f>
        <v>-27855.8747938532</v>
      </c>
      <c r="F21" s="40" t="n">
        <f aca="false">SUM(Data!E26:E34)</f>
        <v>-18143.6626414164</v>
      </c>
      <c r="G21" s="39" t="n">
        <f aca="false">SUM(Data!F26:F34)</f>
        <v>-33350.1067547327</v>
      </c>
      <c r="H21" s="40" t="n">
        <f aca="false">SUM(Data!G26:G34)</f>
        <v>-17890.6040022539</v>
      </c>
      <c r="I21" s="39" t="n">
        <f aca="false">SUM(Data!H26:H34)</f>
        <v>-34241.5011731241</v>
      </c>
      <c r="J21" s="40" t="n">
        <f aca="false">SUM(Data!I26:I34)</f>
        <v>-26453.8656224789</v>
      </c>
      <c r="K21" s="39" t="n">
        <f aca="false">SUM(Data!J26:J34)</f>
        <v>-30474.9207402016</v>
      </c>
      <c r="L21" s="40" t="n">
        <f aca="false">SUM(Data!K26:K34)</f>
        <v>-22712.6163213518</v>
      </c>
      <c r="M21" s="39" t="n">
        <f aca="false">SUM(Data!L26:L34)</f>
        <v>-84908.0903431448</v>
      </c>
      <c r="N21" s="40" t="n">
        <f aca="false">SUM(Data!M26:M34)</f>
        <v>-43493.2408016991</v>
      </c>
      <c r="O21" s="39" t="n">
        <f aca="false">SUM(Data!N26:N34)</f>
        <v>-61013.4419621173</v>
      </c>
      <c r="P21" s="40" t="n">
        <f aca="false">SUM(Data!O26:O34)</f>
        <v>-43604.8580955783</v>
      </c>
      <c r="Q21" s="39" t="n">
        <f aca="false">SUM(Data!P26:P34)</f>
        <v>-44772.9460553851</v>
      </c>
      <c r="R21" s="40" t="n">
        <f aca="false">SUM(Data!Q26:Q34)</f>
        <v>-23861.8509341672</v>
      </c>
      <c r="S21" s="39" t="n">
        <f aca="false">SUM(Data!R26:R34)</f>
        <v>-36059.1814650314</v>
      </c>
      <c r="T21" s="40" t="n">
        <f aca="false">SUM(Data!S26:S34)</f>
        <v>-20335.897315898</v>
      </c>
      <c r="U21" s="39" t="n">
        <f aca="false">SUM(Data!T26:T34)</f>
        <v>-20251.515638485</v>
      </c>
      <c r="V21" s="40" t="n">
        <f aca="false">SUM(Data!U26:U34)</f>
        <v>-11657.7507996819</v>
      </c>
      <c r="W21" s="39" t="n">
        <f aca="false">SUM(Data!V26:V34)</f>
        <v>-20583.9220795375</v>
      </c>
      <c r="X21" s="40" t="n">
        <f aca="false">SUM(Data!W26:W34)</f>
        <v>-11257.3765382363</v>
      </c>
      <c r="Y21" s="39" t="n">
        <f aca="false">SUM(Data!X26:X34)</f>
        <v>-24427.643428264</v>
      </c>
      <c r="Z21" s="40" t="n">
        <f aca="false">SUM(Data!Y26:Y34)</f>
        <v>-15161.038605877</v>
      </c>
      <c r="AA21" s="39" t="n">
        <f aca="false">SUM(Data!Z26:Z34)</f>
        <v>-448644.320034959</v>
      </c>
      <c r="AB21" s="41" t="n">
        <f aca="false">SUM(Data!AA26:AA34)</f>
        <v>-278475.778591931</v>
      </c>
    </row>
    <row r="22" customFormat="false" ht="12.75" hidden="false" customHeight="false" outlineLevel="0" collapsed="false">
      <c r="A22" s="132"/>
      <c r="B22" s="116" t="s">
        <v>37</v>
      </c>
      <c r="C22" s="39" t="n">
        <f aca="false">SUM(Data!B44:B52)</f>
        <v>-15958.8119950492</v>
      </c>
      <c r="D22" s="40" t="n">
        <f aca="false">SUM(Data!C44:C52)</f>
        <v>-9388.59783978581</v>
      </c>
      <c r="E22" s="39" t="n">
        <f aca="false">SUM(Data!D44:D52)</f>
        <v>-15161.4698019349</v>
      </c>
      <c r="F22" s="40" t="n">
        <f aca="false">SUM(Data!E44:E52)</f>
        <v>-8424.83678732969</v>
      </c>
      <c r="G22" s="39" t="n">
        <f aca="false">SUM(Data!F44:F52)</f>
        <v>-16174.1432678626</v>
      </c>
      <c r="H22" s="40" t="n">
        <f aca="false">SUM(Data!G44:G52)</f>
        <v>-8132.82212391917</v>
      </c>
      <c r="I22" s="39" t="n">
        <f aca="false">SUM(Data!H44:H52)</f>
        <v>-14193.7744759401</v>
      </c>
      <c r="J22" s="40" t="n">
        <f aca="false">SUM(Data!I44:I52)</f>
        <v>-7129.79372653734</v>
      </c>
      <c r="K22" s="39" t="n">
        <f aca="false">SUM(Data!J44:J52)</f>
        <v>-13743.2271598116</v>
      </c>
      <c r="L22" s="40" t="n">
        <f aca="false">SUM(Data!K44:K52)</f>
        <v>-8091.04047661701</v>
      </c>
      <c r="M22" s="39" t="n">
        <f aca="false">SUM(Data!L44:L52)</f>
        <v>-14787.55772683</v>
      </c>
      <c r="N22" s="40" t="n">
        <f aca="false">SUM(Data!M44:M52)</f>
        <v>-7312.61572212884</v>
      </c>
      <c r="O22" s="39" t="n">
        <f aca="false">SUM(Data!N44:N52)</f>
        <v>-13783.0694946713</v>
      </c>
      <c r="P22" s="40" t="n">
        <f aca="false">SUM(Data!O44:O52)</f>
        <v>-7813.15109475973</v>
      </c>
      <c r="Q22" s="39" t="n">
        <f aca="false">SUM(Data!P44:P52)</f>
        <v>-12450.3408939721</v>
      </c>
      <c r="R22" s="40" t="n">
        <f aca="false">SUM(Data!Q44:Q52)</f>
        <v>-6820.0920520735</v>
      </c>
      <c r="S22" s="39" t="n">
        <f aca="false">SUM(Data!R44:R52)</f>
        <v>-11387.520317881</v>
      </c>
      <c r="T22" s="40" t="n">
        <f aca="false">SUM(Data!S44:S52)</f>
        <v>-6587.30453541143</v>
      </c>
      <c r="U22" s="39" t="n">
        <f aca="false">SUM(Data!T44:T52)</f>
        <v>-10702.9084104018</v>
      </c>
      <c r="V22" s="40" t="n">
        <f aca="false">SUM(Data!U44:U52)</f>
        <v>-6026.01958079052</v>
      </c>
      <c r="W22" s="39" t="n">
        <f aca="false">SUM(Data!V44:V52)</f>
        <v>-9548.29747797816</v>
      </c>
      <c r="X22" s="40" t="n">
        <f aca="false">SUM(Data!W44:W52)</f>
        <v>-5609.14884097328</v>
      </c>
      <c r="Y22" s="39" t="n">
        <f aca="false">SUM(Data!X44:X52)</f>
        <v>-9311.40570656593</v>
      </c>
      <c r="Z22" s="40" t="n">
        <f aca="false">SUM(Data!Y44:Y52)</f>
        <v>-5355.74290556952</v>
      </c>
      <c r="AA22" s="39" t="n">
        <f aca="false">SUM(Data!Z44:Z52)</f>
        <v>-157202.526728899</v>
      </c>
      <c r="AB22" s="41" t="n">
        <f aca="false">SUM(Data!AA44:AA52)</f>
        <v>-86691.1656858958</v>
      </c>
    </row>
    <row r="23" customFormat="false" ht="13.5" hidden="false" customHeight="false" outlineLevel="0" collapsed="false">
      <c r="A23" s="132"/>
      <c r="B23" s="116" t="s">
        <v>38</v>
      </c>
      <c r="C23" s="39" t="n">
        <f aca="false">SUM(Data!B62:B70)</f>
        <v>619495.860815254</v>
      </c>
      <c r="D23" s="40" t="n">
        <f aca="false">SUM(Data!C62:C70)</f>
        <v>334764.575413351</v>
      </c>
      <c r="E23" s="39" t="n">
        <f aca="false">SUM(Data!D62:D70)</f>
        <v>588085.461162681</v>
      </c>
      <c r="F23" s="40" t="n">
        <f aca="false">SUM(Data!E62:E70)</f>
        <v>286069.913138535</v>
      </c>
      <c r="G23" s="39" t="n">
        <f aca="false">SUM(Data!F62:F70)</f>
        <v>659846.911558598</v>
      </c>
      <c r="H23" s="40" t="n">
        <f aca="false">SUM(Data!G62:G70)</f>
        <v>299825.4831259</v>
      </c>
      <c r="I23" s="39" t="n">
        <f aca="false">SUM(Data!H62:H70)</f>
        <v>585618.892275621</v>
      </c>
      <c r="J23" s="40" t="n">
        <f aca="false">SUM(Data!I62:I70)</f>
        <v>271593.020088679</v>
      </c>
      <c r="K23" s="39" t="n">
        <f aca="false">SUM(Data!J62:J70)</f>
        <v>580021.786441086</v>
      </c>
      <c r="L23" s="40" t="n">
        <f aca="false">SUM(Data!K62:K70)</f>
        <v>295378.362450733</v>
      </c>
      <c r="M23" s="39" t="n">
        <f aca="false">SUM(Data!L62:L70)</f>
        <v>588010.697824746</v>
      </c>
      <c r="N23" s="40" t="n">
        <f aca="false">SUM(Data!M62:M70)</f>
        <v>266144.225969887</v>
      </c>
      <c r="O23" s="39" t="n">
        <f aca="false">SUM(Data!N62:N70)</f>
        <v>570908.885867957</v>
      </c>
      <c r="P23" s="40" t="n">
        <f aca="false">SUM(Data!O62:O70)</f>
        <v>293980.142290437</v>
      </c>
      <c r="Q23" s="39" t="n">
        <f aca="false">SUM(Data!P62:P70)</f>
        <v>565336.476458541</v>
      </c>
      <c r="R23" s="40" t="n">
        <f aca="false">SUM(Data!Q62:Q70)</f>
        <v>263000.376319249</v>
      </c>
      <c r="S23" s="39" t="n">
        <f aca="false">SUM(Data!R62:R70)</f>
        <v>532800.589504252</v>
      </c>
      <c r="T23" s="40" t="n">
        <f aca="false">SUM(Data!S62:S70)</f>
        <v>261844.620447736</v>
      </c>
      <c r="U23" s="39" t="n">
        <f aca="false">SUM(Data!T62:T70)</f>
        <v>530340.210897165</v>
      </c>
      <c r="V23" s="40" t="n">
        <f aca="false">SUM(Data!U62:U70)</f>
        <v>240063.781723085</v>
      </c>
      <c r="W23" s="39" t="n">
        <f aca="false">SUM(Data!V62:V70)</f>
        <v>504227.217005729</v>
      </c>
      <c r="X23" s="40" t="n">
        <f aca="false">SUM(Data!W62:W70)</f>
        <v>236868.233298058</v>
      </c>
      <c r="Y23" s="39" t="n">
        <f aca="false">SUM(Data!X62:X70)</f>
        <v>508735.758252115</v>
      </c>
      <c r="Z23" s="40" t="n">
        <f aca="false">SUM(Data!Y62:Y70)</f>
        <v>244204.154506075</v>
      </c>
      <c r="AA23" s="39" t="n">
        <f aca="false">SUM(Data!Z62:Z70)</f>
        <v>6833428.74806374</v>
      </c>
      <c r="AB23" s="41" t="n">
        <f aca="false">SUM(Data!AA62:AA70)</f>
        <v>3293736.88877173</v>
      </c>
    </row>
    <row r="24" customFormat="false" ht="13.5" hidden="false" customHeight="false" outlineLevel="0" collapsed="false">
      <c r="A24" s="132"/>
      <c r="B24" s="133" t="s">
        <v>39</v>
      </c>
      <c r="C24" s="134" t="n">
        <f aca="false">SUM(C20:C23)</f>
        <v>-19444.8571047037</v>
      </c>
      <c r="D24" s="135" t="n">
        <f aca="false">SUM(D20:D23)</f>
        <v>-76333.3738066948</v>
      </c>
      <c r="E24" s="134" t="n">
        <f aca="false">SUM(E20:E23)</f>
        <v>-21627.0068011693</v>
      </c>
      <c r="F24" s="135" t="n">
        <f aca="false">SUM(F20:F23)</f>
        <v>-81299.6959333179</v>
      </c>
      <c r="G24" s="134" t="n">
        <f aca="false">SUM(G20:G23)</f>
        <v>4959.43732785701</v>
      </c>
      <c r="H24" s="135" t="n">
        <f aca="false">SUM(H20:H23)</f>
        <v>-58532.8989547786</v>
      </c>
      <c r="I24" s="134" t="n">
        <f aca="false">SUM(I20:I23)</f>
        <v>13676.2825985512</v>
      </c>
      <c r="J24" s="135" t="n">
        <f aca="false">SUM(J20:J23)</f>
        <v>-50631.0861595954</v>
      </c>
      <c r="K24" s="134" t="n">
        <f aca="false">SUM(K20:K23)</f>
        <v>25110.7791496741</v>
      </c>
      <c r="L24" s="135" t="n">
        <f aca="false">SUM(L20:L23)</f>
        <v>-61767.0280229164</v>
      </c>
      <c r="M24" s="134" t="n">
        <f aca="false">SUM(M20:M23)</f>
        <v>-60792.6425082802</v>
      </c>
      <c r="N24" s="135" t="n">
        <f aca="false">SUM(N20:N23)</f>
        <v>-82744.4290358306</v>
      </c>
      <c r="O24" s="134" t="n">
        <f aca="false">SUM(O20:O23)</f>
        <v>-20742.9388982612</v>
      </c>
      <c r="P24" s="135" t="n">
        <f aca="false">SUM(P20:P23)</f>
        <v>-77566.9301829528</v>
      </c>
      <c r="Q24" s="134" t="n">
        <f aca="false">SUM(Q20:Q23)</f>
        <v>42805.6780720353</v>
      </c>
      <c r="R24" s="135" t="n">
        <f aca="false">SUM(R20:R23)</f>
        <v>-41938.2137728427</v>
      </c>
      <c r="S24" s="134" t="n">
        <f aca="false">SUM(S20:S23)</f>
        <v>62736.1718586549</v>
      </c>
      <c r="T24" s="135" t="n">
        <f aca="false">SUM(T20:T23)</f>
        <v>-29773.4348831738</v>
      </c>
      <c r="U24" s="134" t="n">
        <f aca="false">SUM(U20:U23)</f>
        <v>100086.253240183</v>
      </c>
      <c r="V24" s="135" t="n">
        <f aca="false">SUM(V20:V23)</f>
        <v>-18452.018621949</v>
      </c>
      <c r="W24" s="134" t="n">
        <f aca="false">SUM(W20:W23)</f>
        <v>118592.278800416</v>
      </c>
      <c r="X24" s="135" t="n">
        <f aca="false">SUM(X20:X23)</f>
        <v>-5633.60831823945</v>
      </c>
      <c r="Y24" s="134" t="n">
        <f aca="false">SUM(Y20:Y23)</f>
        <v>130767.302189789</v>
      </c>
      <c r="Z24" s="135" t="n">
        <f aca="false">SUM(Z20:Z23)</f>
        <v>8497.51624269882</v>
      </c>
      <c r="AA24" s="134" t="n">
        <f aca="false">SUM(AA20:AA23)</f>
        <v>376126.737924747</v>
      </c>
      <c r="AB24" s="136" t="n">
        <f aca="false">SUM(AB20:AB23)</f>
        <v>-576175.201449592</v>
      </c>
    </row>
    <row r="25" customFormat="false" ht="12.75" hidden="false" customHeight="false" outlineLevel="0" collapsed="false">
      <c r="A25" s="137" t="s">
        <v>39</v>
      </c>
      <c r="B25" s="116" t="s">
        <v>36</v>
      </c>
      <c r="C25" s="39" t="n">
        <f aca="false">SUM(C5,C10,C15,C20)</f>
        <v>-1535178.00265466</v>
      </c>
      <c r="D25" s="40" t="n">
        <f aca="false">SUM(D5,D10,D15,D20)</f>
        <v>-956661.19351757</v>
      </c>
      <c r="E25" s="39" t="n">
        <f aca="false">SUM(E5,E10,E15,E20)</f>
        <v>-1480028.60994286</v>
      </c>
      <c r="F25" s="40" t="n">
        <f aca="false">SUM(F5,F10,F15,F20)</f>
        <v>-872745.926583681</v>
      </c>
      <c r="G25" s="39" t="n">
        <f aca="false">SUM(G5,G10,G15,G20)</f>
        <v>-1562606.61899982</v>
      </c>
      <c r="H25" s="40" t="n">
        <f aca="false">SUM(H5,H10,H15,H20)</f>
        <v>-917046.809255304</v>
      </c>
      <c r="I25" s="39" t="n">
        <f aca="false">SUM(I5,I10,I15,I20)</f>
        <v>-1302787.11135492</v>
      </c>
      <c r="J25" s="40" t="n">
        <f aca="false">SUM(J5,J10,J15,J20)</f>
        <v>-712194.239264339</v>
      </c>
      <c r="K25" s="39" t="n">
        <f aca="false">SUM(K5,K10,K15,K20)</f>
        <v>-1311300.36196616</v>
      </c>
      <c r="L25" s="40" t="n">
        <f aca="false">SUM(L5,L10,L15,L20)</f>
        <v>-803506.26694081</v>
      </c>
      <c r="M25" s="39" t="n">
        <f aca="false">SUM(M5,M10,M15,M20)</f>
        <v>-1345994.85302939</v>
      </c>
      <c r="N25" s="40" t="n">
        <f aca="false">SUM(N5,N10,N15,N20)</f>
        <v>-778335.099138392</v>
      </c>
      <c r="O25" s="39" t="n">
        <f aca="false">SUM(O5,O10,O15,O20)</f>
        <v>-1330754.07882899</v>
      </c>
      <c r="P25" s="40" t="n">
        <f aca="false">SUM(P5,P10,P15,P20)</f>
        <v>-804172.108138257</v>
      </c>
      <c r="Q25" s="39" t="n">
        <f aca="false">SUM(Q5,Q10,Q15,Q20)</f>
        <v>-1282589.41910233</v>
      </c>
      <c r="R25" s="40" t="n">
        <f aca="false">SUM(R5,R10,R15,R20)</f>
        <v>-736831.638140102</v>
      </c>
      <c r="S25" s="39" t="n">
        <f aca="false">SUM(S5,S10,S15,S20)</f>
        <v>-1164428.16107846</v>
      </c>
      <c r="T25" s="40" t="n">
        <f aca="false">SUM(T5,T10,T15,T20)</f>
        <v>-734523.217337911</v>
      </c>
      <c r="U25" s="39" t="n">
        <f aca="false">SUM(U5,U10,U15,U20)</f>
        <v>-1160566.53777238</v>
      </c>
      <c r="V25" s="40" t="n">
        <f aca="false">SUM(V5,V10,V15,V20)</f>
        <v>-647784.306652745</v>
      </c>
      <c r="W25" s="39" t="n">
        <f aca="false">SUM(W5,W10,W15,W20)</f>
        <v>-992145.559388125</v>
      </c>
      <c r="X25" s="40" t="n">
        <f aca="false">SUM(X5,X10,X15,X20)</f>
        <v>-641839.673704013</v>
      </c>
      <c r="Y25" s="39" t="n">
        <f aca="false">SUM(Y5,Y10,Y15,Y20)</f>
        <v>-1477551.02094367</v>
      </c>
      <c r="Z25" s="40" t="n">
        <f aca="false">SUM(Z5,Z10,Z15,Z20)</f>
        <v>-970630.461105882</v>
      </c>
      <c r="AA25" s="39" t="n">
        <f aca="false">SUM(AA5,AA10,AA15,AA20)</f>
        <v>-15945930.3350618</v>
      </c>
      <c r="AB25" s="41" t="n">
        <f aca="false">SUM(AB5,AB10,AB15,AB20)</f>
        <v>-9576270.93977901</v>
      </c>
    </row>
    <row r="26" customFormat="false" ht="12.75" hidden="false" customHeight="false" outlineLevel="0" collapsed="false">
      <c r="A26" s="132"/>
      <c r="B26" s="116" t="s">
        <v>25</v>
      </c>
      <c r="C26" s="39" t="n">
        <f aca="false">SUM(C6,C11,C16,C21)</f>
        <v>-86703.1240080819</v>
      </c>
      <c r="D26" s="40" t="n">
        <f aca="false">SUM(D6,D11,D16,D21)</f>
        <v>-66104.8971880819</v>
      </c>
      <c r="E26" s="39" t="n">
        <f aca="false">SUM(E6,E11,E16,E21)</f>
        <v>-78980.8608039317</v>
      </c>
      <c r="F26" s="40" t="n">
        <f aca="false">SUM(F6,F11,F16,F21)</f>
        <v>-51068.3941612509</v>
      </c>
      <c r="G26" s="39" t="n">
        <f aca="false">SUM(G6,G11,G16,G21)</f>
        <v>-93162.2047696657</v>
      </c>
      <c r="H26" s="40" t="n">
        <f aca="false">SUM(H6,H11,H16,H21)</f>
        <v>-55255.798808272</v>
      </c>
      <c r="I26" s="39" t="n">
        <f aca="false">SUM(I6,I11,I16,I21)</f>
        <v>-91998.7236332012</v>
      </c>
      <c r="J26" s="40" t="n">
        <f aca="false">SUM(J6,J11,J16,J21)</f>
        <v>-72652.8581129458</v>
      </c>
      <c r="K26" s="39" t="n">
        <f aca="false">SUM(K6,K11,K16,K21)</f>
        <v>-82771.158088132</v>
      </c>
      <c r="L26" s="40" t="n">
        <f aca="false">SUM(L6,L11,L16,L21)</f>
        <v>-62776.1076461228</v>
      </c>
      <c r="M26" s="39" t="n">
        <f aca="false">SUM(M6,M11,M16,M21)</f>
        <v>-220419.236113953</v>
      </c>
      <c r="N26" s="40" t="n">
        <f aca="false">SUM(N6,N11,N16,N21)</f>
        <v>-127821.174963984</v>
      </c>
      <c r="O26" s="39" t="n">
        <f aca="false">SUM(O6,O11,O16,O21)</f>
        <v>-167906.350959691</v>
      </c>
      <c r="P26" s="40" t="n">
        <f aca="false">SUM(P6,P11,P16,P21)</f>
        <v>-122085.781620145</v>
      </c>
      <c r="Q26" s="39" t="n">
        <f aca="false">SUM(Q6,Q11,Q16,Q21)</f>
        <v>-127847.173120971</v>
      </c>
      <c r="R26" s="40" t="n">
        <f aca="false">SUM(R6,R11,R16,R21)</f>
        <v>-72298.4706698048</v>
      </c>
      <c r="S26" s="39" t="n">
        <f aca="false">SUM(S6,S11,S16,S21)</f>
        <v>-103556.417513855</v>
      </c>
      <c r="T26" s="40" t="n">
        <f aca="false">SUM(T6,T11,T16,T21)</f>
        <v>-59627.8112420099</v>
      </c>
      <c r="U26" s="39" t="n">
        <f aca="false">SUM(U6,U11,U16,U21)</f>
        <v>-63371.3364169192</v>
      </c>
      <c r="V26" s="40" t="n">
        <f aca="false">SUM(V6,V11,V16,V21)</f>
        <v>-33569.8349352155</v>
      </c>
      <c r="W26" s="39" t="n">
        <f aca="false">SUM(W6,W11,W16,W21)</f>
        <v>-62584.0784671201</v>
      </c>
      <c r="X26" s="40" t="n">
        <f aca="false">SUM(X6,X11,X16,X21)</f>
        <v>-35001.9616934826</v>
      </c>
      <c r="Y26" s="39" t="n">
        <f aca="false">SUM(Y6,Y11,Y16,Y21)</f>
        <v>-115007.446132156</v>
      </c>
      <c r="Z26" s="40" t="n">
        <f aca="false">SUM(Z6,Z11,Z16,Z21)</f>
        <v>-74731.8860683246</v>
      </c>
      <c r="AA26" s="39" t="n">
        <f aca="false">SUM(AA6,AA11,AA16,AA21)</f>
        <v>-1294308.11002768</v>
      </c>
      <c r="AB26" s="41" t="n">
        <f aca="false">SUM(AB6,AB11,AB16,AB21)</f>
        <v>-832994.977109639</v>
      </c>
    </row>
    <row r="27" customFormat="false" ht="12.75" hidden="false" customHeight="false" outlineLevel="0" collapsed="false">
      <c r="A27" s="132"/>
      <c r="B27" s="116" t="s">
        <v>37</v>
      </c>
      <c r="C27" s="39" t="n">
        <f aca="false">SUM(C7,C12,C17,C22)</f>
        <v>-45340.9661195128</v>
      </c>
      <c r="D27" s="40" t="n">
        <f aca="false">SUM(D7,D12,D17,D22)</f>
        <v>-26178.8226558894</v>
      </c>
      <c r="E27" s="39" t="n">
        <f aca="false">SUM(E7,E12,E17,E22)</f>
        <v>-43656.6042114424</v>
      </c>
      <c r="F27" s="40" t="n">
        <f aca="false">SUM(F7,F12,F17,F22)</f>
        <v>-23873.3133163165</v>
      </c>
      <c r="G27" s="39" t="n">
        <f aca="false">SUM(G7,G12,G17,G22)</f>
        <v>-46008.106631958</v>
      </c>
      <c r="H27" s="40" t="n">
        <f aca="false">SUM(H7,H12,H17,H22)</f>
        <v>-25108.0056275351</v>
      </c>
      <c r="I27" s="39" t="n">
        <f aca="false">SUM(I7,I12,I17,I22)</f>
        <v>-38403.9271524528</v>
      </c>
      <c r="J27" s="40" t="n">
        <f aca="false">SUM(J7,J12,J17,J22)</f>
        <v>-19389.7064878437</v>
      </c>
      <c r="K27" s="39" t="n">
        <f aca="false">SUM(K7,K12,K17,K22)</f>
        <v>-38683.9439445762</v>
      </c>
      <c r="L27" s="40" t="n">
        <f aca="false">SUM(L7,L12,L17,L22)</f>
        <v>-21955.895675024</v>
      </c>
      <c r="M27" s="39" t="n">
        <f aca="false">SUM(M7,M12,M17,M22)</f>
        <v>-39601.5532802428</v>
      </c>
      <c r="N27" s="40" t="n">
        <f aca="false">SUM(N7,N12,N17,N22)</f>
        <v>-21266.8231988709</v>
      </c>
      <c r="O27" s="39" t="n">
        <f aca="false">SUM(O7,O12,O17,O22)</f>
        <v>-39277.1776995693</v>
      </c>
      <c r="P27" s="40" t="n">
        <f aca="false">SUM(P7,P12,P17,P22)</f>
        <v>-21928.0241829551</v>
      </c>
      <c r="Q27" s="39" t="n">
        <f aca="false">SUM(Q7,Q12,Q17,Q22)</f>
        <v>-38061.6854546562</v>
      </c>
      <c r="R27" s="40" t="n">
        <f aca="false">SUM(R7,R12,R17,R22)</f>
        <v>-20328.7348532539</v>
      </c>
      <c r="S27" s="39" t="n">
        <f aca="false">SUM(S7,S12,S17,S22)</f>
        <v>-34646.444505373</v>
      </c>
      <c r="T27" s="40" t="n">
        <f aca="false">SUM(T7,T12,T17,T22)</f>
        <v>-20296.2065073301</v>
      </c>
      <c r="U27" s="39" t="n">
        <f aca="false">SUM(U7,U12,U17,U22)</f>
        <v>-34484.7253042691</v>
      </c>
      <c r="V27" s="40" t="n">
        <f aca="false">SUM(V7,V12,V17,V22)</f>
        <v>-17853.3105818768</v>
      </c>
      <c r="W27" s="39" t="n">
        <f aca="false">SUM(W7,W12,W17,W22)</f>
        <v>-29531.1024805037</v>
      </c>
      <c r="X27" s="40" t="n">
        <f aca="false">SUM(X7,X12,X17,X22)</f>
        <v>-17769.5482374089</v>
      </c>
      <c r="Y27" s="39" t="n">
        <f aca="false">SUM(Y7,Y12,Y17,Y22)</f>
        <v>-44727.9675647875</v>
      </c>
      <c r="Z27" s="40" t="n">
        <f aca="false">SUM(Z7,Z12,Z17,Z22)</f>
        <v>-27338.2995852895</v>
      </c>
      <c r="AA27" s="39" t="n">
        <f aca="false">SUM(AA7,AA12,AA17,AA22)</f>
        <v>-472424.204349344</v>
      </c>
      <c r="AB27" s="41" t="n">
        <f aca="false">SUM(AB7,AB12,AB17,AB22)</f>
        <v>-263286.690909594</v>
      </c>
    </row>
    <row r="28" customFormat="false" ht="13.5" hidden="false" customHeight="false" outlineLevel="0" collapsed="false">
      <c r="A28" s="132"/>
      <c r="B28" s="116" t="s">
        <v>38</v>
      </c>
      <c r="C28" s="39" t="n">
        <f aca="false">SUM(C8,C13,C18,C23)</f>
        <v>1644032.70361483</v>
      </c>
      <c r="D28" s="40" t="n">
        <f aca="false">SUM(D8,D13,D18,D23)</f>
        <v>794114.270486334</v>
      </c>
      <c r="E28" s="39" t="n">
        <f aca="false">SUM(E8,E13,E18,E23)</f>
        <v>1535275.88121357</v>
      </c>
      <c r="F28" s="40" t="n">
        <f aca="false">SUM(F8,F13,F18,F23)</f>
        <v>692762.759374487</v>
      </c>
      <c r="G28" s="39" t="n">
        <f aca="false">SUM(G8,G13,G18,G23)</f>
        <v>1690176.88849836</v>
      </c>
      <c r="H28" s="40" t="n">
        <f aca="false">SUM(H8,H13,H18,H23)</f>
        <v>758003.84434458</v>
      </c>
      <c r="I28" s="39" t="n">
        <f aca="false">SUM(I8,I13,I18,I23)</f>
        <v>1328971.34370267</v>
      </c>
      <c r="J28" s="40" t="n">
        <f aca="false">SUM(J8,J13,J18,J23)</f>
        <v>623566.623172914</v>
      </c>
      <c r="K28" s="39" t="n">
        <f aca="false">SUM(K8,K13,K18,K23)</f>
        <v>1333602.17096832</v>
      </c>
      <c r="L28" s="40" t="n">
        <f aca="false">SUM(L8,L13,L18,L23)</f>
        <v>678570.318677526</v>
      </c>
      <c r="M28" s="39" t="n">
        <f aca="false">SUM(M8,M13,M18,M23)</f>
        <v>1309959.39470089</v>
      </c>
      <c r="N28" s="40" t="n">
        <f aca="false">SUM(N8,N13,N18,N23)</f>
        <v>640544.324626429</v>
      </c>
      <c r="O28" s="39" t="n">
        <f aca="false">SUM(O8,O13,O18,O23)</f>
        <v>1415559.46257171</v>
      </c>
      <c r="P28" s="40" t="n">
        <f aca="false">SUM(P8,P13,P18,P23)</f>
        <v>680767.766190907</v>
      </c>
      <c r="Q28" s="39" t="n">
        <f aca="false">SUM(Q8,Q13,Q18,Q23)</f>
        <v>1415694.26538169</v>
      </c>
      <c r="R28" s="40" t="n">
        <f aca="false">SUM(R8,R13,R18,R23)</f>
        <v>632951.629461028</v>
      </c>
      <c r="S28" s="39" t="n">
        <f aca="false">SUM(S8,S13,S18,S23)</f>
        <v>1302467.82899758</v>
      </c>
      <c r="T28" s="40" t="n">
        <f aca="false">SUM(T8,T13,T18,T23)</f>
        <v>637023.175882535</v>
      </c>
      <c r="U28" s="39" t="n">
        <f aca="false">SUM(U8,U13,U18,U23)</f>
        <v>1317187.6590526</v>
      </c>
      <c r="V28" s="40" t="n">
        <f aca="false">SUM(V8,V13,V18,V23)</f>
        <v>588635.391559396</v>
      </c>
      <c r="W28" s="39" t="n">
        <f aca="false">SUM(W8,W13,W18,W23)</f>
        <v>1194757.99827204</v>
      </c>
      <c r="X28" s="40" t="n">
        <f aca="false">SUM(X8,X13,X18,X23)</f>
        <v>584270.172577739</v>
      </c>
      <c r="Y28" s="39" t="n">
        <f aca="false">SUM(Y8,Y13,Y18,Y23)</f>
        <v>1736152.1176562</v>
      </c>
      <c r="Z28" s="40" t="n">
        <f aca="false">SUM(Z8,Z13,Z18,Z23)</f>
        <v>875740.787626979</v>
      </c>
      <c r="AA28" s="39" t="n">
        <f aca="false">SUM(AA8,AA13,AA18,AA23)</f>
        <v>17223837.7146305</v>
      </c>
      <c r="AB28" s="41" t="n">
        <f aca="false">SUM(AB8,AB13,AB18,AB23)</f>
        <v>8186951.06398085</v>
      </c>
    </row>
    <row r="29" customFormat="false" ht="13.5" hidden="false" customHeight="false" outlineLevel="0" collapsed="false">
      <c r="A29" s="138"/>
      <c r="B29" s="133" t="s">
        <v>23</v>
      </c>
      <c r="C29" s="134" t="n">
        <f aca="false">SUM(C25:C28)</f>
        <v>-23189.3891674278</v>
      </c>
      <c r="D29" s="135" t="n">
        <f aca="false">SUM(D25:D28)</f>
        <v>-254830.642875207</v>
      </c>
      <c r="E29" s="134" t="n">
        <f aca="false">SUM(E25:E28)</f>
        <v>-67390.1937446613</v>
      </c>
      <c r="F29" s="135" t="n">
        <f aca="false">SUM(F25:F28)</f>
        <v>-254924.874686761</v>
      </c>
      <c r="G29" s="134" t="n">
        <f aca="false">SUM(G25:G28)</f>
        <v>-11600.0419030776</v>
      </c>
      <c r="H29" s="135" t="n">
        <f aca="false">SUM(H25:H28)</f>
        <v>-239406.769346532</v>
      </c>
      <c r="I29" s="134" t="n">
        <f aca="false">SUM(I25:I28)</f>
        <v>-104218.418437904</v>
      </c>
      <c r="J29" s="135" t="n">
        <f aca="false">SUM(J25:J28)</f>
        <v>-180670.180692214</v>
      </c>
      <c r="K29" s="134" t="n">
        <f aca="false">SUM(K25:K28)</f>
        <v>-99153.2930305523</v>
      </c>
      <c r="L29" s="135" t="n">
        <f aca="false">SUM(L25:L28)</f>
        <v>-209667.951584431</v>
      </c>
      <c r="M29" s="134" t="n">
        <f aca="false">SUM(M25:M28)</f>
        <v>-296056.247722691</v>
      </c>
      <c r="N29" s="135" t="n">
        <f aca="false">SUM(N25:N28)</f>
        <v>-286878.772674818</v>
      </c>
      <c r="O29" s="134" t="n">
        <f aca="false">SUM(O25:O28)</f>
        <v>-122378.144916542</v>
      </c>
      <c r="P29" s="135" t="n">
        <f aca="false">SUM(P25:P28)</f>
        <v>-267418.14775045</v>
      </c>
      <c r="Q29" s="134" t="n">
        <f aca="false">SUM(Q25:Q28)</f>
        <v>-32804.0122962669</v>
      </c>
      <c r="R29" s="135" t="n">
        <f aca="false">SUM(R25:R28)</f>
        <v>-196507.214202132</v>
      </c>
      <c r="S29" s="134" t="n">
        <f aca="false">SUM(S25:S28)</f>
        <v>-163.194100107998</v>
      </c>
      <c r="T29" s="135" t="n">
        <f aca="false">SUM(T25:T28)</f>
        <v>-177424.059204716</v>
      </c>
      <c r="U29" s="134" t="n">
        <f aca="false">SUM(U25:U28)</f>
        <v>58765.0595590291</v>
      </c>
      <c r="V29" s="135" t="n">
        <f aca="false">SUM(V25:V28)</f>
        <v>-110572.060610442</v>
      </c>
      <c r="W29" s="134" t="n">
        <f aca="false">SUM(W25:W28)</f>
        <v>110497.257936287</v>
      </c>
      <c r="X29" s="135" t="n">
        <f aca="false">SUM(X25:X28)</f>
        <v>-110341.011057165</v>
      </c>
      <c r="Y29" s="134" t="n">
        <f aca="false">SUM(Y25:Y28)</f>
        <v>98865.6830155805</v>
      </c>
      <c r="Z29" s="135" t="n">
        <f aca="false">SUM(Z25:Z28)</f>
        <v>-196959.859132517</v>
      </c>
      <c r="AA29" s="134" t="n">
        <f aca="false">SUM(AA25:AA28)</f>
        <v>-488824.934808333</v>
      </c>
      <c r="AB29" s="136" t="n">
        <f aca="false">SUM(AB25:AB28)</f>
        <v>-2485601.54381739</v>
      </c>
    </row>
    <row r="30" customFormat="false" ht="12.75" hidden="false" customHeight="false" outlineLevel="0" collapsed="false">
      <c r="C30" s="139"/>
    </row>
    <row r="31" customFormat="false" ht="13.5" hidden="false" customHeight="false" outlineLevel="0" collapsed="false"/>
    <row r="32" customFormat="false" ht="13.5" hidden="false" customHeight="false" outlineLevel="0" collapsed="false">
      <c r="A32" s="116"/>
      <c r="B32" s="116"/>
      <c r="C32" s="3" t="s">
        <v>6</v>
      </c>
      <c r="D32" s="5"/>
      <c r="E32" s="4" t="s">
        <v>7</v>
      </c>
      <c r="F32" s="5"/>
      <c r="G32" s="4" t="s">
        <v>8</v>
      </c>
      <c r="H32" s="5"/>
      <c r="I32" s="4" t="s">
        <v>9</v>
      </c>
      <c r="J32" s="5"/>
      <c r="K32" s="4" t="s">
        <v>10</v>
      </c>
      <c r="L32" s="5"/>
      <c r="M32" s="4" t="s">
        <v>11</v>
      </c>
      <c r="N32" s="5"/>
      <c r="O32" s="4" t="s">
        <v>12</v>
      </c>
      <c r="P32" s="5"/>
      <c r="Q32" s="4" t="s">
        <v>13</v>
      </c>
      <c r="R32" s="5"/>
      <c r="S32" s="4" t="s">
        <v>14</v>
      </c>
      <c r="T32" s="5"/>
      <c r="U32" s="4" t="s">
        <v>15</v>
      </c>
      <c r="V32" s="5"/>
      <c r="W32" s="4" t="s">
        <v>16</v>
      </c>
      <c r="X32" s="5"/>
      <c r="Y32" s="4" t="s">
        <v>17</v>
      </c>
      <c r="Z32" s="5"/>
      <c r="AA32" s="123" t="s">
        <v>18</v>
      </c>
      <c r="AB32" s="124" t="s">
        <v>19</v>
      </c>
    </row>
    <row r="33" customFormat="false" ht="13.5" hidden="false" customHeight="false" outlineLevel="0" collapsed="false">
      <c r="A33" s="125" t="s">
        <v>20</v>
      </c>
      <c r="B33" s="126"/>
      <c r="C33" s="125" t="s">
        <v>21</v>
      </c>
      <c r="D33" s="127" t="s">
        <v>22</v>
      </c>
      <c r="E33" s="126" t="s">
        <v>21</v>
      </c>
      <c r="F33" s="127" t="s">
        <v>22</v>
      </c>
      <c r="G33" s="126" t="s">
        <v>21</v>
      </c>
      <c r="H33" s="127" t="s">
        <v>22</v>
      </c>
      <c r="I33" s="126" t="s">
        <v>21</v>
      </c>
      <c r="J33" s="127" t="s">
        <v>22</v>
      </c>
      <c r="K33" s="126" t="s">
        <v>21</v>
      </c>
      <c r="L33" s="127" t="s">
        <v>22</v>
      </c>
      <c r="M33" s="126" t="s">
        <v>21</v>
      </c>
      <c r="N33" s="127" t="s">
        <v>22</v>
      </c>
      <c r="O33" s="126" t="s">
        <v>21</v>
      </c>
      <c r="P33" s="127" t="s">
        <v>22</v>
      </c>
      <c r="Q33" s="126" t="s">
        <v>21</v>
      </c>
      <c r="R33" s="127" t="s">
        <v>22</v>
      </c>
      <c r="S33" s="126" t="s">
        <v>21</v>
      </c>
      <c r="T33" s="127" t="s">
        <v>22</v>
      </c>
      <c r="U33" s="126" t="s">
        <v>21</v>
      </c>
      <c r="V33" s="127" t="s">
        <v>22</v>
      </c>
      <c r="W33" s="126" t="s">
        <v>21</v>
      </c>
      <c r="X33" s="127" t="s">
        <v>22</v>
      </c>
      <c r="Y33" s="126" t="s">
        <v>21</v>
      </c>
      <c r="Z33" s="128" t="s">
        <v>22</v>
      </c>
      <c r="AA33" s="129"/>
      <c r="AB33" s="130"/>
    </row>
    <row r="34" customFormat="false" ht="12.75" hidden="false" customHeight="false" outlineLevel="0" collapsed="false">
      <c r="A34" s="131" t="n">
        <v>2001</v>
      </c>
      <c r="B34" s="116" t="s">
        <v>41</v>
      </c>
      <c r="C34" s="39" t="n">
        <f aca="false">C5+C8</f>
        <v>0</v>
      </c>
      <c r="D34" s="117" t="n">
        <f aca="false">D5+D8</f>
        <v>0</v>
      </c>
      <c r="E34" s="39" t="n">
        <f aca="false">E5+E8</f>
        <v>0</v>
      </c>
      <c r="F34" s="117" t="n">
        <f aca="false">F5+F8</f>
        <v>0</v>
      </c>
      <c r="G34" s="39" t="n">
        <f aca="false">G5+G8</f>
        <v>0</v>
      </c>
      <c r="H34" s="117" t="n">
        <f aca="false">H5+H8</f>
        <v>0</v>
      </c>
      <c r="I34" s="39" t="n">
        <f aca="false">I5+I8</f>
        <v>0</v>
      </c>
      <c r="J34" s="117" t="n">
        <f aca="false">J5+J8</f>
        <v>0</v>
      </c>
      <c r="K34" s="39" t="n">
        <f aca="false">K5+K8</f>
        <v>0</v>
      </c>
      <c r="L34" s="117" t="n">
        <f aca="false">L5+L8</f>
        <v>0</v>
      </c>
      <c r="M34" s="39" t="n">
        <f aca="false">M5+M8</f>
        <v>0</v>
      </c>
      <c r="N34" s="117" t="n">
        <f aca="false">N5+N8</f>
        <v>0</v>
      </c>
      <c r="O34" s="39" t="n">
        <f aca="false">O5+O8</f>
        <v>0</v>
      </c>
      <c r="P34" s="117" t="n">
        <f aca="false">P5+P8</f>
        <v>0</v>
      </c>
      <c r="Q34" s="39" t="n">
        <f aca="false">Q5+Q8</f>
        <v>0</v>
      </c>
      <c r="R34" s="117" t="n">
        <f aca="false">R5+R8</f>
        <v>0</v>
      </c>
      <c r="S34" s="39" t="n">
        <f aca="false">S5+S8</f>
        <v>0</v>
      </c>
      <c r="T34" s="117" t="n">
        <f aca="false">T5+T8</f>
        <v>0</v>
      </c>
      <c r="U34" s="39" t="n">
        <f aca="false">U5+U8</f>
        <v>0</v>
      </c>
      <c r="V34" s="117" t="n">
        <f aca="false">V5+V8</f>
        <v>0</v>
      </c>
      <c r="W34" s="39" t="n">
        <f aca="false">W5+W8</f>
        <v>0</v>
      </c>
      <c r="X34" s="117" t="n">
        <f aca="false">X5+X8</f>
        <v>0</v>
      </c>
      <c r="Y34" s="39" t="n">
        <f aca="false">Y5+Y8</f>
        <v>2812.77509666589</v>
      </c>
      <c r="Z34" s="117" t="n">
        <f aca="false">Z5+Z8</f>
        <v>-74055.3314002744</v>
      </c>
      <c r="AA34" s="39" t="n">
        <f aca="false">AA5+AA8</f>
        <v>2812.77509666589</v>
      </c>
      <c r="AB34" s="41" t="n">
        <f aca="false">AB5+AB8</f>
        <v>-74055.3314002744</v>
      </c>
    </row>
    <row r="35" customFormat="false" ht="13.5" hidden="false" customHeight="false" outlineLevel="0" collapsed="false">
      <c r="A35" s="132"/>
      <c r="B35" s="116" t="s">
        <v>42</v>
      </c>
      <c r="C35" s="39" t="n">
        <f aca="false">C6+C7</f>
        <v>0</v>
      </c>
      <c r="D35" s="117" t="n">
        <f aca="false">D6+D7</f>
        <v>0</v>
      </c>
      <c r="E35" s="39" t="n">
        <f aca="false">E6+E7</f>
        <v>0</v>
      </c>
      <c r="F35" s="117" t="n">
        <f aca="false">F6+F7</f>
        <v>0</v>
      </c>
      <c r="G35" s="39" t="n">
        <f aca="false">G6+G7</f>
        <v>0</v>
      </c>
      <c r="H35" s="117" t="n">
        <f aca="false">H6+H7</f>
        <v>0</v>
      </c>
      <c r="I35" s="39" t="n">
        <f aca="false">I6+I7</f>
        <v>0</v>
      </c>
      <c r="J35" s="117" t="n">
        <f aca="false">J6+J7</f>
        <v>0</v>
      </c>
      <c r="K35" s="39" t="n">
        <f aca="false">K6+K7</f>
        <v>0</v>
      </c>
      <c r="L35" s="117" t="n">
        <f aca="false">L6+L7</f>
        <v>0</v>
      </c>
      <c r="M35" s="39" t="n">
        <f aca="false">M6+M7</f>
        <v>0</v>
      </c>
      <c r="N35" s="117" t="n">
        <f aca="false">N6+N7</f>
        <v>0</v>
      </c>
      <c r="O35" s="39" t="n">
        <f aca="false">O6+O7</f>
        <v>0</v>
      </c>
      <c r="P35" s="117" t="n">
        <f aca="false">P6+P7</f>
        <v>0</v>
      </c>
      <c r="Q35" s="39" t="n">
        <f aca="false">Q6+Q7</f>
        <v>0</v>
      </c>
      <c r="R35" s="117" t="n">
        <f aca="false">R6+R7</f>
        <v>0</v>
      </c>
      <c r="S35" s="39" t="n">
        <f aca="false">S6+S7</f>
        <v>0</v>
      </c>
      <c r="T35" s="117" t="n">
        <f aca="false">T6+T7</f>
        <v>0</v>
      </c>
      <c r="U35" s="39" t="n">
        <f aca="false">U6+U7</f>
        <v>0</v>
      </c>
      <c r="V35" s="117" t="n">
        <f aca="false">V6+V7</f>
        <v>0</v>
      </c>
      <c r="W35" s="39" t="n">
        <f aca="false">W6+W7</f>
        <v>0</v>
      </c>
      <c r="X35" s="117" t="n">
        <f aca="false">X6+X7</f>
        <v>0</v>
      </c>
      <c r="Y35" s="39" t="n">
        <f aca="false">Y6+Y7</f>
        <v>-57732.0926131992</v>
      </c>
      <c r="Z35" s="117" t="n">
        <f aca="false">Z6+Z7</f>
        <v>-38603.865539274</v>
      </c>
      <c r="AA35" s="39" t="n">
        <f aca="false">AA6+AA7</f>
        <v>-57732.0926131992</v>
      </c>
      <c r="AB35" s="41" t="n">
        <f aca="false">AB6+AB7</f>
        <v>-38603.865539274</v>
      </c>
    </row>
    <row r="36" customFormat="false" ht="13.5" hidden="false" customHeight="false" outlineLevel="0" collapsed="false">
      <c r="A36" s="132"/>
      <c r="B36" s="133"/>
      <c r="C36" s="134" t="n">
        <f aca="false">SUM(C34:C35)</f>
        <v>0</v>
      </c>
      <c r="D36" s="135" t="n">
        <f aca="false">SUM(D34:D35)</f>
        <v>0</v>
      </c>
      <c r="E36" s="134" t="n">
        <f aca="false">SUM(E34:E35)</f>
        <v>0</v>
      </c>
      <c r="F36" s="135" t="n">
        <f aca="false">SUM(F34:F35)</f>
        <v>0</v>
      </c>
      <c r="G36" s="134" t="n">
        <f aca="false">SUM(G34:G35)</f>
        <v>0</v>
      </c>
      <c r="H36" s="135" t="n">
        <f aca="false">SUM(H34:H35)</f>
        <v>0</v>
      </c>
      <c r="I36" s="134" t="n">
        <f aca="false">SUM(I34:I35)</f>
        <v>0</v>
      </c>
      <c r="J36" s="135" t="n">
        <f aca="false">SUM(J34:J35)</f>
        <v>0</v>
      </c>
      <c r="K36" s="134" t="n">
        <f aca="false">SUM(K34:K35)</f>
        <v>0</v>
      </c>
      <c r="L36" s="135" t="n">
        <f aca="false">SUM(L34:L35)</f>
        <v>0</v>
      </c>
      <c r="M36" s="134" t="n">
        <f aca="false">SUM(M34:M35)</f>
        <v>0</v>
      </c>
      <c r="N36" s="135" t="n">
        <f aca="false">SUM(N34:N35)</f>
        <v>0</v>
      </c>
      <c r="O36" s="134" t="n">
        <f aca="false">SUM(O34:O35)</f>
        <v>0</v>
      </c>
      <c r="P36" s="135" t="n">
        <f aca="false">SUM(P34:P35)</f>
        <v>0</v>
      </c>
      <c r="Q36" s="134" t="n">
        <f aca="false">SUM(Q34:Q35)</f>
        <v>0</v>
      </c>
      <c r="R36" s="135" t="n">
        <f aca="false">SUM(R34:R35)</f>
        <v>0</v>
      </c>
      <c r="S36" s="134" t="n">
        <f aca="false">SUM(S34:S35)</f>
        <v>0</v>
      </c>
      <c r="T36" s="135" t="n">
        <f aca="false">SUM(T34:T35)</f>
        <v>0</v>
      </c>
      <c r="U36" s="134" t="n">
        <f aca="false">SUM(U34:U35)</f>
        <v>0</v>
      </c>
      <c r="V36" s="135" t="n">
        <f aca="false">SUM(V34:V35)</f>
        <v>0</v>
      </c>
      <c r="W36" s="134" t="n">
        <f aca="false">SUM(W34:W35)</f>
        <v>0</v>
      </c>
      <c r="X36" s="135" t="n">
        <f aca="false">SUM(X34:X35)</f>
        <v>0</v>
      </c>
      <c r="Y36" s="134" t="n">
        <f aca="false">SUM(Y34:Y35)</f>
        <v>-54919.3175165333</v>
      </c>
      <c r="Z36" s="135" t="n">
        <f aca="false">SUM(Z34:Z35)</f>
        <v>-112659.196939548</v>
      </c>
      <c r="AA36" s="134" t="n">
        <f aca="false">SUM(AA34:AA35)</f>
        <v>-54919.3175165333</v>
      </c>
      <c r="AB36" s="136" t="n">
        <f aca="false">SUM(AB34:AB35)</f>
        <v>-112659.196939548</v>
      </c>
    </row>
    <row r="37" customFormat="false" ht="12.75" hidden="false" customHeight="false" outlineLevel="0" collapsed="false">
      <c r="A37" s="137" t="n">
        <v>2002</v>
      </c>
      <c r="B37" s="116" t="s">
        <v>41</v>
      </c>
      <c r="C37" s="39" t="n">
        <f aca="false">C10+C13</f>
        <v>52071.4656823969</v>
      </c>
      <c r="D37" s="40" t="n">
        <f aca="false">D10+D13</f>
        <v>-65876.0274048479</v>
      </c>
      <c r="E37" s="39" t="n">
        <f aca="false">E10+E13</f>
        <v>27013.3600560017</v>
      </c>
      <c r="F37" s="40" t="n">
        <f aca="false">F10+F13</f>
        <v>-67489.4540022924</v>
      </c>
      <c r="G37" s="39" t="n">
        <f aca="false">G10+G13</f>
        <v>54262.4129787751</v>
      </c>
      <c r="H37" s="40" t="n">
        <f aca="false">H10+H13</f>
        <v>-70062.7869840457</v>
      </c>
      <c r="I37" s="39" t="n">
        <f aca="false">I10+I13</f>
        <v>-45825.8355361323</v>
      </c>
      <c r="J37" s="40" t="n">
        <f aca="false">J10+J13</f>
        <v>-50350.5403888082</v>
      </c>
      <c r="K37" s="39" t="n">
        <f aca="false">K10+K13</f>
        <v>-57524.0051238135</v>
      </c>
      <c r="L37" s="40" t="n">
        <f aca="false">L10+L13</f>
        <v>-62167.7398081935</v>
      </c>
      <c r="M37" s="39" t="n">
        <f aca="false">M10+M13</f>
        <v>-68147.2368054471</v>
      </c>
      <c r="N37" s="40" t="n">
        <f aca="false">N10+N13</f>
        <v>-68546.2850973891</v>
      </c>
      <c r="O37" s="39" t="n">
        <f aca="false">O10+O13</f>
        <v>34928.9323029683</v>
      </c>
      <c r="P37" s="40" t="n">
        <f aca="false">P10+P13</f>
        <v>-57830.7471340757</v>
      </c>
      <c r="Q37" s="39" t="n">
        <f aca="false">Q10+Q13</f>
        <v>27395.0909303752</v>
      </c>
      <c r="R37" s="40" t="n">
        <f aca="false">R10+R13</f>
        <v>-58338.5793465907</v>
      </c>
      <c r="S37" s="39" t="n">
        <f aca="false">S10+S13</f>
        <v>21346.9564388286</v>
      </c>
      <c r="T37" s="40" t="n">
        <f aca="false">T10+T13</f>
        <v>-63324.9058245518</v>
      </c>
      <c r="U37" s="39" t="n">
        <f aca="false">U10+U13</f>
        <v>-717.795766408672</v>
      </c>
      <c r="V37" s="40" t="n">
        <f aca="false">V10+V13</f>
        <v>-39537.2529091206</v>
      </c>
      <c r="W37" s="39" t="n">
        <f aca="false">W10+W13</f>
        <v>15168.2143762478</v>
      </c>
      <c r="X37" s="40" t="n">
        <f aca="false">X10+X13</f>
        <v>-46954.5462737723</v>
      </c>
      <c r="Y37" s="39" t="n">
        <f aca="false">Y10+Y13</f>
        <v>34768.3937060959</v>
      </c>
      <c r="Z37" s="40" t="n">
        <f aca="false">Z10+Z13</f>
        <v>-39562.2242536143</v>
      </c>
      <c r="AA37" s="39" t="n">
        <f aca="false">AA10+AA13</f>
        <v>94739.953239888</v>
      </c>
      <c r="AB37" s="41" t="n">
        <f aca="false">AB10+AB13</f>
        <v>-690041.089427302</v>
      </c>
    </row>
    <row r="38" customFormat="false" ht="13.5" hidden="false" customHeight="false" outlineLevel="0" collapsed="false">
      <c r="A38" s="132"/>
      <c r="B38" s="116" t="s">
        <v>42</v>
      </c>
      <c r="C38" s="39" t="n">
        <f aca="false">C11+C12</f>
        <v>-50157.3159438894</v>
      </c>
      <c r="D38" s="40" t="n">
        <f aca="false">D11+D12</f>
        <v>-34575.1495047677</v>
      </c>
      <c r="E38" s="39" t="n">
        <f aca="false">E11+E12</f>
        <v>-46585.6247235907</v>
      </c>
      <c r="F38" s="40" t="n">
        <f aca="false">F11+F12</f>
        <v>-28195.1853778069</v>
      </c>
      <c r="G38" s="39" t="n">
        <f aca="false">G11+G12</f>
        <v>-52980.9849803927</v>
      </c>
      <c r="H38" s="40" t="n">
        <f aca="false">H11+H12</f>
        <v>-32066.2289277489</v>
      </c>
      <c r="I38" s="39" t="n">
        <f aca="false">I11+I12</f>
        <v>-47834.3915626211</v>
      </c>
      <c r="J38" s="40" t="n">
        <f aca="false">J11+J12</f>
        <v>-34127.9401714547</v>
      </c>
      <c r="K38" s="39" t="n">
        <f aca="false">K11+K12</f>
        <v>-45353.7126305793</v>
      </c>
      <c r="L38" s="40" t="n">
        <f aca="false">L11+L12</f>
        <v>-31291.9237124848</v>
      </c>
      <c r="M38" s="39" t="n">
        <f aca="false">M11+M12</f>
        <v>-92950.378685945</v>
      </c>
      <c r="N38" s="40" t="n">
        <f aca="false">N11+N12</f>
        <v>-57248.3795385679</v>
      </c>
      <c r="O38" s="39" t="n">
        <f aca="false">O11+O12</f>
        <v>-76113.3772422297</v>
      </c>
      <c r="P38" s="40" t="n">
        <f aca="false">P11+P12</f>
        <v>-53387.7411421262</v>
      </c>
      <c r="Q38" s="39" t="n">
        <f aca="false">Q11+Q12</f>
        <v>-64500.1804957833</v>
      </c>
      <c r="R38" s="40" t="n">
        <f aca="false">R11+R12</f>
        <v>-35218.0519695991</v>
      </c>
      <c r="S38" s="39" t="n">
        <f aca="false">S11+S12</f>
        <v>-52449.9667028856</v>
      </c>
      <c r="T38" s="40" t="n">
        <f aca="false">T11+T12</f>
        <v>-31881.2711109485</v>
      </c>
      <c r="U38" s="39" t="n">
        <f aca="false">U11+U12</f>
        <v>-40005.3904938938</v>
      </c>
      <c r="V38" s="40" t="n">
        <f aca="false">V11+V12</f>
        <v>-20184.5359991718</v>
      </c>
      <c r="W38" s="39" t="n">
        <f aca="false">W11+W12</f>
        <v>-37627.2937171132</v>
      </c>
      <c r="X38" s="40" t="n">
        <f aca="false">X11+X12</f>
        <v>-20970.283978003</v>
      </c>
      <c r="Y38" s="39" t="n">
        <f aca="false">Y11+Y12</f>
        <v>-40315.8706476704</v>
      </c>
      <c r="Z38" s="40" t="n">
        <f aca="false">Z11+Z12</f>
        <v>-26495.3496101416</v>
      </c>
      <c r="AA38" s="39" t="n">
        <f aca="false">AA11+AA12</f>
        <v>-646874.487826594</v>
      </c>
      <c r="AB38" s="41" t="n">
        <f aca="false">AB11+AB12</f>
        <v>-405642.041042821</v>
      </c>
    </row>
    <row r="39" customFormat="false" ht="13.5" hidden="false" customHeight="false" outlineLevel="0" collapsed="false">
      <c r="A39" s="132"/>
      <c r="B39" s="133"/>
      <c r="C39" s="134" t="n">
        <f aca="false">SUM(C37:C38)</f>
        <v>1914.1497385075</v>
      </c>
      <c r="D39" s="135" t="n">
        <f aca="false">SUM(D37:D38)</f>
        <v>-100451.176909616</v>
      </c>
      <c r="E39" s="134" t="n">
        <f aca="false">SUM(E37:E38)</f>
        <v>-19572.264667589</v>
      </c>
      <c r="F39" s="135" t="n">
        <f aca="false">SUM(F37:F38)</f>
        <v>-95684.6393800993</v>
      </c>
      <c r="G39" s="134" t="n">
        <f aca="false">SUM(G37:G38)</f>
        <v>1281.42799838244</v>
      </c>
      <c r="H39" s="135" t="n">
        <f aca="false">SUM(H37:H38)</f>
        <v>-102129.015911795</v>
      </c>
      <c r="I39" s="134" t="n">
        <f aca="false">SUM(I37:I38)</f>
        <v>-93660.2270987534</v>
      </c>
      <c r="J39" s="135" t="n">
        <f aca="false">SUM(J37:J38)</f>
        <v>-84478.4805602629</v>
      </c>
      <c r="K39" s="134" t="n">
        <f aca="false">SUM(K37:K38)</f>
        <v>-102877.717754393</v>
      </c>
      <c r="L39" s="135" t="n">
        <f aca="false">SUM(L37:L38)</f>
        <v>-93459.6635206784</v>
      </c>
      <c r="M39" s="134" t="n">
        <f aca="false">SUM(M37:M38)</f>
        <v>-161097.615491392</v>
      </c>
      <c r="N39" s="135" t="n">
        <f aca="false">SUM(N37:N38)</f>
        <v>-125794.664635957</v>
      </c>
      <c r="O39" s="134" t="n">
        <f aca="false">SUM(O37:O38)</f>
        <v>-41184.4449392613</v>
      </c>
      <c r="P39" s="135" t="n">
        <f aca="false">SUM(P37:P38)</f>
        <v>-111218.488276202</v>
      </c>
      <c r="Q39" s="134" t="n">
        <f aca="false">SUM(Q37:Q38)</f>
        <v>-37105.0895654082</v>
      </c>
      <c r="R39" s="135" t="n">
        <f aca="false">SUM(R37:R38)</f>
        <v>-93556.6313161898</v>
      </c>
      <c r="S39" s="134" t="n">
        <f aca="false">SUM(S37:S38)</f>
        <v>-31103.0102640571</v>
      </c>
      <c r="T39" s="135" t="n">
        <f aca="false">SUM(T37:T38)</f>
        <v>-95206.1769355003</v>
      </c>
      <c r="U39" s="134" t="n">
        <f aca="false">SUM(U37:U38)</f>
        <v>-40723.1862603024</v>
      </c>
      <c r="V39" s="135" t="n">
        <f aca="false">SUM(V37:V38)</f>
        <v>-59721.7889082923</v>
      </c>
      <c r="W39" s="134" t="n">
        <f aca="false">SUM(W37:W38)</f>
        <v>-22459.0793408654</v>
      </c>
      <c r="X39" s="135" t="n">
        <f aca="false">SUM(X37:X38)</f>
        <v>-67924.8302517753</v>
      </c>
      <c r="Y39" s="134" t="n">
        <f aca="false">SUM(Y37:Y38)</f>
        <v>-5547.47694157455</v>
      </c>
      <c r="Z39" s="135" t="n">
        <f aca="false">SUM(Z37:Z38)</f>
        <v>-66057.5738637559</v>
      </c>
      <c r="AA39" s="134" t="n">
        <f aca="false">SUM(AA37:AA38)</f>
        <v>-552134.534586706</v>
      </c>
      <c r="AB39" s="136" t="n">
        <f aca="false">SUM(AB37:AB38)</f>
        <v>-1095683.13047012</v>
      </c>
    </row>
    <row r="40" customFormat="false" ht="12.75" hidden="false" customHeight="false" outlineLevel="0" collapsed="false">
      <c r="A40" s="137" t="n">
        <v>2003</v>
      </c>
      <c r="B40" s="116" t="s">
        <v>41</v>
      </c>
      <c r="C40" s="39" t="n">
        <f aca="false">C15+C18</f>
        <v>29564.1047863425</v>
      </c>
      <c r="D40" s="39" t="n">
        <f aca="false">D15+D18</f>
        <v>-53629.1365727713</v>
      </c>
      <c r="E40" s="39" t="n">
        <f aca="false">E15+E18</f>
        <v>6843.57342009229</v>
      </c>
      <c r="F40" s="39" t="n">
        <f aca="false">F15+F18</f>
        <v>-57762.5167023297</v>
      </c>
      <c r="G40" s="39" t="n">
        <f aca="false">G15+G18</f>
        <v>18824.1691693188</v>
      </c>
      <c r="H40" s="39" t="n">
        <f aca="false">H15+H18</f>
        <v>-56470.7050980733</v>
      </c>
      <c r="I40" s="39" t="n">
        <f aca="false">I15+I18</f>
        <v>9898.50963626744</v>
      </c>
      <c r="J40" s="39" t="n">
        <f aca="false">J15+J18</f>
        <v>-21229.6488920371</v>
      </c>
      <c r="K40" s="39" t="n">
        <f aca="false">K15+K18</f>
        <v>10496.8870762821</v>
      </c>
      <c r="L40" s="39" t="n">
        <f aca="false">L15+L18</f>
        <v>-31804.8372301429</v>
      </c>
      <c r="M40" s="39" t="n">
        <f aca="false">M15+M18</f>
        <v>-6791.22708474303</v>
      </c>
      <c r="N40" s="39" t="n">
        <f aca="false">N15+N18</f>
        <v>-37305.9169025712</v>
      </c>
      <c r="O40" s="39" t="n">
        <f aca="false">O15+O18</f>
        <v>-4177.12111877697</v>
      </c>
      <c r="P40" s="39" t="n">
        <f aca="false">P15+P18</f>
        <v>-39424.6738206596</v>
      </c>
      <c r="Q40" s="39" t="n">
        <f aca="false">Q15+Q18</f>
        <v>5680.79032759229</v>
      </c>
      <c r="R40" s="39" t="n">
        <f aca="false">R15+R18</f>
        <v>-34285.1585458811</v>
      </c>
      <c r="S40" s="39" t="n">
        <f aca="false">S15+S18</f>
        <v>6509.83783872385</v>
      </c>
      <c r="T40" s="39" t="n">
        <f aca="false">T15+T18</f>
        <v>-31324.9025989601</v>
      </c>
      <c r="U40" s="39" t="n">
        <f aca="false">U15+U18</f>
        <v>26298.2397575565</v>
      </c>
      <c r="V40" s="39" t="n">
        <f aca="false">V15+V18</f>
        <v>-18843.4139427522</v>
      </c>
      <c r="W40" s="39" t="n">
        <f aca="false">W15+W18</f>
        <v>38719.7261497323</v>
      </c>
      <c r="X40" s="39" t="n">
        <f aca="false">X15+X18</f>
        <v>-21847.8719134716</v>
      </c>
      <c r="Y40" s="39" t="n">
        <f aca="false">Y15+Y18</f>
        <v>56513.5765851433</v>
      </c>
      <c r="Z40" s="39" t="n">
        <f aca="false">Z15+Z18</f>
        <v>-10286.4155791599</v>
      </c>
      <c r="AA40" s="39" t="n">
        <f aca="false">AA15+AA18</f>
        <v>198381.066543532</v>
      </c>
      <c r="AB40" s="39" t="n">
        <f aca="false">AB15+AB18</f>
        <v>-414215.19779881</v>
      </c>
    </row>
    <row r="41" customFormat="false" ht="13.5" hidden="false" customHeight="false" outlineLevel="0" collapsed="false">
      <c r="A41" s="132"/>
      <c r="B41" s="116" t="s">
        <v>42</v>
      </c>
      <c r="C41" s="39" t="n">
        <f aca="false">C16+C17</f>
        <v>-35222.7865875741</v>
      </c>
      <c r="D41" s="39" t="n">
        <f aca="false">D16+D17</f>
        <v>-24416.9555861258</v>
      </c>
      <c r="E41" s="39" t="n">
        <f aca="false">E16+E17</f>
        <v>-33034.4956959951</v>
      </c>
      <c r="F41" s="39" t="n">
        <f aca="false">F16+F17</f>
        <v>-20178.0226710144</v>
      </c>
      <c r="G41" s="39" t="n">
        <f aca="false">G16+G17</f>
        <v>-36665.0763986358</v>
      </c>
      <c r="H41" s="39" t="n">
        <f aca="false">H16+H17</f>
        <v>-22274.1493818852</v>
      </c>
      <c r="I41" s="39" t="n">
        <f aca="false">I16+I17</f>
        <v>-34132.9835739687</v>
      </c>
      <c r="J41" s="39" t="n">
        <f aca="false">J16+J17</f>
        <v>-24330.9650803185</v>
      </c>
      <c r="K41" s="39" t="n">
        <f aca="false">K16+K17</f>
        <v>-31883.2415021157</v>
      </c>
      <c r="L41" s="39" t="n">
        <f aca="false">L16+L17</f>
        <v>-22636.4228106932</v>
      </c>
      <c r="M41" s="39" t="n">
        <f aca="false">M16+M17</f>
        <v>-67374.7626382763</v>
      </c>
      <c r="N41" s="39" t="n">
        <f aca="false">N16+N17</f>
        <v>-41033.7621004589</v>
      </c>
      <c r="O41" s="39" t="n">
        <f aca="false">O16+O17</f>
        <v>-56273.6399602421</v>
      </c>
      <c r="P41" s="39" t="n">
        <f aca="false">P16+P17</f>
        <v>-39208.0554706356</v>
      </c>
      <c r="Q41" s="39" t="n">
        <f aca="false">Q16+Q17</f>
        <v>-44185.3911304864</v>
      </c>
      <c r="R41" s="39" t="n">
        <f aca="false">R16+R17</f>
        <v>-26727.2105672189</v>
      </c>
      <c r="S41" s="39" t="n">
        <f aca="false">S16+S17</f>
        <v>-38306.1935334299</v>
      </c>
      <c r="T41" s="39" t="n">
        <f aca="false">T16+T17</f>
        <v>-21119.544787082</v>
      </c>
      <c r="U41" s="39" t="n">
        <f aca="false">U16+U17</f>
        <v>-26896.2471784077</v>
      </c>
      <c r="V41" s="39" t="n">
        <f aca="false">V16+V17</f>
        <v>-13554.8391374482</v>
      </c>
      <c r="W41" s="39" t="n">
        <f aca="false">W16+W17</f>
        <v>-24355.667672995</v>
      </c>
      <c r="X41" s="39" t="n">
        <f aca="false">X16+X17</f>
        <v>-14934.7005736791</v>
      </c>
      <c r="Y41" s="39" t="n">
        <f aca="false">Y16+Y17</f>
        <v>-27948.4013012443</v>
      </c>
      <c r="Z41" s="39" t="n">
        <f aca="false">Z16+Z17</f>
        <v>-16454.188992752</v>
      </c>
      <c r="AA41" s="39" t="n">
        <f aca="false">AA16+AA17</f>
        <v>-456278.887173371</v>
      </c>
      <c r="AB41" s="39" t="n">
        <f aca="false">AB16+AB17</f>
        <v>-286868.817159312</v>
      </c>
    </row>
    <row r="42" customFormat="false" ht="13.5" hidden="false" customHeight="false" outlineLevel="0" collapsed="false">
      <c r="A42" s="132"/>
      <c r="B42" s="133"/>
      <c r="C42" s="134" t="n">
        <f aca="false">SUM(C40:C41)</f>
        <v>-5658.68180123158</v>
      </c>
      <c r="D42" s="134" t="n">
        <f aca="false">SUM(D40:D41)</f>
        <v>-78046.0921588971</v>
      </c>
      <c r="E42" s="134" t="n">
        <f aca="false">SUM(E40:E41)</f>
        <v>-26190.9222759028</v>
      </c>
      <c r="F42" s="134" t="n">
        <f aca="false">SUM(F40:F41)</f>
        <v>-77940.539373344</v>
      </c>
      <c r="G42" s="134" t="n">
        <f aca="false">SUM(G40:G41)</f>
        <v>-17840.907229317</v>
      </c>
      <c r="H42" s="134" t="n">
        <f aca="false">SUM(H40:H41)</f>
        <v>-78744.8544799585</v>
      </c>
      <c r="I42" s="134" t="n">
        <f aca="false">SUM(I40:I41)</f>
        <v>-24234.4739377013</v>
      </c>
      <c r="J42" s="134" t="n">
        <f aca="false">SUM(J40:J41)</f>
        <v>-45560.6139723556</v>
      </c>
      <c r="K42" s="134" t="n">
        <f aca="false">SUM(K40:K41)</f>
        <v>-21386.3544258335</v>
      </c>
      <c r="L42" s="134" t="n">
        <f aca="false">SUM(L40:L41)</f>
        <v>-54441.260040836</v>
      </c>
      <c r="M42" s="134" t="n">
        <f aca="false">SUM(M40:M41)</f>
        <v>-74165.9897230194</v>
      </c>
      <c r="N42" s="134" t="n">
        <f aca="false">SUM(N40:N41)</f>
        <v>-78339.6790030301</v>
      </c>
      <c r="O42" s="134" t="n">
        <f aca="false">SUM(O40:O41)</f>
        <v>-60450.7610790191</v>
      </c>
      <c r="P42" s="134" t="n">
        <f aca="false">SUM(P40:P41)</f>
        <v>-78632.7292912951</v>
      </c>
      <c r="Q42" s="134" t="n">
        <f aca="false">SUM(Q40:Q41)</f>
        <v>-38504.6008028941</v>
      </c>
      <c r="R42" s="134" t="n">
        <f aca="false">SUM(R40:R41)</f>
        <v>-61012.3691131</v>
      </c>
      <c r="S42" s="134" t="n">
        <f aca="false">SUM(S40:S41)</f>
        <v>-31796.3556947061</v>
      </c>
      <c r="T42" s="134" t="n">
        <f aca="false">SUM(T40:T41)</f>
        <v>-52444.4473860421</v>
      </c>
      <c r="U42" s="134" t="n">
        <f aca="false">SUM(U40:U41)</f>
        <v>-598.007420851125</v>
      </c>
      <c r="V42" s="134" t="n">
        <f aca="false">SUM(V40:V41)</f>
        <v>-32398.2530802004</v>
      </c>
      <c r="W42" s="134" t="n">
        <f aca="false">SUM(W40:W41)</f>
        <v>14364.0584767374</v>
      </c>
      <c r="X42" s="134" t="n">
        <f aca="false">SUM(X40:X41)</f>
        <v>-36782.5724871506</v>
      </c>
      <c r="Y42" s="134" t="n">
        <f aca="false">SUM(Y40:Y41)</f>
        <v>28565.1752838991</v>
      </c>
      <c r="Z42" s="134" t="n">
        <f aca="false">SUM(Z40:Z41)</f>
        <v>-26740.6045719119</v>
      </c>
      <c r="AA42" s="134" t="n">
        <f aca="false">SUM(AA40:AA41)</f>
        <v>-257897.82062984</v>
      </c>
      <c r="AB42" s="134" t="n">
        <f aca="false">SUM(AB40:AB41)</f>
        <v>-701084.014958122</v>
      </c>
    </row>
    <row r="43" customFormat="false" ht="12.75" hidden="false" customHeight="false" outlineLevel="0" collapsed="false">
      <c r="A43" s="137" t="s">
        <v>40</v>
      </c>
      <c r="B43" s="116" t="s">
        <v>41</v>
      </c>
      <c r="C43" s="39" t="n">
        <f aca="false">C20+C23</f>
        <v>27219.1304914276</v>
      </c>
      <c r="D43" s="40" t="n">
        <f aca="false">D20+D23</f>
        <v>-43041.759053617</v>
      </c>
      <c r="E43" s="39" t="n">
        <f aca="false">E20+E23</f>
        <v>21390.3377946189</v>
      </c>
      <c r="F43" s="40" t="n">
        <f aca="false">F20+F23</f>
        <v>-54731.1965045719</v>
      </c>
      <c r="G43" s="39" t="n">
        <f aca="false">G20+G23</f>
        <v>54483.6873504523</v>
      </c>
      <c r="H43" s="40" t="n">
        <f aca="false">H20+H23</f>
        <v>-32509.4728286055</v>
      </c>
      <c r="I43" s="39" t="n">
        <f aca="false">I20+I23</f>
        <v>62111.5582476154</v>
      </c>
      <c r="J43" s="40" t="n">
        <f aca="false">J20+J23</f>
        <v>-17047.4268105792</v>
      </c>
      <c r="K43" s="39" t="n">
        <f aca="false">K20+K23</f>
        <v>69328.9270496874</v>
      </c>
      <c r="L43" s="40" t="n">
        <f aca="false">L20+L23</f>
        <v>-30963.3712249476</v>
      </c>
      <c r="M43" s="39" t="n">
        <f aca="false">M20+M23</f>
        <v>38903.0055616946</v>
      </c>
      <c r="N43" s="40" t="n">
        <f aca="false">N20+N23</f>
        <v>-31938.5725120026</v>
      </c>
      <c r="O43" s="39" t="n">
        <f aca="false">O20+O23</f>
        <v>54053.5725585274</v>
      </c>
      <c r="P43" s="40" t="n">
        <f aca="false">P20+P23</f>
        <v>-26148.9209926148</v>
      </c>
      <c r="Q43" s="39" t="n">
        <f aca="false">Q20+Q23</f>
        <v>100028.965021393</v>
      </c>
      <c r="R43" s="40" t="n">
        <f aca="false">R20+R23</f>
        <v>-11256.2707866019</v>
      </c>
      <c r="S43" s="39" t="n">
        <f aca="false">S20+S23</f>
        <v>110182.873641567</v>
      </c>
      <c r="T43" s="40" t="n">
        <f aca="false">T20+T23</f>
        <v>-2850.23303186439</v>
      </c>
      <c r="U43" s="39" t="n">
        <f aca="false">U20+U23</f>
        <v>131040.677289069</v>
      </c>
      <c r="V43" s="40" t="n">
        <f aca="false">V20+V23</f>
        <v>-768.248241476656</v>
      </c>
      <c r="W43" s="39" t="n">
        <f aca="false">W20+W23</f>
        <v>148724.498357931</v>
      </c>
      <c r="X43" s="40" t="n">
        <f aca="false">X20+X23</f>
        <v>11232.9170609701</v>
      </c>
      <c r="Y43" s="39" t="n">
        <f aca="false">Y20+Y23</f>
        <v>164506.351324619</v>
      </c>
      <c r="Z43" s="40" t="n">
        <f aca="false">Z20+Z23</f>
        <v>29014.2977541454</v>
      </c>
      <c r="AA43" s="39" t="n">
        <f aca="false">AA20+AA23</f>
        <v>981973.584688605</v>
      </c>
      <c r="AB43" s="41" t="n">
        <f aca="false">AB20+AB23</f>
        <v>-211008.257171765</v>
      </c>
    </row>
    <row r="44" customFormat="false" ht="13.5" hidden="false" customHeight="false" outlineLevel="0" collapsed="false">
      <c r="A44" s="132"/>
      <c r="B44" s="116" t="s">
        <v>42</v>
      </c>
      <c r="C44" s="39" t="n">
        <f aca="false">C21+C22</f>
        <v>-46663.9875961312</v>
      </c>
      <c r="D44" s="40" t="n">
        <f aca="false">D21+D22</f>
        <v>-33291.6147530778</v>
      </c>
      <c r="E44" s="39" t="n">
        <f aca="false">E21+E22</f>
        <v>-43017.3445957882</v>
      </c>
      <c r="F44" s="40" t="n">
        <f aca="false">F21+F22</f>
        <v>-26568.499428746</v>
      </c>
      <c r="G44" s="39" t="n">
        <f aca="false">G21+G22</f>
        <v>-49524.2500225953</v>
      </c>
      <c r="H44" s="40" t="n">
        <f aca="false">H21+H22</f>
        <v>-26023.4261261731</v>
      </c>
      <c r="I44" s="39" t="n">
        <f aca="false">I21+I22</f>
        <v>-48435.2756490642</v>
      </c>
      <c r="J44" s="40" t="n">
        <f aca="false">J21+J22</f>
        <v>-33583.6593490162</v>
      </c>
      <c r="K44" s="39" t="n">
        <f aca="false">K21+K22</f>
        <v>-44218.1479000132</v>
      </c>
      <c r="L44" s="40" t="n">
        <f aca="false">L21+L22</f>
        <v>-30803.6567979688</v>
      </c>
      <c r="M44" s="39" t="n">
        <f aca="false">M21+M22</f>
        <v>-99695.6480699748</v>
      </c>
      <c r="N44" s="40" t="n">
        <f aca="false">N21+N22</f>
        <v>-50805.856523828</v>
      </c>
      <c r="O44" s="39" t="n">
        <f aca="false">O21+O22</f>
        <v>-74796.5114567886</v>
      </c>
      <c r="P44" s="40" t="n">
        <f aca="false">P21+P22</f>
        <v>-51418.0091903381</v>
      </c>
      <c r="Q44" s="39" t="n">
        <f aca="false">Q21+Q22</f>
        <v>-57223.2869493572</v>
      </c>
      <c r="R44" s="40" t="n">
        <f aca="false">R21+R22</f>
        <v>-30681.9429862407</v>
      </c>
      <c r="S44" s="39" t="n">
        <f aca="false">S21+S22</f>
        <v>-47446.7017829123</v>
      </c>
      <c r="T44" s="40" t="n">
        <f aca="false">T21+T22</f>
        <v>-26923.2018513094</v>
      </c>
      <c r="U44" s="39" t="n">
        <f aca="false">U21+U22</f>
        <v>-30954.4240488869</v>
      </c>
      <c r="V44" s="40" t="n">
        <f aca="false">V21+V22</f>
        <v>-17683.7703804724</v>
      </c>
      <c r="W44" s="39" t="n">
        <f aca="false">W21+W22</f>
        <v>-30132.2195575157</v>
      </c>
      <c r="X44" s="40" t="n">
        <f aca="false">X21+X22</f>
        <v>-16866.5253792095</v>
      </c>
      <c r="Y44" s="39" t="n">
        <f aca="false">Y21+Y22</f>
        <v>-33739.04913483</v>
      </c>
      <c r="Z44" s="40" t="n">
        <f aca="false">Z21+Z22</f>
        <v>-20516.7815114466</v>
      </c>
      <c r="AA44" s="39" t="n">
        <f aca="false">AA21+AA22</f>
        <v>-605846.846763857</v>
      </c>
      <c r="AB44" s="41" t="n">
        <f aca="false">AB21+AB22</f>
        <v>-365166.944277827</v>
      </c>
    </row>
    <row r="45" customFormat="false" ht="13.5" hidden="false" customHeight="false" outlineLevel="0" collapsed="false">
      <c r="A45" s="132"/>
      <c r="B45" s="133"/>
      <c r="C45" s="134" t="n">
        <f aca="false">SUM(C43:C44)</f>
        <v>-19444.8571047036</v>
      </c>
      <c r="D45" s="135" t="n">
        <f aca="false">SUM(D43:D44)</f>
        <v>-76333.3738066948</v>
      </c>
      <c r="E45" s="134" t="n">
        <f aca="false">SUM(E43:E44)</f>
        <v>-21627.0068011693</v>
      </c>
      <c r="F45" s="135" t="n">
        <f aca="false">SUM(F43:F44)</f>
        <v>-81299.6959333179</v>
      </c>
      <c r="G45" s="134" t="n">
        <f aca="false">SUM(G43:G44)</f>
        <v>4959.43732785704</v>
      </c>
      <c r="H45" s="135" t="n">
        <f aca="false">SUM(H43:H44)</f>
        <v>-58532.8989547786</v>
      </c>
      <c r="I45" s="134" t="n">
        <f aca="false">SUM(I43:I44)</f>
        <v>13676.2825985513</v>
      </c>
      <c r="J45" s="135" t="n">
        <f aca="false">SUM(J43:J44)</f>
        <v>-50631.0861595954</v>
      </c>
      <c r="K45" s="134" t="n">
        <f aca="false">SUM(K43:K44)</f>
        <v>25110.7791496742</v>
      </c>
      <c r="L45" s="135" t="n">
        <f aca="false">SUM(L43:L44)</f>
        <v>-61767.0280229164</v>
      </c>
      <c r="M45" s="134" t="n">
        <f aca="false">SUM(M43:M44)</f>
        <v>-60792.6425082802</v>
      </c>
      <c r="N45" s="135" t="n">
        <f aca="false">SUM(N43:N44)</f>
        <v>-82744.4290358306</v>
      </c>
      <c r="O45" s="134" t="n">
        <f aca="false">SUM(O43:O44)</f>
        <v>-20742.9388982611</v>
      </c>
      <c r="P45" s="135" t="n">
        <f aca="false">SUM(P43:P44)</f>
        <v>-77566.9301829529</v>
      </c>
      <c r="Q45" s="134" t="n">
        <f aca="false">SUM(Q43:Q44)</f>
        <v>42805.6780720353</v>
      </c>
      <c r="R45" s="135" t="n">
        <f aca="false">SUM(R43:R44)</f>
        <v>-41938.2137728426</v>
      </c>
      <c r="S45" s="134" t="n">
        <f aca="false">SUM(S43:S44)</f>
        <v>62736.171858655</v>
      </c>
      <c r="T45" s="135" t="n">
        <f aca="false">SUM(T43:T44)</f>
        <v>-29773.4348831738</v>
      </c>
      <c r="U45" s="134" t="n">
        <f aca="false">SUM(U43:U44)</f>
        <v>100086.253240183</v>
      </c>
      <c r="V45" s="135" t="n">
        <f aca="false">SUM(V43:V44)</f>
        <v>-18452.018621949</v>
      </c>
      <c r="W45" s="134" t="n">
        <f aca="false">SUM(W43:W44)</f>
        <v>118592.278800416</v>
      </c>
      <c r="X45" s="135" t="n">
        <f aca="false">SUM(X43:X44)</f>
        <v>-5633.60831823945</v>
      </c>
      <c r="Y45" s="134" t="n">
        <f aca="false">SUM(Y43:Y44)</f>
        <v>130767.302189789</v>
      </c>
      <c r="Z45" s="135" t="n">
        <f aca="false">SUM(Z43:Z44)</f>
        <v>8497.51624269882</v>
      </c>
      <c r="AA45" s="134" t="n">
        <f aca="false">SUM(AA43:AA44)</f>
        <v>376126.737924747</v>
      </c>
      <c r="AB45" s="136" t="n">
        <f aca="false">SUM(AB43:AB44)</f>
        <v>-576175.201449592</v>
      </c>
    </row>
    <row r="46" customFormat="false" ht="12.75" hidden="false" customHeight="false" outlineLevel="0" collapsed="false">
      <c r="A46" s="137" t="s">
        <v>39</v>
      </c>
      <c r="B46" s="116" t="s">
        <v>41</v>
      </c>
      <c r="C46" s="39" t="n">
        <f aca="false">SUM(C34,C37,C40,C43)</f>
        <v>108854.700960167</v>
      </c>
      <c r="D46" s="40" t="n">
        <f aca="false">SUM(D34,D37,D40,D43)</f>
        <v>-162546.923031236</v>
      </c>
      <c r="E46" s="39" t="n">
        <f aca="false">SUM(E34,E37,E40,E43)</f>
        <v>55247.2712707129</v>
      </c>
      <c r="F46" s="40" t="n">
        <f aca="false">SUM(F34,F37,F40,F43)</f>
        <v>-179983.167209194</v>
      </c>
      <c r="G46" s="39" t="n">
        <f aca="false">SUM(G34,G37,G40,G43)</f>
        <v>127570.269498546</v>
      </c>
      <c r="H46" s="40" t="n">
        <f aca="false">SUM(H34,H37,H40,H43)</f>
        <v>-159042.964910725</v>
      </c>
      <c r="I46" s="39" t="n">
        <f aca="false">SUM(I34,I37,I40,I43)</f>
        <v>26184.2323477506</v>
      </c>
      <c r="J46" s="40" t="n">
        <f aca="false">SUM(J34,J37,J40,J43)</f>
        <v>-88627.6160914245</v>
      </c>
      <c r="K46" s="39" t="n">
        <f aca="false">SUM(K34,K37,K40,K43)</f>
        <v>22301.809002156</v>
      </c>
      <c r="L46" s="40" t="n">
        <f aca="false">SUM(L34,L37,L40,L43)</f>
        <v>-124935.948263284</v>
      </c>
      <c r="M46" s="39" t="n">
        <f aca="false">SUM(M34,M37,M40,M43)</f>
        <v>-36035.4583284955</v>
      </c>
      <c r="N46" s="40" t="n">
        <f aca="false">SUM(N34,N37,N40,N43)</f>
        <v>-137790.774511963</v>
      </c>
      <c r="O46" s="39" t="n">
        <f aca="false">SUM(O34,O37,O40,O43)</f>
        <v>84805.3837427188</v>
      </c>
      <c r="P46" s="40" t="n">
        <f aca="false">SUM(P34,P37,P40,P43)</f>
        <v>-123404.34194735</v>
      </c>
      <c r="Q46" s="39" t="n">
        <f aca="false">SUM(Q34,Q37,Q40,Q43)</f>
        <v>133104.84627936</v>
      </c>
      <c r="R46" s="40" t="n">
        <f aca="false">SUM(R34,R37,R40,R43)</f>
        <v>-103880.008679074</v>
      </c>
      <c r="S46" s="39" t="n">
        <f aca="false">SUM(S34,S37,S40,S43)</f>
        <v>138039.66791912</v>
      </c>
      <c r="T46" s="40" t="n">
        <f aca="false">SUM(T34,T37,T40,T43)</f>
        <v>-97500.0414553763</v>
      </c>
      <c r="U46" s="39" t="n">
        <f aca="false">SUM(U34,U37,U40,U43)</f>
        <v>156621.121280217</v>
      </c>
      <c r="V46" s="40" t="n">
        <f aca="false">SUM(V34,V37,V40,V43)</f>
        <v>-59148.9150933494</v>
      </c>
      <c r="W46" s="39" t="n">
        <f aca="false">SUM(W34,W37,W40,W43)</f>
        <v>202612.438883911</v>
      </c>
      <c r="X46" s="40" t="n">
        <f aca="false">SUM(X34,X37,X40,X43)</f>
        <v>-57569.5011262738</v>
      </c>
      <c r="Y46" s="39" t="n">
        <f aca="false">SUM(Y34,Y37,Y40,Y43)</f>
        <v>258601.096712524</v>
      </c>
      <c r="Z46" s="40" t="n">
        <f aca="false">SUM(Z34,Z37,Z40,Z43)</f>
        <v>-94889.6734789032</v>
      </c>
      <c r="AA46" s="39" t="n">
        <f aca="false">SUM(AA34,AA37,AA40,AA43)</f>
        <v>1277907.37956869</v>
      </c>
      <c r="AB46" s="41" t="n">
        <f aca="false">SUM(AB34,AB37,AB40,AB43)</f>
        <v>-1389319.87579815</v>
      </c>
    </row>
    <row r="47" customFormat="false" ht="13.5" hidden="false" customHeight="false" outlineLevel="0" collapsed="false">
      <c r="A47" s="132"/>
      <c r="B47" s="116" t="s">
        <v>42</v>
      </c>
      <c r="C47" s="39" t="n">
        <f aca="false">SUM(C35,C38,C41,C44)</f>
        <v>-132044.090127595</v>
      </c>
      <c r="D47" s="40" t="n">
        <f aca="false">SUM(D35,D38,D41,D44)</f>
        <v>-92283.7198439713</v>
      </c>
      <c r="E47" s="39" t="n">
        <f aca="false">SUM(E35,E38,E41,E44)</f>
        <v>-122637.465015374</v>
      </c>
      <c r="F47" s="40" t="n">
        <f aca="false">SUM(F35,F38,F41,F44)</f>
        <v>-74941.7074775673</v>
      </c>
      <c r="G47" s="39" t="n">
        <f aca="false">SUM(G35,G38,G41,G44)</f>
        <v>-139170.311401624</v>
      </c>
      <c r="H47" s="40" t="n">
        <f aca="false">SUM(H35,H38,H41,H44)</f>
        <v>-80363.8044358072</v>
      </c>
      <c r="I47" s="39" t="n">
        <f aca="false">SUM(I35,I38,I41,I44)</f>
        <v>-130402.650785654</v>
      </c>
      <c r="J47" s="40" t="n">
        <f aca="false">SUM(J35,J38,J41,J44)</f>
        <v>-92042.5646007894</v>
      </c>
      <c r="K47" s="39" t="n">
        <f aca="false">SUM(K35,K38,K41,K44)</f>
        <v>-121455.102032708</v>
      </c>
      <c r="L47" s="40" t="n">
        <f aca="false">SUM(L35,L38,L41,L44)</f>
        <v>-84732.0033211468</v>
      </c>
      <c r="M47" s="39" t="n">
        <f aca="false">SUM(M35,M38,M41,M44)</f>
        <v>-260020.789394196</v>
      </c>
      <c r="N47" s="40" t="n">
        <f aca="false">SUM(N35,N38,N41,N44)</f>
        <v>-149087.998162855</v>
      </c>
      <c r="O47" s="39" t="n">
        <f aca="false">SUM(O35,O38,O41,O44)</f>
        <v>-207183.52865926</v>
      </c>
      <c r="P47" s="40" t="n">
        <f aca="false">SUM(P35,P38,P41,P44)</f>
        <v>-144013.8058031</v>
      </c>
      <c r="Q47" s="39" t="n">
        <f aca="false">SUM(Q35,Q38,Q41,Q44)</f>
        <v>-165908.858575627</v>
      </c>
      <c r="R47" s="40" t="n">
        <f aca="false">SUM(R35,R38,R41,R44)</f>
        <v>-92627.2055230587</v>
      </c>
      <c r="S47" s="39" t="n">
        <f aca="false">SUM(S35,S38,S41,S44)</f>
        <v>-138202.862019228</v>
      </c>
      <c r="T47" s="40" t="n">
        <f aca="false">SUM(T35,T38,T41,T44)</f>
        <v>-79924.0177493399</v>
      </c>
      <c r="U47" s="39" t="n">
        <f aca="false">SUM(U35,U38,U41,U44)</f>
        <v>-97856.0617211883</v>
      </c>
      <c r="V47" s="40" t="n">
        <f aca="false">SUM(V35,V38,V41,V44)</f>
        <v>-51423.1455170924</v>
      </c>
      <c r="W47" s="39" t="n">
        <f aca="false">SUM(W35,W38,W41,W44)</f>
        <v>-92115.1809476238</v>
      </c>
      <c r="X47" s="40" t="n">
        <f aca="false">SUM(X35,X38,X41,X44)</f>
        <v>-52771.5099308916</v>
      </c>
      <c r="Y47" s="39" t="n">
        <f aca="false">SUM(Y35,Y38,Y41,Y44)</f>
        <v>-159735.413696944</v>
      </c>
      <c r="Z47" s="40" t="n">
        <f aca="false">SUM(Z35,Z38,Z41,Z44)</f>
        <v>-102070.185653614</v>
      </c>
      <c r="AA47" s="39" t="n">
        <f aca="false">SUM(AA35,AA38,AA41,AA44)</f>
        <v>-1766732.31437702</v>
      </c>
      <c r="AB47" s="41" t="n">
        <f aca="false">SUM(AB35,AB38,AB41,AB44)</f>
        <v>-1096281.66801923</v>
      </c>
    </row>
    <row r="48" customFormat="false" ht="13.5" hidden="false" customHeight="false" outlineLevel="0" collapsed="false">
      <c r="A48" s="138"/>
      <c r="B48" s="133" t="s">
        <v>23</v>
      </c>
      <c r="C48" s="134" t="n">
        <f aca="false">SUM(C46:C47)</f>
        <v>-23189.3891674277</v>
      </c>
      <c r="D48" s="135" t="n">
        <f aca="false">SUM(D46:D47)</f>
        <v>-254830.642875207</v>
      </c>
      <c r="E48" s="134" t="n">
        <f aca="false">SUM(E46:E47)</f>
        <v>-67390.1937446611</v>
      </c>
      <c r="F48" s="135" t="n">
        <f aca="false">SUM(F46:F47)</f>
        <v>-254924.874686761</v>
      </c>
      <c r="G48" s="134" t="n">
        <f aca="false">SUM(G46:G47)</f>
        <v>-11600.0419030775</v>
      </c>
      <c r="H48" s="135" t="n">
        <f aca="false">SUM(H46:H47)</f>
        <v>-239406.769346532</v>
      </c>
      <c r="I48" s="134" t="n">
        <f aca="false">SUM(I46:I47)</f>
        <v>-104218.418437903</v>
      </c>
      <c r="J48" s="135" t="n">
        <f aca="false">SUM(J46:J47)</f>
        <v>-180670.180692214</v>
      </c>
      <c r="K48" s="134" t="n">
        <f aca="false">SUM(K46:K47)</f>
        <v>-99153.2930305521</v>
      </c>
      <c r="L48" s="135" t="n">
        <f aca="false">SUM(L46:L47)</f>
        <v>-209667.951584431</v>
      </c>
      <c r="M48" s="134" t="n">
        <f aca="false">SUM(M46:M47)</f>
        <v>-296056.247722692</v>
      </c>
      <c r="N48" s="135" t="n">
        <f aca="false">SUM(N46:N47)</f>
        <v>-286878.772674818</v>
      </c>
      <c r="O48" s="134" t="n">
        <f aca="false">SUM(O46:O47)</f>
        <v>-122378.144916542</v>
      </c>
      <c r="P48" s="135" t="n">
        <f aca="false">SUM(P46:P47)</f>
        <v>-267418.14775045</v>
      </c>
      <c r="Q48" s="134" t="n">
        <f aca="false">SUM(Q46:Q47)</f>
        <v>-32804.0122962669</v>
      </c>
      <c r="R48" s="135" t="n">
        <f aca="false">SUM(R46:R47)</f>
        <v>-196507.214202132</v>
      </c>
      <c r="S48" s="134" t="n">
        <f aca="false">SUM(S46:S47)</f>
        <v>-163.194100108172</v>
      </c>
      <c r="T48" s="135" t="n">
        <f aca="false">SUM(T46:T47)</f>
        <v>-177424.059204716</v>
      </c>
      <c r="U48" s="134" t="n">
        <f aca="false">SUM(U46:U47)</f>
        <v>58765.0595590291</v>
      </c>
      <c r="V48" s="135" t="n">
        <f aca="false">SUM(V46:V47)</f>
        <v>-110572.060610442</v>
      </c>
      <c r="W48" s="134" t="n">
        <f aca="false">SUM(W46:W47)</f>
        <v>110497.257936288</v>
      </c>
      <c r="X48" s="135" t="n">
        <f aca="false">SUM(X46:X47)</f>
        <v>-110341.011057165</v>
      </c>
      <c r="Y48" s="134" t="n">
        <f aca="false">SUM(Y46:Y47)</f>
        <v>98865.6830155805</v>
      </c>
      <c r="Z48" s="135" t="n">
        <f aca="false">SUM(Z46:Z47)</f>
        <v>-196959.859132517</v>
      </c>
      <c r="AA48" s="134" t="n">
        <f aca="false">SUM(AA46:AA47)</f>
        <v>-488824.934808332</v>
      </c>
      <c r="AB48" s="136" t="n">
        <f aca="false">SUM(AB46:AB47)</f>
        <v>-2485601.54381739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C56"/>
  <sheetViews>
    <sheetView showFormulas="false" showGridLines="true" showRowColHeaders="true" showZeros="true" rightToLeft="false" tabSelected="false" showOutlineSymbols="true" defaultGridColor="true" view="normal" topLeftCell="A22" colorId="64" zoomScale="75" zoomScaleNormal="75" zoomScalePageLayoutView="100" workbookViewId="0">
      <selection pane="topLeft" activeCell="A50" activeCellId="0" sqref="A50:IV5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3.14"/>
    <col collapsed="false" customWidth="true" hidden="false" outlineLevel="0" max="2" min="2" style="0" width="25.28"/>
    <col collapsed="false" customWidth="true" hidden="false" outlineLevel="0" max="3" min="3" style="0" width="17.28"/>
    <col collapsed="false" customWidth="true" hidden="false" outlineLevel="0" max="4" min="4" style="0" width="17.56"/>
    <col collapsed="false" customWidth="true" hidden="false" outlineLevel="0" max="5" min="5" style="0" width="17.28"/>
    <col collapsed="false" customWidth="true" hidden="false" outlineLevel="0" max="7" min="6" style="0" width="17.56"/>
    <col collapsed="false" customWidth="true" hidden="false" outlineLevel="0" max="8" min="8" style="0" width="17.85"/>
    <col collapsed="false" customWidth="true" hidden="false" outlineLevel="0" max="11" min="9" style="0" width="17.28"/>
    <col collapsed="false" customWidth="true" hidden="false" outlineLevel="0" max="12" min="12" style="0" width="21.56"/>
    <col collapsed="false" customWidth="true" hidden="false" outlineLevel="0" max="13" min="13" style="0" width="23.56"/>
    <col collapsed="false" customWidth="true" hidden="false" outlineLevel="0" max="14" min="14" style="0" width="16.99"/>
    <col collapsed="false" customWidth="true" hidden="false" outlineLevel="0" max="15" min="15" style="0" width="15.28"/>
    <col collapsed="false" customWidth="true" hidden="false" outlineLevel="0" max="16" min="16" style="0" width="17.28"/>
    <col collapsed="false" customWidth="true" hidden="false" outlineLevel="0" max="17" min="17" style="0" width="15.28"/>
    <col collapsed="false" customWidth="true" hidden="false" outlineLevel="0" max="18" min="18" style="0" width="16.99"/>
    <col collapsed="false" customWidth="true" hidden="false" outlineLevel="0" max="19" min="19" style="0" width="15.28"/>
    <col collapsed="false" customWidth="true" hidden="false" outlineLevel="0" max="20" min="20" style="0" width="16.99"/>
    <col collapsed="false" customWidth="true" hidden="false" outlineLevel="0" max="21" min="21" style="0" width="15.28"/>
    <col collapsed="false" customWidth="true" hidden="false" outlineLevel="0" max="22" min="22" style="0" width="17.28"/>
    <col collapsed="false" customWidth="true" hidden="false" outlineLevel="0" max="23" min="23" style="0" width="16.42"/>
    <col collapsed="false" customWidth="true" hidden="false" outlineLevel="0" max="24" min="24" style="0" width="16.99"/>
    <col collapsed="false" customWidth="true" hidden="false" outlineLevel="0" max="25" min="25" style="0" width="16.42"/>
    <col collapsed="false" customWidth="true" hidden="false" outlineLevel="0" max="26" min="26" style="0" width="17.56"/>
    <col collapsed="false" customWidth="true" hidden="false" outlineLevel="0" max="27" min="27" style="0" width="16.42"/>
    <col collapsed="false" customWidth="true" hidden="false" outlineLevel="0" max="28" min="28" style="0" width="22.42"/>
    <col collapsed="false" customWidth="true" hidden="false" outlineLevel="0" max="29" min="29" style="0" width="23.56"/>
  </cols>
  <sheetData>
    <row r="1" customFormat="false" ht="12.75" hidden="false" customHeight="false" outlineLevel="0" collapsed="false">
      <c r="A1" s="2" t="s">
        <v>35</v>
      </c>
    </row>
    <row r="2" customFormat="false" ht="13.5" hidden="false" customHeight="false" outlineLevel="0" collapsed="false">
      <c r="A2" s="116"/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T2" s="116"/>
      <c r="U2" s="116"/>
      <c r="V2" s="116"/>
      <c r="W2" s="116"/>
      <c r="X2" s="116"/>
      <c r="Y2" s="116"/>
      <c r="Z2" s="116"/>
      <c r="AA2" s="116"/>
      <c r="AB2" s="116"/>
      <c r="AC2" s="116"/>
    </row>
    <row r="3" customFormat="false" ht="13.5" hidden="false" customHeight="false" outlineLevel="0" collapsed="false">
      <c r="A3" s="116"/>
      <c r="B3" s="116"/>
      <c r="C3" s="140" t="s">
        <v>43</v>
      </c>
      <c r="D3" s="141"/>
      <c r="E3" s="134" t="s">
        <v>44</v>
      </c>
      <c r="F3" s="141"/>
      <c r="G3" s="134" t="s">
        <v>45</v>
      </c>
      <c r="H3" s="141"/>
      <c r="I3" s="134" t="s">
        <v>46</v>
      </c>
      <c r="J3" s="141"/>
      <c r="K3" s="142"/>
      <c r="L3" s="123" t="s">
        <v>18</v>
      </c>
      <c r="M3" s="124" t="s">
        <v>19</v>
      </c>
    </row>
    <row r="4" customFormat="false" ht="13.5" hidden="false" customHeight="false" outlineLevel="0" collapsed="false">
      <c r="A4" s="125" t="s">
        <v>20</v>
      </c>
      <c r="B4" s="126"/>
      <c r="C4" s="125" t="s">
        <v>21</v>
      </c>
      <c r="D4" s="127" t="s">
        <v>22</v>
      </c>
      <c r="E4" s="123" t="s">
        <v>21</v>
      </c>
      <c r="F4" s="127" t="s">
        <v>22</v>
      </c>
      <c r="G4" s="126" t="s">
        <v>21</v>
      </c>
      <c r="H4" s="127" t="s">
        <v>22</v>
      </c>
      <c r="I4" s="126" t="s">
        <v>21</v>
      </c>
      <c r="J4" s="127" t="s">
        <v>22</v>
      </c>
      <c r="K4" s="128"/>
      <c r="L4" s="129"/>
      <c r="M4" s="130"/>
    </row>
    <row r="5" customFormat="false" ht="12.75" hidden="false" customHeight="false" outlineLevel="0" collapsed="false">
      <c r="A5" s="131" t="n">
        <v>2001</v>
      </c>
      <c r="B5" s="116" t="s">
        <v>36</v>
      </c>
      <c r="C5" s="143" t="n">
        <f aca="false">SUM(Data!B5,Data!D5,Data!F5)</f>
        <v>0</v>
      </c>
      <c r="D5" s="144" t="n">
        <f aca="false">SUM(Data!C5,Data!E5,Data!G5)</f>
        <v>0</v>
      </c>
      <c r="E5" s="39" t="n">
        <f aca="false">SUM(Data!H5,Data!J5,Data!L5)</f>
        <v>0</v>
      </c>
      <c r="F5" s="144" t="n">
        <f aca="false">SUM(Data!I5,Data!K5,Data!M5)</f>
        <v>0</v>
      </c>
      <c r="G5" s="39" t="n">
        <f aca="false">SUM(Data!N5,Data!P5,Data!R5)</f>
        <v>0</v>
      </c>
      <c r="H5" s="39" t="n">
        <f aca="false">SUM(Data!O5,Data!Q5,Data!S5)</f>
        <v>0</v>
      </c>
      <c r="I5" s="39" t="n">
        <f aca="false">SUM(Data!T5,Data!V5,Data!X5)</f>
        <v>-522817.463275538</v>
      </c>
      <c r="J5" s="39" t="n">
        <f aca="false">SUM(Data!U5,Data!W5,Data!Y5)</f>
        <v>-359264.800584385</v>
      </c>
      <c r="K5" s="145"/>
      <c r="L5" s="39" t="n">
        <f aca="false">SUM(C5,E5,G5,I5)</f>
        <v>-522817.463275538</v>
      </c>
      <c r="M5" s="146" t="n">
        <f aca="false">SUM(D5,F5,H5,J5)</f>
        <v>-359264.800584385</v>
      </c>
    </row>
    <row r="6" customFormat="false" ht="12.75" hidden="false" customHeight="false" outlineLevel="0" collapsed="false">
      <c r="A6" s="132"/>
      <c r="B6" s="116" t="s">
        <v>25</v>
      </c>
      <c r="C6" s="147" t="n">
        <f aca="false">SUM(Data!B23,Data!D23,Data!F23)</f>
        <v>0</v>
      </c>
      <c r="D6" s="117" t="n">
        <f aca="false">SUM(Data!C23,Data!E23,Data!G23)</f>
        <v>0</v>
      </c>
      <c r="E6" s="39" t="n">
        <f aca="false">SUM(Data!H23,Data!J23,Data!L23)</f>
        <v>0</v>
      </c>
      <c r="F6" s="117" t="n">
        <f aca="false">SUM(Data!I23,Data!K23,Data!M23)</f>
        <v>0</v>
      </c>
      <c r="G6" s="39" t="n">
        <f aca="false">SUM(Data!N23,Data!P23,Data!R23)</f>
        <v>0</v>
      </c>
      <c r="H6" s="39" t="n">
        <f aca="false">SUM(Data!O23,Data!Q23,Data!S23)</f>
        <v>0</v>
      </c>
      <c r="I6" s="39" t="n">
        <f aca="false">SUM(Data!T23,Data!V23,Data!X23)</f>
        <v>-41521.6246739173</v>
      </c>
      <c r="J6" s="39" t="n">
        <f aca="false">SUM(Data!U23,Data!W23,Data!Y23)</f>
        <v>-28209.4753572676</v>
      </c>
      <c r="K6" s="145"/>
      <c r="L6" s="39" t="n">
        <f aca="false">SUM(C6,E6,G6,I6)</f>
        <v>-41521.6246739173</v>
      </c>
      <c r="M6" s="41" t="n">
        <f aca="false">SUM(D6,F6,H6,J6)</f>
        <v>-28209.4753572676</v>
      </c>
    </row>
    <row r="7" customFormat="false" ht="12.75" hidden="false" customHeight="false" outlineLevel="0" collapsed="false">
      <c r="A7" s="132"/>
      <c r="B7" s="116" t="s">
        <v>37</v>
      </c>
      <c r="C7" s="147" t="n">
        <f aca="false">SUM(Data!B41,Data!D41,Data!F41)</f>
        <v>0</v>
      </c>
      <c r="D7" s="117" t="n">
        <f aca="false">SUM(Data!C41,Data!E41,Data!G41)</f>
        <v>0</v>
      </c>
      <c r="E7" s="39" t="n">
        <f aca="false">SUM(Data!H41,Data!J41,Data!L41)</f>
        <v>0</v>
      </c>
      <c r="F7" s="117" t="n">
        <f aca="false">SUM(Data!I41,Data!K41,Data!M41)</f>
        <v>0</v>
      </c>
      <c r="G7" s="39" t="n">
        <f aca="false">SUM(Data!N41,Data!P41,Data!R41)</f>
        <v>0</v>
      </c>
      <c r="H7" s="39" t="n">
        <f aca="false">SUM(Data!O41,Data!Q41,Data!S41)</f>
        <v>0</v>
      </c>
      <c r="I7" s="39" t="n">
        <f aca="false">SUM(Data!T41,Data!V41,Data!X41)</f>
        <v>-16210.4679392818</v>
      </c>
      <c r="J7" s="39" t="n">
        <f aca="false">SUM(Data!U41,Data!W41,Data!Y41)</f>
        <v>-10394.3901820064</v>
      </c>
      <c r="K7" s="145"/>
      <c r="L7" s="39" t="n">
        <f aca="false">SUM(C7,E7,G7,I7)</f>
        <v>-16210.4679392818</v>
      </c>
      <c r="M7" s="41" t="n">
        <f aca="false">SUM(D7,F7,H7,J7)</f>
        <v>-10394.3901820064</v>
      </c>
    </row>
    <row r="8" customFormat="false" ht="13.5" hidden="false" customHeight="false" outlineLevel="0" collapsed="false">
      <c r="A8" s="132"/>
      <c r="B8" s="116" t="s">
        <v>38</v>
      </c>
      <c r="C8" s="147" t="n">
        <f aca="false">SUM(Data!B59,Data!D59,Data!F59)</f>
        <v>0</v>
      </c>
      <c r="D8" s="117" t="n">
        <f aca="false">SUM(Data!C59,Data!E59,Data!G59)</f>
        <v>0</v>
      </c>
      <c r="E8" s="39" t="n">
        <f aca="false">SUM(Data!H59,Data!J59,Data!L59)</f>
        <v>0</v>
      </c>
      <c r="F8" s="117" t="n">
        <f aca="false">SUM(Data!I59,Data!K59,Data!M59)</f>
        <v>0</v>
      </c>
      <c r="G8" s="39" t="n">
        <f aca="false">SUM(Data!N59,Data!P59,Data!R59)</f>
        <v>0</v>
      </c>
      <c r="H8" s="39" t="n">
        <f aca="false">SUM(Data!O59,Data!Q59,Data!S59)</f>
        <v>0</v>
      </c>
      <c r="I8" s="39" t="n">
        <f aca="false">SUM(Data!T59,Data!V59,Data!X59)</f>
        <v>525630.238372204</v>
      </c>
      <c r="J8" s="39" t="n">
        <f aca="false">SUM(Data!U59,Data!W59,Data!Y59)</f>
        <v>285209.469184111</v>
      </c>
      <c r="K8" s="145"/>
      <c r="L8" s="39" t="n">
        <f aca="false">SUM(C8,E8,G8,I8)</f>
        <v>525630.238372204</v>
      </c>
      <c r="M8" s="41" t="n">
        <f aca="false">SUM(D8,F8,H8,J8)</f>
        <v>285209.469184111</v>
      </c>
    </row>
    <row r="9" customFormat="false" ht="13.5" hidden="false" customHeight="false" outlineLevel="0" collapsed="false">
      <c r="A9" s="132"/>
      <c r="B9" s="148" t="s">
        <v>39</v>
      </c>
      <c r="C9" s="140" t="n">
        <f aca="false">SUM(C5:C8)</f>
        <v>0</v>
      </c>
      <c r="D9" s="135" t="n">
        <f aca="false">SUM(D5:D8)</f>
        <v>0</v>
      </c>
      <c r="E9" s="134" t="n">
        <f aca="false">SUM(E5:E8)</f>
        <v>0</v>
      </c>
      <c r="F9" s="135" t="n">
        <f aca="false">SUM(F5:F8)</f>
        <v>0</v>
      </c>
      <c r="G9" s="134" t="n">
        <f aca="false">SUM(G5:G8)</f>
        <v>0</v>
      </c>
      <c r="H9" s="135" t="n">
        <f aca="false">SUM(H5:H8)</f>
        <v>0</v>
      </c>
      <c r="I9" s="134" t="n">
        <f aca="false">SUM(I5:I8)</f>
        <v>-54919.3175165333</v>
      </c>
      <c r="J9" s="135" t="n">
        <f aca="false">SUM(J5:J8)</f>
        <v>-112659.196939548</v>
      </c>
      <c r="K9" s="149"/>
      <c r="L9" s="134" t="n">
        <f aca="false">SUM(L5:L8)</f>
        <v>-54919.3175165333</v>
      </c>
      <c r="M9" s="136" t="n">
        <f aca="false">SUM(M5:M8)</f>
        <v>-112659.196939548</v>
      </c>
    </row>
    <row r="10" customFormat="false" ht="12.75" hidden="false" customHeight="false" outlineLevel="0" collapsed="false">
      <c r="A10" s="137" t="n">
        <v>2002</v>
      </c>
      <c r="B10" s="116" t="s">
        <v>36</v>
      </c>
      <c r="C10" s="147" t="n">
        <f aca="false">Data!$B$6+Data!$D$6+Data!$F$6</f>
        <v>-1658555.4644956</v>
      </c>
      <c r="D10" s="117" t="n">
        <f aca="false">Data!C6+Data!E6+Data!G6</f>
        <v>-996652.916381822</v>
      </c>
      <c r="E10" s="39" t="n">
        <f aca="false">SUM(Data!H6,Data!J6,Data!L6)</f>
        <v>-1387385.28032782</v>
      </c>
      <c r="F10" s="117" t="n">
        <f aca="false">SUM(Data!I6,Data!K6,Data!M6)</f>
        <v>-805534.028728147</v>
      </c>
      <c r="G10" s="39" t="n">
        <f aca="false">SUM(Data!N6,Data!P6,Data!R6)</f>
        <v>-1382285.18925902</v>
      </c>
      <c r="H10" s="117" t="n">
        <f aca="false">SUM(Data!O6,Data!Q6,Data!S6)</f>
        <v>-825326.632987574</v>
      </c>
      <c r="I10" s="39" t="n">
        <f aca="false">SUM(Data!T6,Data!V6,Data!X6)</f>
        <v>-1202875.08876098</v>
      </c>
      <c r="J10" s="117" t="n">
        <f aca="false">SUM(Data!U6,Data!W6,Data!Y6)</f>
        <v>-731512.052682239</v>
      </c>
      <c r="K10" s="145"/>
      <c r="L10" s="39" t="n">
        <f aca="false">SUM(C10,E10,G10,I10)</f>
        <v>-5631101.02284343</v>
      </c>
      <c r="M10" s="146" t="n">
        <f aca="false">SUM(D10,F10,H10,J10)</f>
        <v>-3359025.63077978</v>
      </c>
    </row>
    <row r="11" customFormat="false" ht="12.75" hidden="false" customHeight="false" outlineLevel="0" collapsed="false">
      <c r="A11" s="132"/>
      <c r="B11" s="116" t="s">
        <v>25</v>
      </c>
      <c r="C11" s="147" t="n">
        <f aca="false">Data!$B$24+Data!$D$24+Data!$F$24</f>
        <v>-98189.140815508</v>
      </c>
      <c r="D11" s="117" t="n">
        <f aca="false">SUM(Data!C24,Data!E24,Data!G24)</f>
        <v>-65974.693568905</v>
      </c>
      <c r="E11" s="39" t="n">
        <f aca="false">SUM(Data!H24,Data!J24,Data!L24)</f>
        <v>-143027.098700852</v>
      </c>
      <c r="F11" s="117" t="n">
        <f aca="false">SUM(Data!I24,Data!K24,Data!M24)</f>
        <v>-99321.0546913796</v>
      </c>
      <c r="G11" s="39" t="n">
        <f aca="false">SUM(Data!N24,Data!P24,Data!R24)</f>
        <v>-149778.627586474</v>
      </c>
      <c r="H11" s="117" t="n">
        <f aca="false">SUM(Data!O24,Data!Q24,Data!S24)</f>
        <v>-96438.6394416125</v>
      </c>
      <c r="I11" s="39" t="n">
        <f aca="false">SUM(Data!T24,Data!V24,Data!X24)</f>
        <v>-80251.0729042575</v>
      </c>
      <c r="J11" s="117" t="n">
        <f aca="false">SUM(Data!U24,Data!W24,Data!Y24)</f>
        <v>-46324.2752588803</v>
      </c>
      <c r="K11" s="145"/>
      <c r="L11" s="39" t="n">
        <f aca="false">SUM(C11,E11,G11,I11)</f>
        <v>-471245.940007091</v>
      </c>
      <c r="M11" s="41" t="n">
        <f aca="false">SUM(D11,F11,H11,J11)</f>
        <v>-308058.662960777</v>
      </c>
    </row>
    <row r="12" customFormat="false" ht="12.75" hidden="false" customHeight="false" outlineLevel="0" collapsed="false">
      <c r="A12" s="132"/>
      <c r="B12" s="116" t="s">
        <v>37</v>
      </c>
      <c r="C12" s="147" t="n">
        <f aca="false">SUM(Data!$B$42,Data!$D$42,Data!$F$42)</f>
        <v>-51534.7848323648</v>
      </c>
      <c r="D12" s="117" t="n">
        <f aca="false">SUM(Data!C42,Data!E42,Data!G42)</f>
        <v>-28861.8702414185</v>
      </c>
      <c r="E12" s="39" t="n">
        <f aca="false">SUM(Data!H42,Data!J42,Data!L42)</f>
        <v>-43111.3841782935</v>
      </c>
      <c r="F12" s="117" t="n">
        <f aca="false">SUM(Data!I42,Data!K42,Data!M42)</f>
        <v>-23347.1887311279</v>
      </c>
      <c r="G12" s="39" t="n">
        <f aca="false">SUM(Data!N42,Data!P42,Data!R42)</f>
        <v>-43284.8968544248</v>
      </c>
      <c r="H12" s="117" t="n">
        <f aca="false">SUM(Data!O42,Data!Q42,Data!S42)</f>
        <v>-24048.4247810613</v>
      </c>
      <c r="I12" s="39" t="n">
        <f aca="false">SUM(Data!T42,Data!V42,Data!X42)</f>
        <v>-37697.4819544199</v>
      </c>
      <c r="J12" s="117" t="n">
        <f aca="false">SUM(Data!U42,Data!W42,Data!Y42)</f>
        <v>-21325.894328436</v>
      </c>
      <c r="K12" s="145"/>
      <c r="L12" s="39" t="n">
        <f aca="false">SUM(C12,E12,G12,I12)</f>
        <v>-175628.547819503</v>
      </c>
      <c r="M12" s="41" t="n">
        <f aca="false">SUM(D12,F12,H12,J12)</f>
        <v>-97583.3780820436</v>
      </c>
    </row>
    <row r="13" customFormat="false" ht="13.5" hidden="false" customHeight="false" outlineLevel="0" collapsed="false">
      <c r="A13" s="132"/>
      <c r="B13" s="116" t="s">
        <v>38</v>
      </c>
      <c r="C13" s="147" t="n">
        <f aca="false">SUM(Data!$B$60,Data!$D$60,Data!$F$60)</f>
        <v>1791902.70321277</v>
      </c>
      <c r="D13" s="117" t="n">
        <f aca="false">SUM(Data!C60,Data!E60,Data!G60)</f>
        <v>793224.647990636</v>
      </c>
      <c r="E13" s="39" t="n">
        <f aca="false">SUM(Data!H60,Data!J60,Data!L60)</f>
        <v>1215888.20286243</v>
      </c>
      <c r="F13" s="117" t="n">
        <f aca="false">SUM(Data!M60,Data!K60,Data!I60)</f>
        <v>624469.463433757</v>
      </c>
      <c r="G13" s="39" t="n">
        <f aca="false">SUM(Data!N60,Data!P60,Data!R60)</f>
        <v>1465956.1689312</v>
      </c>
      <c r="H13" s="117" t="n">
        <f aca="false">SUM(Data!O60,Data!Q60,Data!S60)</f>
        <v>645832.400682356</v>
      </c>
      <c r="I13" s="39" t="n">
        <f aca="false">SUM(Data!T60,Data!V60,Data!X60)</f>
        <v>1252093.90107692</v>
      </c>
      <c r="J13" s="117" t="n">
        <f aca="false">SUM(Data!U60,Data!W60,Data!Y60)</f>
        <v>605458.029245732</v>
      </c>
      <c r="K13" s="145"/>
      <c r="L13" s="39" t="n">
        <f aca="false">SUM(C13,E13,G13,I13)</f>
        <v>5725840.97608332</v>
      </c>
      <c r="M13" s="150" t="n">
        <f aca="false">SUM(D13,F13,H13,J13)</f>
        <v>2668984.54135248</v>
      </c>
    </row>
    <row r="14" customFormat="false" ht="13.5" hidden="false" customHeight="false" outlineLevel="0" collapsed="false">
      <c r="A14" s="132"/>
      <c r="B14" s="133" t="s">
        <v>39</v>
      </c>
      <c r="C14" s="140" t="n">
        <f aca="false">SUM(C10:C13)</f>
        <v>-16376.686930699</v>
      </c>
      <c r="D14" s="135" t="n">
        <f aca="false">SUM(D10:D13)</f>
        <v>-298264.83220151</v>
      </c>
      <c r="E14" s="134" t="n">
        <f aca="false">SUM(E10:E13)</f>
        <v>-357635.560344538</v>
      </c>
      <c r="F14" s="135" t="n">
        <f aca="false">SUM(F10:F13)</f>
        <v>-303732.808716898</v>
      </c>
      <c r="G14" s="134" t="n">
        <f aca="false">SUM(G10:G13)</f>
        <v>-109392.544768726</v>
      </c>
      <c r="H14" s="135" t="n">
        <f aca="false">SUM(H10:H13)</f>
        <v>-299981.296527892</v>
      </c>
      <c r="I14" s="134" t="n">
        <f aca="false">SUM(I10:I13)</f>
        <v>-68729.7425427423</v>
      </c>
      <c r="J14" s="135" t="n">
        <f aca="false">SUM(J10:J13)</f>
        <v>-193704.193023824</v>
      </c>
      <c r="K14" s="149"/>
      <c r="L14" s="134" t="n">
        <f aca="false">SUM(L10:L13)</f>
        <v>-552134.534586706</v>
      </c>
      <c r="M14" s="136" t="n">
        <f aca="false">SUM(M10:M13)</f>
        <v>-1095683.13047012</v>
      </c>
    </row>
    <row r="15" customFormat="false" ht="12.75" hidden="false" customHeight="false" outlineLevel="0" collapsed="false">
      <c r="A15" s="137" t="n">
        <v>2003</v>
      </c>
      <c r="B15" s="116" t="s">
        <v>36</v>
      </c>
      <c r="C15" s="147" t="n">
        <f aca="false">Data!B7+Data!D7+Data!F7</f>
        <v>-1154922.68920171</v>
      </c>
      <c r="D15" s="117" t="n">
        <f aca="false">SUM(Data!C7,Data!E7,Data!G7)</f>
        <v>-698858.612910153</v>
      </c>
      <c r="E15" s="39" t="n">
        <f aca="false">SUM(Data!H7,Data!J7,Data!L7)</f>
        <v>-989389.16034019</v>
      </c>
      <c r="F15" s="117" t="n">
        <f aca="false">SUM(Data!I7,Data!K7,Data!M7)</f>
        <v>-575436.597558564</v>
      </c>
      <c r="G15" s="39" t="n">
        <f aca="false">SUM(Data!N7,Data!P7,Data!R7)</f>
        <v>-990705.929141499</v>
      </c>
      <c r="H15" s="117" t="n">
        <f aca="false">SUM(Data!Q7,Data!S7,Data!O7)</f>
        <v>-591119.766760193</v>
      </c>
      <c r="I15" s="39" t="n">
        <f aca="false">SUM(Data!T7,Data!V7,Data!X7)</f>
        <v>-805538.90688427</v>
      </c>
      <c r="J15" s="117" t="n">
        <f aca="false">SUM(Data!U7,Data!W7,Data!Y7)</f>
        <v>-487820.385242437</v>
      </c>
      <c r="K15" s="145"/>
      <c r="L15" s="39" t="n">
        <f aca="false">SUM(C15,E15,G15,I15)</f>
        <v>-3940556.68556767</v>
      </c>
      <c r="M15" s="39" t="n">
        <f aca="false">SUM(D15,F15,H15,J15)</f>
        <v>-2353235.36247135</v>
      </c>
    </row>
    <row r="16" customFormat="false" ht="12.75" hidden="false" customHeight="false" outlineLevel="0" collapsed="false">
      <c r="A16" s="132"/>
      <c r="B16" s="116" t="s">
        <v>25</v>
      </c>
      <c r="C16" s="147" t="n">
        <f aca="false">Data!B25+Data!D25+Data!F25</f>
        <v>-68745.8916165033</v>
      </c>
      <c r="D16" s="117" t="n">
        <f aca="false">SUM(Data!C25,Data!E25,Data!G25)</f>
        <v>-46517.1130317375</v>
      </c>
      <c r="E16" s="39" t="n">
        <f aca="false">SUM(Data!H25,Data!J25,Data!L25)</f>
        <v>-102537.506877964</v>
      </c>
      <c r="F16" s="117" t="n">
        <f aca="false">SUM(Data!I25,Data!K25,Data!M25)</f>
        <v>-71269.363286143</v>
      </c>
      <c r="G16" s="39" t="n">
        <f aca="false">SUM(Data!N25,Data!P25,Data!R25)</f>
        <v>-107685.744525509</v>
      </c>
      <c r="H16" s="117" t="n">
        <f aca="false">SUM(Data!O25,Data!Q25,Data!S25)</f>
        <v>-69770.8177447033</v>
      </c>
      <c r="I16" s="39" t="n">
        <f aca="false">SUM(Data!T25,Data!V25,Data!X25)</f>
        <v>-53927.0822917343</v>
      </c>
      <c r="J16" s="117" t="n">
        <f aca="false">SUM(Data!U25,Data!W25,Data!Y25)</f>
        <v>-30693.7661370797</v>
      </c>
      <c r="K16" s="145"/>
      <c r="L16" s="39" t="n">
        <f aca="false">SUM(C16,E16,G16,I16)</f>
        <v>-332896.225311711</v>
      </c>
      <c r="M16" s="39" t="n">
        <f aca="false">SUM(D16,F16,H16,J16)</f>
        <v>-218251.060199663</v>
      </c>
    </row>
    <row r="17" customFormat="false" ht="12.75" hidden="false" customHeight="false" outlineLevel="0" collapsed="false">
      <c r="A17" s="132"/>
      <c r="B17" s="116" t="s">
        <v>37</v>
      </c>
      <c r="C17" s="147" t="n">
        <f aca="false">SUM(Data!B43,Data!D43,Data!F43)</f>
        <v>-36176.4670657017</v>
      </c>
      <c r="D17" s="117" t="n">
        <f aca="false">SUM(Data!C43,Data!E43,Data!G43)</f>
        <v>-20352.0146072879</v>
      </c>
      <c r="E17" s="39" t="n">
        <f aca="false">SUM(Data!H43,Data!J43,Data!L43)</f>
        <v>-30853.4808363967</v>
      </c>
      <c r="F17" s="117" t="n">
        <f aca="false">SUM(Data!I43,Data!K43,Data!M43)</f>
        <v>-16731.7867053275</v>
      </c>
      <c r="G17" s="39" t="n">
        <f aca="false">SUM(Data!N43,Data!P43,Data!R43)</f>
        <v>-31079.4800986494</v>
      </c>
      <c r="H17" s="117" t="n">
        <f aca="false">SUM(Data!O43,Data!Q43,Data!S43)</f>
        <v>-17283.9930802331</v>
      </c>
      <c r="I17" s="39" t="n">
        <f aca="false">SUM(Data!T43,Data!V43,Data!X43)</f>
        <v>-25273.2338609126</v>
      </c>
      <c r="J17" s="117" t="n">
        <f aca="false">SUM(Data!U43,Data!W43,Data!Y43)</f>
        <v>-14249.9625667997</v>
      </c>
      <c r="K17" s="145"/>
      <c r="L17" s="39" t="n">
        <f aca="false">SUM(C17,E17,G17,I17)</f>
        <v>-123382.66186166</v>
      </c>
      <c r="M17" s="39" t="n">
        <f aca="false">SUM(D17,F17,H17,J17)</f>
        <v>-68617.7569596482</v>
      </c>
    </row>
    <row r="18" customFormat="false" ht="13.5" hidden="false" customHeight="false" outlineLevel="0" collapsed="false">
      <c r="A18" s="132"/>
      <c r="B18" s="116" t="s">
        <v>38</v>
      </c>
      <c r="C18" s="147" t="n">
        <f aca="false">SUM(Data!B61,Data!D61,Data!F61)</f>
        <v>1210154.53657746</v>
      </c>
      <c r="D18" s="117" t="n">
        <f aca="false">SUM(Data!C61,Data!E61,Data!G61)</f>
        <v>530996.254536979</v>
      </c>
      <c r="E18" s="39" t="n">
        <f aca="false">SUM(Data!H61,Data!J61,Data!L61)</f>
        <v>1002993.329968</v>
      </c>
      <c r="F18" s="117" t="n">
        <f aca="false">SUM(Data!I61,Data!K61,Data!M61)</f>
        <v>485096.194533813</v>
      </c>
      <c r="G18" s="39" t="n">
        <f aca="false">SUM(Data!N61,Data!P61,Data!R61)</f>
        <v>998719.436189038</v>
      </c>
      <c r="H18" s="117" t="n">
        <f aca="false">SUM(Data!O61,Data!Q61,Data!S61)</f>
        <v>486085.031794692</v>
      </c>
      <c r="I18" s="39" t="n">
        <f aca="false">SUM(Data!T61,Data!V61,Data!X61)</f>
        <v>927070.449376702</v>
      </c>
      <c r="J18" s="117" t="n">
        <f aca="false">SUM(Data!U61,Data!W61,Data!Y61)</f>
        <v>436842.683807053</v>
      </c>
      <c r="K18" s="145"/>
      <c r="L18" s="39" t="n">
        <f aca="false">SUM(C18,E18,G18,I18)</f>
        <v>4138937.7521112</v>
      </c>
      <c r="M18" s="39" t="n">
        <f aca="false">SUM(D18,F18,H18,J18)</f>
        <v>1939020.16467254</v>
      </c>
    </row>
    <row r="19" customFormat="false" ht="13.5" hidden="false" customHeight="false" outlineLevel="0" collapsed="false">
      <c r="A19" s="132"/>
      <c r="B19" s="133" t="s">
        <v>39</v>
      </c>
      <c r="C19" s="140" t="n">
        <f aca="false">SUM(C15:C18)</f>
        <v>-49690.5113064514</v>
      </c>
      <c r="D19" s="135" t="n">
        <f aca="false">SUM(D15:D18)</f>
        <v>-234731.4860122</v>
      </c>
      <c r="E19" s="134" t="n">
        <f aca="false">SUM(E15:E18)</f>
        <v>-119786.818086554</v>
      </c>
      <c r="F19" s="135" t="n">
        <f aca="false">SUM(F15:F18)</f>
        <v>-178341.553016222</v>
      </c>
      <c r="G19" s="134" t="n">
        <f aca="false">SUM(G15:G18)</f>
        <v>-130751.717576619</v>
      </c>
      <c r="H19" s="135" t="n">
        <f aca="false">SUM(H15:H18)</f>
        <v>-192089.545790437</v>
      </c>
      <c r="I19" s="134" t="n">
        <f aca="false">SUM(I15:I18)</f>
        <v>42331.2263397853</v>
      </c>
      <c r="J19" s="135" t="n">
        <f aca="false">SUM(J15:J18)</f>
        <v>-95921.4301392629</v>
      </c>
      <c r="K19" s="149"/>
      <c r="L19" s="134" t="n">
        <f aca="false">SUM(L15:L18)</f>
        <v>-257897.82062984</v>
      </c>
      <c r="M19" s="136" t="n">
        <f aca="false">SUM(M15:M18)</f>
        <v>-701084.014958122</v>
      </c>
    </row>
    <row r="20" customFormat="false" ht="12.75" hidden="false" customHeight="false" outlineLevel="0" collapsed="false">
      <c r="A20" s="137" t="s">
        <v>40</v>
      </c>
      <c r="B20" s="116" t="s">
        <v>36</v>
      </c>
      <c r="C20" s="147" t="n">
        <f aca="false">SUM(Data!B8:B15,Data!D8:D15,Data!F8:F15)</f>
        <v>-1764335.07790003</v>
      </c>
      <c r="D20" s="117" t="n">
        <f aca="false">SUM(Data!C8:C15,Data!E8:E15,Data!G8:G15)</f>
        <v>-1050942.40006458</v>
      </c>
      <c r="E20" s="39" t="n">
        <f aca="false">SUM(Data!H8:H15,Data!J8:J15,Data!L8:L15)</f>
        <v>-1583307.88568246</v>
      </c>
      <c r="F20" s="117" t="n">
        <f aca="false">SUM(Data!I8:I15,Data!K8:K15,Data!M8:M15)</f>
        <v>-913064.979056828</v>
      </c>
      <c r="G20" s="39" t="n">
        <f aca="false">SUM(Data!N8:N15,Data!P8:P15,Data!R8:R15)</f>
        <v>-1404780.54060926</v>
      </c>
      <c r="H20" s="117" t="n">
        <f aca="false">SUM(Data!O8:O15,Data!Q8:Q15,Data!S8:S15)</f>
        <v>-859080.563868503</v>
      </c>
      <c r="I20" s="39" t="n">
        <f aca="false">SUM(Data!T8:T15,Data!V8:V15,Data!X8:X15)</f>
        <v>-1099031.65918339</v>
      </c>
      <c r="J20" s="117" t="n">
        <f aca="false">SUM(Data!U8:U15,Data!W8:W15,Data!Y8:Y15)</f>
        <v>-681657.202953579</v>
      </c>
      <c r="K20" s="145"/>
      <c r="L20" s="39" t="n">
        <f aca="false">SUM(C20,E20,G20,I20)</f>
        <v>-5851455.16337514</v>
      </c>
      <c r="M20" s="39" t="n">
        <f aca="false">SUM(D20,F20,H20,J20)</f>
        <v>-3504745.14594349</v>
      </c>
    </row>
    <row r="21" customFormat="false" ht="12.75" hidden="false" customHeight="false" outlineLevel="0" collapsed="false">
      <c r="A21" s="132"/>
      <c r="B21" s="116" t="s">
        <v>25</v>
      </c>
      <c r="C21" s="147" t="n">
        <f aca="false">SUM(Data!B26:B34,Data!D26:D34,Data!F26:F34)</f>
        <v>-91911.157149668</v>
      </c>
      <c r="D21" s="117" t="n">
        <f aca="false">SUM(Data!C26:C34,Data!E26:E34,Data!G26:G34)</f>
        <v>-59937.2835569623</v>
      </c>
      <c r="E21" s="39" t="n">
        <f aca="false">SUM(Data!H26:H34,Data!J26:J34,Data!L26:L34)</f>
        <v>-149624.512256471</v>
      </c>
      <c r="F21" s="117" t="n">
        <f aca="false">SUM(Data!I26:I34,Data!K26:K34,Data!M26:M34)</f>
        <v>-92659.7227455298</v>
      </c>
      <c r="G21" s="39" t="n">
        <f aca="false">SUM(Data!N26:N34,Data!P26:P34,Data!R26:R34)</f>
        <v>-141845.569482534</v>
      </c>
      <c r="H21" s="117" t="n">
        <f aca="false">SUM(Data!O26:O34,Data!Q26:Q34,Data!S26:S34)</f>
        <v>-87802.6063456435</v>
      </c>
      <c r="I21" s="39" t="n">
        <f aca="false">SUM(Data!T26:T34,Data!V26:V34,Data!X26:X34)</f>
        <v>-65263.0811462866</v>
      </c>
      <c r="J21" s="117" t="n">
        <f aca="false">SUM(Data!U26:U34,Data!W26:W34,Data!Y26:Y34)</f>
        <v>-38076.1659437951</v>
      </c>
      <c r="K21" s="145"/>
      <c r="L21" s="39" t="n">
        <f aca="false">SUM(C21,E21,G21,I21)</f>
        <v>-448644.320034959</v>
      </c>
      <c r="M21" s="39" t="n">
        <f aca="false">SUM(D21,F21,H21,J21)</f>
        <v>-278475.778591931</v>
      </c>
    </row>
    <row r="22" customFormat="false" ht="12.75" hidden="false" customHeight="false" outlineLevel="0" collapsed="false">
      <c r="A22" s="132"/>
      <c r="B22" s="116" t="s">
        <v>37</v>
      </c>
      <c r="C22" s="147" t="n">
        <f aca="false">SUM(Data!B44:B52,Data!D44:D52,Data!F44:F52)</f>
        <v>-47294.4250648467</v>
      </c>
      <c r="D22" s="117" t="n">
        <f aca="false">SUM(Data!C44:C52,Data!E44:E52,Data!G44:G52)</f>
        <v>-25946.2567510347</v>
      </c>
      <c r="E22" s="39" t="n">
        <f aca="false">SUM(Data!H44:H52,Data!J44:J52,Data!L44:L52)</f>
        <v>-42724.5593625816</v>
      </c>
      <c r="F22" s="117" t="n">
        <f aca="false">SUM(Data!I44:I52,Data!K44:K52,Data!M44:M52)</f>
        <v>-22533.4499252832</v>
      </c>
      <c r="G22" s="39" t="n">
        <f aca="false">SUM(Data!N44:N52,Data!P44:P52,Data!R44:R52)</f>
        <v>-37620.9307065244</v>
      </c>
      <c r="H22" s="117" t="n">
        <f aca="false">SUM(Data!O44:O52,Data!Q44:Q52,Data!S44:S52)</f>
        <v>-21220.5476822447</v>
      </c>
      <c r="I22" s="39" t="n">
        <f aca="false">SUM(Data!T44:T52,Data!V44:V52,Data!X44:X52)</f>
        <v>-29562.6115949459</v>
      </c>
      <c r="J22" s="117" t="n">
        <f aca="false">SUM(Data!U44:U52,Data!W44:W52,Data!Y44:Y52)</f>
        <v>-16990.9113273333</v>
      </c>
      <c r="K22" s="145"/>
      <c r="L22" s="39" t="n">
        <f aca="false">SUM(C22,E22,G22,I22)</f>
        <v>-157202.526728899</v>
      </c>
      <c r="M22" s="39" t="n">
        <f aca="false">SUM(D22,F22,H22,J22)</f>
        <v>-86691.1656858958</v>
      </c>
    </row>
    <row r="23" customFormat="false" ht="13.5" hidden="false" customHeight="false" outlineLevel="0" collapsed="false">
      <c r="A23" s="132"/>
      <c r="B23" s="116" t="s">
        <v>38</v>
      </c>
      <c r="C23" s="147" t="n">
        <f aca="false">SUM(Data!B62:B70,Data!D62:D70,Data!F62:F70)</f>
        <v>1867428.23353653</v>
      </c>
      <c r="D23" s="117" t="n">
        <f aca="false">SUM(Data!C62:C70,Data!E62:E70,Data!G62:G70)</f>
        <v>920659.971677786</v>
      </c>
      <c r="E23" s="39" t="n">
        <f aca="false">SUM(Data!H62:H70,Data!J62:J70,Data!L62:L70)</f>
        <v>1753651.37654145</v>
      </c>
      <c r="F23" s="117" t="n">
        <f aca="false">SUM(Data!I62:I70,Data!K62:K70,Data!M62:M70)</f>
        <v>833115.608509299</v>
      </c>
      <c r="G23" s="39" t="n">
        <f aca="false">SUM(Data!N62:N70,Data!P62:P70,Data!R62:R70)</f>
        <v>1669045.95183075</v>
      </c>
      <c r="H23" s="117" t="n">
        <f aca="false">SUM(Data!O62:O70,Data!Q62:Q70,Data!S62:S70)</f>
        <v>818825.139057422</v>
      </c>
      <c r="I23" s="39" t="n">
        <f aca="false">SUM(Data!T62:T70,Data!V62:V70,Data!X62:X70)</f>
        <v>1543303.18615501</v>
      </c>
      <c r="J23" s="117" t="n">
        <f aca="false">SUM(Data!U62:U70,Data!W62:W70,Data!Y62:Y70)</f>
        <v>721136.169527218</v>
      </c>
      <c r="K23" s="145"/>
      <c r="L23" s="39" t="n">
        <f aca="false">SUM(C23,E23,G23,I23)</f>
        <v>6833428.74806374</v>
      </c>
      <c r="M23" s="39" t="n">
        <f aca="false">SUM(D23,F23,H23,J23)</f>
        <v>3293736.88877173</v>
      </c>
    </row>
    <row r="24" customFormat="false" ht="13.5" hidden="false" customHeight="false" outlineLevel="0" collapsed="false">
      <c r="A24" s="132"/>
      <c r="B24" s="133" t="s">
        <v>39</v>
      </c>
      <c r="C24" s="140" t="n">
        <f aca="false">SUM(C20:C23)</f>
        <v>-36112.4265780158</v>
      </c>
      <c r="D24" s="135" t="n">
        <f aca="false">SUM(D20:D23)</f>
        <v>-216165.968694791</v>
      </c>
      <c r="E24" s="134" t="n">
        <f aca="false">SUM(E20:E23)</f>
        <v>-22005.580760055</v>
      </c>
      <c r="F24" s="135" t="n">
        <f aca="false">SUM(F20:F23)</f>
        <v>-195142.543218342</v>
      </c>
      <c r="G24" s="134" t="n">
        <f aca="false">SUM(G20:G23)</f>
        <v>84798.9110324292</v>
      </c>
      <c r="H24" s="135" t="n">
        <f aca="false">SUM(H20:H23)</f>
        <v>-149278.578838969</v>
      </c>
      <c r="I24" s="134" t="n">
        <f aca="false">SUM(I20:I23)</f>
        <v>349445.834230388</v>
      </c>
      <c r="J24" s="135" t="n">
        <f aca="false">SUM(J20:J23)</f>
        <v>-15588.1106974896</v>
      </c>
      <c r="K24" s="149"/>
      <c r="L24" s="134" t="n">
        <f aca="false">SUM(L20:L23)</f>
        <v>376126.737924745</v>
      </c>
      <c r="M24" s="136" t="n">
        <f aca="false">SUM(M20:M23)</f>
        <v>-576175.201449593</v>
      </c>
    </row>
    <row r="25" customFormat="false" ht="12.75" hidden="false" customHeight="false" outlineLevel="0" collapsed="false">
      <c r="A25" s="137" t="s">
        <v>39</v>
      </c>
      <c r="B25" s="116" t="s">
        <v>36</v>
      </c>
      <c r="C25" s="147" t="n">
        <f aca="false">SUM(C5,C10,C15,C20)</f>
        <v>-4577813.23159734</v>
      </c>
      <c r="D25" s="117" t="n">
        <f aca="false">SUM(D5,D10,D15,D20)</f>
        <v>-2746453.92935656</v>
      </c>
      <c r="E25" s="39" t="n">
        <f aca="false">SUM(E5,E10,E15,E20)</f>
        <v>-3960082.32635047</v>
      </c>
      <c r="F25" s="117" t="n">
        <f aca="false">SUM(F5,F10,F15,F20)</f>
        <v>-2294035.60534354</v>
      </c>
      <c r="G25" s="39" t="n">
        <f aca="false">SUM(G5,G10,G15,G20)</f>
        <v>-3777771.65900978</v>
      </c>
      <c r="H25" s="117" t="n">
        <f aca="false">SUM(H5,H10,H15,H20)</f>
        <v>-2275526.96361627</v>
      </c>
      <c r="I25" s="39" t="n">
        <f aca="false">SUM(I5,I10,I15,I20)</f>
        <v>-3630263.11810418</v>
      </c>
      <c r="J25" s="117" t="n">
        <f aca="false">SUM(J5,J10,J15,J20)</f>
        <v>-2260254.44146264</v>
      </c>
      <c r="K25" s="145"/>
      <c r="L25" s="39" t="n">
        <f aca="false">SUM(L5,L10,L15,L20)</f>
        <v>-15945930.3350618</v>
      </c>
      <c r="M25" s="41" t="n">
        <f aca="false">SUM(M5,M10,M15,M20)</f>
        <v>-9576270.93977901</v>
      </c>
    </row>
    <row r="26" customFormat="false" ht="12.75" hidden="false" customHeight="false" outlineLevel="0" collapsed="false">
      <c r="A26" s="132"/>
      <c r="B26" s="116" t="s">
        <v>25</v>
      </c>
      <c r="C26" s="147" t="n">
        <f aca="false">SUM(C6,C11,C16,C21)</f>
        <v>-258846.189581679</v>
      </c>
      <c r="D26" s="117" t="n">
        <f aca="false">SUM(D6,D11,D16,D21)</f>
        <v>-172429.090157605</v>
      </c>
      <c r="E26" s="39" t="n">
        <f aca="false">SUM(E6,E11,E16,E21)</f>
        <v>-395189.117835287</v>
      </c>
      <c r="F26" s="117" t="n">
        <f aca="false">SUM(F6,F11,F16,F21)</f>
        <v>-263250.140723052</v>
      </c>
      <c r="G26" s="39" t="n">
        <f aca="false">SUM(G6,G11,G16,G21)</f>
        <v>-399309.941594517</v>
      </c>
      <c r="H26" s="117" t="n">
        <f aca="false">SUM(H6,H11,H16,H21)</f>
        <v>-254012.063531959</v>
      </c>
      <c r="I26" s="39" t="n">
        <f aca="false">SUM(I6,I11,I16,I21)</f>
        <v>-240962.861016196</v>
      </c>
      <c r="J26" s="117" t="n">
        <f aca="false">SUM(J6,J11,J16,J21)</f>
        <v>-143303.682697023</v>
      </c>
      <c r="K26" s="145"/>
      <c r="L26" s="39" t="n">
        <f aca="false">SUM(L6,L11,L16,L21)</f>
        <v>-1294308.11002768</v>
      </c>
      <c r="M26" s="41" t="n">
        <f aca="false">SUM(M6,M11,M16,M21)</f>
        <v>-832994.977109639</v>
      </c>
    </row>
    <row r="27" customFormat="false" ht="12.75" hidden="false" customHeight="false" outlineLevel="0" collapsed="false">
      <c r="A27" s="132"/>
      <c r="B27" s="116" t="s">
        <v>37</v>
      </c>
      <c r="C27" s="147" t="n">
        <f aca="false">SUM(C7,C12,C17,C22)</f>
        <v>-135005.676962913</v>
      </c>
      <c r="D27" s="117" t="n">
        <f aca="false">SUM(D7,D12,D17,D22)</f>
        <v>-75160.141599741</v>
      </c>
      <c r="E27" s="39" t="n">
        <f aca="false">SUM(E7,E12,E17,E22)</f>
        <v>-116689.424377272</v>
      </c>
      <c r="F27" s="117" t="n">
        <f aca="false">SUM(F7,F12,F17,F22)</f>
        <v>-62612.4253617386</v>
      </c>
      <c r="G27" s="39" t="n">
        <f aca="false">SUM(G7,G12,G17,G22)</f>
        <v>-111985.307659599</v>
      </c>
      <c r="H27" s="117" t="n">
        <f aca="false">SUM(H7,H12,H17,H22)</f>
        <v>-62552.9655435391</v>
      </c>
      <c r="I27" s="39" t="n">
        <f aca="false">SUM(I7,I12,I17,I22)</f>
        <v>-108743.79534956</v>
      </c>
      <c r="J27" s="117" t="n">
        <f aca="false">SUM(J7,J12,J17,J22)</f>
        <v>-62961.1584045753</v>
      </c>
      <c r="K27" s="145"/>
      <c r="L27" s="39" t="n">
        <f aca="false">SUM(L7,L12,L17,L22)</f>
        <v>-472424.204349344</v>
      </c>
      <c r="M27" s="41" t="n">
        <f aca="false">SUM(M7,M12,M17,M22)</f>
        <v>-263286.690909594</v>
      </c>
    </row>
    <row r="28" customFormat="false" ht="13.5" hidden="false" customHeight="false" outlineLevel="0" collapsed="false">
      <c r="A28" s="132"/>
      <c r="B28" s="116" t="s">
        <v>38</v>
      </c>
      <c r="C28" s="147" t="n">
        <f aca="false">SUM(C8,C13,C18,C23)</f>
        <v>4869485.47332677</v>
      </c>
      <c r="D28" s="117" t="n">
        <f aca="false">SUM(D8,D13,D18,D23)</f>
        <v>2244880.8742054</v>
      </c>
      <c r="E28" s="39" t="n">
        <f aca="false">SUM(E8,E13,E18,E23)</f>
        <v>3972532.90937188</v>
      </c>
      <c r="F28" s="117" t="n">
        <f aca="false">SUM(F8,F13,F18,F23)</f>
        <v>1942681.26647687</v>
      </c>
      <c r="G28" s="39" t="n">
        <f aca="false">SUM(G8,G13,G18,G23)</f>
        <v>4133721.55695098</v>
      </c>
      <c r="H28" s="117" t="n">
        <f aca="false">SUM(H8,H13,H18,H23)</f>
        <v>1950742.57153447</v>
      </c>
      <c r="I28" s="39" t="n">
        <f aca="false">SUM(I8,I13,I18,I23)</f>
        <v>4248097.77498083</v>
      </c>
      <c r="J28" s="117" t="n">
        <f aca="false">SUM(J8,J13,J18,J23)</f>
        <v>2048646.35176411</v>
      </c>
      <c r="K28" s="145"/>
      <c r="L28" s="39" t="n">
        <f aca="false">SUM(L8,L13,L18,L23)</f>
        <v>17223837.7146305</v>
      </c>
      <c r="M28" s="41" t="n">
        <f aca="false">SUM(M8,M13,M18,M23)</f>
        <v>8186951.06398085</v>
      </c>
    </row>
    <row r="29" customFormat="false" ht="13.5" hidden="false" customHeight="false" outlineLevel="0" collapsed="false">
      <c r="A29" s="138"/>
      <c r="B29" s="133" t="s">
        <v>23</v>
      </c>
      <c r="C29" s="140" t="n">
        <f aca="false">SUM(C25:C28)</f>
        <v>-102179.624815167</v>
      </c>
      <c r="D29" s="135" t="n">
        <f aca="false">SUM(D25:D28)</f>
        <v>-749162.2869085</v>
      </c>
      <c r="E29" s="134" t="n">
        <f aca="false">SUM(E25:E28)</f>
        <v>-499427.959191148</v>
      </c>
      <c r="F29" s="135" t="n">
        <f aca="false">SUM(F25:F28)</f>
        <v>-677216.904951462</v>
      </c>
      <c r="G29" s="134" t="n">
        <f aca="false">SUM(G25:G28)</f>
        <v>-155345.351312917</v>
      </c>
      <c r="H29" s="135" t="n">
        <f aca="false">SUM(H25:H28)</f>
        <v>-641349.421157298</v>
      </c>
      <c r="I29" s="134" t="n">
        <f aca="false">SUM(I25:I28)</f>
        <v>268128.000510897</v>
      </c>
      <c r="J29" s="135" t="n">
        <f aca="false">SUM(J25:J28)</f>
        <v>-417872.930800124</v>
      </c>
      <c r="K29" s="149"/>
      <c r="L29" s="134" t="n">
        <f aca="false">SUM(L25:L28)</f>
        <v>-488824.934808333</v>
      </c>
      <c r="M29" s="136" t="n">
        <f aca="false">SUM(M25:M28)</f>
        <v>-2485601.54381739</v>
      </c>
    </row>
    <row r="30" customFormat="false" ht="12.75" hidden="false" customHeight="false" outlineLevel="0" collapsed="false">
      <c r="C30" s="139"/>
    </row>
    <row r="31" customFormat="false" ht="13.5" hidden="false" customHeight="false" outlineLevel="0" collapsed="false"/>
    <row r="32" customFormat="false" ht="13.5" hidden="false" customHeight="false" outlineLevel="0" collapsed="false">
      <c r="A32" s="116"/>
      <c r="B32" s="116"/>
      <c r="C32" s="140" t="s">
        <v>43</v>
      </c>
      <c r="D32" s="141"/>
      <c r="E32" s="134" t="s">
        <v>44</v>
      </c>
      <c r="F32" s="141"/>
      <c r="G32" s="134" t="s">
        <v>45</v>
      </c>
      <c r="H32" s="141"/>
      <c r="I32" s="134" t="s">
        <v>46</v>
      </c>
      <c r="J32" s="141"/>
      <c r="K32" s="151"/>
      <c r="L32" s="152" t="s">
        <v>18</v>
      </c>
      <c r="M32" s="124" t="s">
        <v>19</v>
      </c>
    </row>
    <row r="33" customFormat="false" ht="13.5" hidden="false" customHeight="false" outlineLevel="0" collapsed="false">
      <c r="A33" s="125" t="s">
        <v>20</v>
      </c>
      <c r="B33" s="126"/>
      <c r="C33" s="125" t="s">
        <v>21</v>
      </c>
      <c r="D33" s="127" t="s">
        <v>22</v>
      </c>
      <c r="E33" s="126" t="s">
        <v>21</v>
      </c>
      <c r="F33" s="127" t="s">
        <v>22</v>
      </c>
      <c r="G33" s="126" t="s">
        <v>21</v>
      </c>
      <c r="H33" s="127" t="s">
        <v>22</v>
      </c>
      <c r="I33" s="126" t="s">
        <v>21</v>
      </c>
      <c r="J33" s="127" t="s">
        <v>22</v>
      </c>
      <c r="K33" s="127"/>
      <c r="L33" s="153"/>
      <c r="M33" s="130"/>
    </row>
    <row r="34" customFormat="false" ht="12.75" hidden="false" customHeight="false" outlineLevel="0" collapsed="false">
      <c r="A34" s="131" t="n">
        <v>2001</v>
      </c>
      <c r="B34" s="116" t="s">
        <v>41</v>
      </c>
      <c r="C34" s="39" t="n">
        <f aca="false">C5+C8</f>
        <v>0</v>
      </c>
      <c r="D34" s="117" t="n">
        <f aca="false">D5+D8</f>
        <v>0</v>
      </c>
      <c r="E34" s="39" t="n">
        <f aca="false">E5+E8</f>
        <v>0</v>
      </c>
      <c r="F34" s="117" t="n">
        <f aca="false">F5+F8</f>
        <v>0</v>
      </c>
      <c r="G34" s="39" t="n">
        <f aca="false">G5+G8</f>
        <v>0</v>
      </c>
      <c r="H34" s="117" t="n">
        <f aca="false">H5+H8</f>
        <v>0</v>
      </c>
      <c r="I34" s="39" t="n">
        <f aca="false">I5+I8</f>
        <v>2812.77509666589</v>
      </c>
      <c r="J34" s="117" t="n">
        <f aca="false">J5+J8</f>
        <v>-74055.3314002744</v>
      </c>
      <c r="K34" s="117"/>
      <c r="L34" s="39" t="n">
        <f aca="false">SUM(I34,G34,E34,C34)</f>
        <v>2812.77509666589</v>
      </c>
      <c r="M34" s="39" t="n">
        <f aca="false">SUM(J34,H34,F34,D34)</f>
        <v>-74055.3314002744</v>
      </c>
    </row>
    <row r="35" customFormat="false" ht="13.5" hidden="false" customHeight="false" outlineLevel="0" collapsed="false">
      <c r="A35" s="132"/>
      <c r="B35" s="116" t="s">
        <v>42</v>
      </c>
      <c r="C35" s="39" t="n">
        <f aca="false">C6+C7</f>
        <v>0</v>
      </c>
      <c r="D35" s="117" t="n">
        <f aca="false">D6+D7</f>
        <v>0</v>
      </c>
      <c r="E35" s="39" t="n">
        <f aca="false">E6+E7</f>
        <v>0</v>
      </c>
      <c r="F35" s="117" t="n">
        <f aca="false">F6+F7</f>
        <v>0</v>
      </c>
      <c r="G35" s="39" t="n">
        <f aca="false">G6+G7</f>
        <v>0</v>
      </c>
      <c r="H35" s="117" t="n">
        <f aca="false">H6+H7</f>
        <v>0</v>
      </c>
      <c r="I35" s="39" t="n">
        <f aca="false">I6+I7</f>
        <v>-57732.0926131992</v>
      </c>
      <c r="J35" s="117" t="n">
        <f aca="false">J6+J7</f>
        <v>-38603.865539274</v>
      </c>
      <c r="K35" s="117"/>
      <c r="L35" s="39" t="n">
        <f aca="false">SUM(I35,G35,E35,C35)</f>
        <v>-57732.0926131992</v>
      </c>
      <c r="M35" s="39" t="n">
        <f aca="false">SUM(J35,H35,F35,D35)</f>
        <v>-38603.865539274</v>
      </c>
    </row>
    <row r="36" customFormat="false" ht="13.5" hidden="false" customHeight="false" outlineLevel="0" collapsed="false">
      <c r="A36" s="132"/>
      <c r="B36" s="133"/>
      <c r="C36" s="134" t="n">
        <f aca="false">SUM(C34:C35)</f>
        <v>0</v>
      </c>
      <c r="D36" s="135" t="n">
        <f aca="false">SUM(D34:D35)</f>
        <v>0</v>
      </c>
      <c r="E36" s="134" t="n">
        <f aca="false">SUM(E34:E35)</f>
        <v>0</v>
      </c>
      <c r="F36" s="135" t="n">
        <f aca="false">SUM(F34:F35)</f>
        <v>0</v>
      </c>
      <c r="G36" s="134" t="n">
        <f aca="false">SUM(G34:G35)</f>
        <v>0</v>
      </c>
      <c r="H36" s="135" t="n">
        <f aca="false">SUM(H34:H35)</f>
        <v>0</v>
      </c>
      <c r="I36" s="134" t="n">
        <f aca="false">SUM(I34:I35)</f>
        <v>-54919.3175165333</v>
      </c>
      <c r="J36" s="135" t="n">
        <f aca="false">SUM(J34:J35)</f>
        <v>-112659.196939548</v>
      </c>
      <c r="K36" s="135"/>
      <c r="L36" s="134" t="n">
        <f aca="false">SUM(L34:L35)</f>
        <v>-54919.3175165333</v>
      </c>
      <c r="M36" s="136" t="n">
        <f aca="false">SUM(M34:M35)</f>
        <v>-112659.196939548</v>
      </c>
    </row>
    <row r="37" customFormat="false" ht="12.75" hidden="false" customHeight="false" outlineLevel="0" collapsed="false">
      <c r="A37" s="137" t="n">
        <v>2002</v>
      </c>
      <c r="B37" s="116" t="s">
        <v>41</v>
      </c>
      <c r="C37" s="39" t="n">
        <f aca="false">C10+C13</f>
        <v>133347.238717174</v>
      </c>
      <c r="D37" s="40" t="n">
        <f aca="false">D10+D13</f>
        <v>-203428.268391186</v>
      </c>
      <c r="E37" s="39" t="n">
        <f aca="false">E10+E13</f>
        <v>-171497.077465393</v>
      </c>
      <c r="F37" s="40" t="n">
        <f aca="false">F10+F13</f>
        <v>-181064.565294391</v>
      </c>
      <c r="G37" s="39" t="n">
        <f aca="false">G10+G13</f>
        <v>83670.9796721721</v>
      </c>
      <c r="H37" s="40" t="n">
        <f aca="false">H10+H13</f>
        <v>-179494.232305218</v>
      </c>
      <c r="I37" s="39" t="n">
        <f aca="false">I10+I13</f>
        <v>49218.812315935</v>
      </c>
      <c r="J37" s="40" t="n">
        <f aca="false">J10+J13</f>
        <v>-126054.023436507</v>
      </c>
      <c r="K37" s="40"/>
      <c r="L37" s="39" t="n">
        <f aca="false">SUM(I37,G37,E37,C37)</f>
        <v>94739.953239888</v>
      </c>
      <c r="M37" s="39" t="n">
        <f aca="false">SUM(J37,H37,F37,D37)</f>
        <v>-690041.089427302</v>
      </c>
    </row>
    <row r="38" customFormat="false" ht="13.5" hidden="false" customHeight="false" outlineLevel="0" collapsed="false">
      <c r="A38" s="132"/>
      <c r="B38" s="116" t="s">
        <v>42</v>
      </c>
      <c r="C38" s="39" t="n">
        <f aca="false">C11+C12</f>
        <v>-149723.925647873</v>
      </c>
      <c r="D38" s="40" t="n">
        <f aca="false">D11+D12</f>
        <v>-94836.5638103235</v>
      </c>
      <c r="E38" s="39" t="n">
        <f aca="false">E11+E12</f>
        <v>-186138.482879145</v>
      </c>
      <c r="F38" s="40" t="n">
        <f aca="false">F11+F12</f>
        <v>-122668.243422507</v>
      </c>
      <c r="G38" s="39" t="n">
        <f aca="false">G11+G12</f>
        <v>-193063.524440899</v>
      </c>
      <c r="H38" s="40" t="n">
        <f aca="false">H11+H12</f>
        <v>-120487.064222674</v>
      </c>
      <c r="I38" s="39" t="n">
        <f aca="false">I11+I12</f>
        <v>-117948.554858677</v>
      </c>
      <c r="J38" s="40" t="n">
        <f aca="false">J11+J12</f>
        <v>-67650.1695873163</v>
      </c>
      <c r="K38" s="40"/>
      <c r="L38" s="39" t="n">
        <f aca="false">SUM(I38,G38,E38,C38)</f>
        <v>-646874.487826594</v>
      </c>
      <c r="M38" s="39" t="n">
        <f aca="false">SUM(J38,H38,F38,D38)</f>
        <v>-405642.041042821</v>
      </c>
    </row>
    <row r="39" customFormat="false" ht="13.5" hidden="false" customHeight="false" outlineLevel="0" collapsed="false">
      <c r="A39" s="132"/>
      <c r="B39" s="133"/>
      <c r="C39" s="134" t="n">
        <f aca="false">SUM(C37:C38)</f>
        <v>-16376.6869306991</v>
      </c>
      <c r="D39" s="135" t="n">
        <f aca="false">SUM(D37:D38)</f>
        <v>-298264.83220151</v>
      </c>
      <c r="E39" s="134" t="n">
        <f aca="false">SUM(E37:E38)</f>
        <v>-357635.560344538</v>
      </c>
      <c r="F39" s="135" t="n">
        <f aca="false">SUM(F37:F38)</f>
        <v>-303732.808716898</v>
      </c>
      <c r="G39" s="134" t="n">
        <f aca="false">SUM(G37:G38)</f>
        <v>-109392.544768727</v>
      </c>
      <c r="H39" s="135" t="n">
        <f aca="false">SUM(H37:H38)</f>
        <v>-299981.296527892</v>
      </c>
      <c r="I39" s="134" t="n">
        <f aca="false">SUM(I37:I38)</f>
        <v>-68729.7425427424</v>
      </c>
      <c r="J39" s="135" t="n">
        <f aca="false">SUM(J37:J38)</f>
        <v>-193704.193023824</v>
      </c>
      <c r="K39" s="135"/>
      <c r="L39" s="134" t="n">
        <f aca="false">SUM(L37:L38)</f>
        <v>-552134.534586706</v>
      </c>
      <c r="M39" s="136" t="n">
        <f aca="false">SUM(M37:M38)</f>
        <v>-1095683.13047012</v>
      </c>
    </row>
    <row r="40" customFormat="false" ht="12.75" hidden="false" customHeight="false" outlineLevel="0" collapsed="false">
      <c r="A40" s="137" t="n">
        <v>2003</v>
      </c>
      <c r="B40" s="116" t="s">
        <v>41</v>
      </c>
      <c r="C40" s="39" t="n">
        <f aca="false">C15+C18</f>
        <v>55231.8473757536</v>
      </c>
      <c r="D40" s="39" t="n">
        <f aca="false">D15+D18</f>
        <v>-167862.358373174</v>
      </c>
      <c r="E40" s="39" t="n">
        <f aca="false">E15+E18</f>
        <v>13604.1696278065</v>
      </c>
      <c r="F40" s="39" t="n">
        <f aca="false">F15+F18</f>
        <v>-90340.4030247511</v>
      </c>
      <c r="G40" s="39" t="n">
        <f aca="false">G15+G18</f>
        <v>8013.50704753911</v>
      </c>
      <c r="H40" s="39" t="n">
        <f aca="false">H15+H18</f>
        <v>-105034.734965501</v>
      </c>
      <c r="I40" s="39" t="n">
        <f aca="false">I15+I18</f>
        <v>121531.542492432</v>
      </c>
      <c r="J40" s="39" t="n">
        <f aca="false">J15+J18</f>
        <v>-50977.7014353836</v>
      </c>
      <c r="K40" s="39"/>
      <c r="L40" s="39" t="n">
        <f aca="false">SUM(I40,G40,E40,C40)</f>
        <v>198381.066543531</v>
      </c>
      <c r="M40" s="39" t="n">
        <f aca="false">SUM(J40,H40,F40,D40)</f>
        <v>-414215.19779881</v>
      </c>
    </row>
    <row r="41" customFormat="false" ht="13.5" hidden="false" customHeight="false" outlineLevel="0" collapsed="false">
      <c r="A41" s="132"/>
      <c r="B41" s="116" t="s">
        <v>42</v>
      </c>
      <c r="C41" s="39" t="n">
        <f aca="false">C16+C17</f>
        <v>-104922.358682205</v>
      </c>
      <c r="D41" s="39" t="n">
        <f aca="false">D16+D17</f>
        <v>-66869.1276390254</v>
      </c>
      <c r="E41" s="39" t="n">
        <f aca="false">E16+E17</f>
        <v>-133390.987714361</v>
      </c>
      <c r="F41" s="39" t="n">
        <f aca="false">F16+F17</f>
        <v>-88001.1499914706</v>
      </c>
      <c r="G41" s="39" t="n">
        <f aca="false">G16+G17</f>
        <v>-138765.224624158</v>
      </c>
      <c r="H41" s="39" t="n">
        <f aca="false">H16+H17</f>
        <v>-87054.8108249364</v>
      </c>
      <c r="I41" s="39" t="n">
        <f aca="false">I16+I17</f>
        <v>-79200.3161526469</v>
      </c>
      <c r="J41" s="39" t="n">
        <f aca="false">J16+J17</f>
        <v>-44943.7287038793</v>
      </c>
      <c r="K41" s="39"/>
      <c r="L41" s="39" t="n">
        <f aca="false">SUM(I41,G41,E41,C41)</f>
        <v>-456278.887173371</v>
      </c>
      <c r="M41" s="39" t="n">
        <f aca="false">SUM(J41,H41,F41,D41)</f>
        <v>-286868.817159312</v>
      </c>
    </row>
    <row r="42" customFormat="false" ht="13.5" hidden="false" customHeight="false" outlineLevel="0" collapsed="false">
      <c r="A42" s="132"/>
      <c r="B42" s="133"/>
      <c r="C42" s="134" t="n">
        <f aca="false">SUM(C40:C41)</f>
        <v>-49690.5113064515</v>
      </c>
      <c r="D42" s="134" t="n">
        <f aca="false">SUM(D40:D41)</f>
        <v>-234731.4860122</v>
      </c>
      <c r="E42" s="134" t="n">
        <f aca="false">SUM(E40:E41)</f>
        <v>-119786.818086554</v>
      </c>
      <c r="F42" s="134" t="n">
        <f aca="false">SUM(F40:F41)</f>
        <v>-178341.553016222</v>
      </c>
      <c r="G42" s="134" t="n">
        <f aca="false">SUM(G40:G41)</f>
        <v>-130751.717576619</v>
      </c>
      <c r="H42" s="134" t="n">
        <f aca="false">SUM(H40:H41)</f>
        <v>-192089.545790437</v>
      </c>
      <c r="I42" s="134" t="n">
        <f aca="false">SUM(I40:I41)</f>
        <v>42331.2263397853</v>
      </c>
      <c r="J42" s="134" t="n">
        <f aca="false">SUM(J40:J41)</f>
        <v>-95921.4301392629</v>
      </c>
      <c r="K42" s="134"/>
      <c r="L42" s="134" t="n">
        <f aca="false">SUM(L40:L41)</f>
        <v>-257897.82062984</v>
      </c>
      <c r="M42" s="134" t="n">
        <f aca="false">SUM(M40:M41)</f>
        <v>-701084.014958122</v>
      </c>
    </row>
    <row r="43" customFormat="false" ht="12.75" hidden="false" customHeight="false" outlineLevel="0" collapsed="false">
      <c r="A43" s="137" t="s">
        <v>40</v>
      </c>
      <c r="B43" s="116" t="s">
        <v>41</v>
      </c>
      <c r="C43" s="39" t="n">
        <f aca="false">C20+C23</f>
        <v>103093.155636499</v>
      </c>
      <c r="D43" s="40" t="n">
        <f aca="false">D20+D23</f>
        <v>-130282.428386794</v>
      </c>
      <c r="E43" s="39" t="n">
        <f aca="false">E20+E23</f>
        <v>170343.490858997</v>
      </c>
      <c r="F43" s="40" t="n">
        <f aca="false">F20+F23</f>
        <v>-79949.3705475295</v>
      </c>
      <c r="G43" s="39" t="n">
        <f aca="false">G20+G23</f>
        <v>264265.411221487</v>
      </c>
      <c r="H43" s="40" t="n">
        <f aca="false">H20+H23</f>
        <v>-40255.424811081</v>
      </c>
      <c r="I43" s="39" t="n">
        <f aca="false">I20+I23</f>
        <v>444271.52697162</v>
      </c>
      <c r="J43" s="40" t="n">
        <f aca="false">J20+J23</f>
        <v>39478.9665736388</v>
      </c>
      <c r="K43" s="40"/>
      <c r="L43" s="39" t="n">
        <f aca="false">SUM(I43,G43,E43,C43)</f>
        <v>981973.584688604</v>
      </c>
      <c r="M43" s="39" t="n">
        <f aca="false">SUM(J43,H43,F43,D43)</f>
        <v>-211008.257171766</v>
      </c>
    </row>
    <row r="44" customFormat="false" ht="13.5" hidden="false" customHeight="false" outlineLevel="0" collapsed="false">
      <c r="A44" s="132"/>
      <c r="B44" s="116" t="s">
        <v>42</v>
      </c>
      <c r="C44" s="39" t="n">
        <f aca="false">C21+C22</f>
        <v>-139205.582214515</v>
      </c>
      <c r="D44" s="40" t="n">
        <f aca="false">D21+D22</f>
        <v>-85883.540307997</v>
      </c>
      <c r="E44" s="39" t="n">
        <f aca="false">E21+E22</f>
        <v>-192349.071619052</v>
      </c>
      <c r="F44" s="40" t="n">
        <f aca="false">F21+F22</f>
        <v>-115193.172670813</v>
      </c>
      <c r="G44" s="39" t="n">
        <f aca="false">G21+G22</f>
        <v>-179466.500189058</v>
      </c>
      <c r="H44" s="40" t="n">
        <f aca="false">H21+H22</f>
        <v>-109023.154027888</v>
      </c>
      <c r="I44" s="39" t="n">
        <f aca="false">I21+I22</f>
        <v>-94825.6927412325</v>
      </c>
      <c r="J44" s="40" t="n">
        <f aca="false">J21+J22</f>
        <v>-55067.0772711285</v>
      </c>
      <c r="K44" s="40"/>
      <c r="L44" s="39" t="n">
        <f aca="false">SUM(I44,G44,E44,C44)</f>
        <v>-605846.846763857</v>
      </c>
      <c r="M44" s="39" t="n">
        <f aca="false">SUM(J44,H44,F44,D44)</f>
        <v>-365166.944277827</v>
      </c>
    </row>
    <row r="45" customFormat="false" ht="13.5" hidden="false" customHeight="false" outlineLevel="0" collapsed="false">
      <c r="A45" s="132"/>
      <c r="B45" s="133"/>
      <c r="C45" s="134" t="n">
        <f aca="false">SUM(C43:C44)</f>
        <v>-36112.4265780157</v>
      </c>
      <c r="D45" s="135" t="n">
        <f aca="false">SUM(D43:D44)</f>
        <v>-216165.968694791</v>
      </c>
      <c r="E45" s="134" t="n">
        <f aca="false">SUM(E43:E44)</f>
        <v>-22005.5807600549</v>
      </c>
      <c r="F45" s="135" t="n">
        <f aca="false">SUM(F43:F44)</f>
        <v>-195142.543218343</v>
      </c>
      <c r="G45" s="134" t="n">
        <f aca="false">SUM(G43:G44)</f>
        <v>84798.9110324293</v>
      </c>
      <c r="H45" s="135" t="n">
        <f aca="false">SUM(H43:H44)</f>
        <v>-149278.578838969</v>
      </c>
      <c r="I45" s="134" t="n">
        <f aca="false">SUM(I43:I44)</f>
        <v>349445.834230388</v>
      </c>
      <c r="J45" s="135" t="n">
        <f aca="false">SUM(J43:J44)</f>
        <v>-15588.1106974896</v>
      </c>
      <c r="K45" s="135"/>
      <c r="L45" s="134" t="n">
        <f aca="false">SUM(L43:L44)</f>
        <v>376126.737924746</v>
      </c>
      <c r="M45" s="136" t="n">
        <f aca="false">SUM(M43:M44)</f>
        <v>-576175.201449593</v>
      </c>
    </row>
    <row r="46" customFormat="false" ht="12.75" hidden="false" customHeight="false" outlineLevel="0" collapsed="false">
      <c r="A46" s="137" t="s">
        <v>39</v>
      </c>
      <c r="B46" s="116" t="s">
        <v>41</v>
      </c>
      <c r="C46" s="39" t="n">
        <f aca="false">SUM(C34,C37,C40,C43)</f>
        <v>291672.241729426</v>
      </c>
      <c r="D46" s="40" t="n">
        <f aca="false">SUM(D34,D37,D40,D43)</f>
        <v>-501573.055151155</v>
      </c>
      <c r="E46" s="39" t="n">
        <f aca="false">SUM(E34,E37,E40,E43)</f>
        <v>12450.5830214109</v>
      </c>
      <c r="F46" s="40" t="n">
        <f aca="false">SUM(F34,F37,F40,F43)</f>
        <v>-351354.338866671</v>
      </c>
      <c r="G46" s="39" t="n">
        <f aca="false">SUM(G34,G37,G40,G43)</f>
        <v>355949.897941199</v>
      </c>
      <c r="H46" s="40" t="n">
        <f aca="false">SUM(H34,H37,H40,H43)</f>
        <v>-324784.3920818</v>
      </c>
      <c r="I46" s="39" t="n">
        <f aca="false">SUM(I34,I37,I40,I43)</f>
        <v>617834.656876653</v>
      </c>
      <c r="J46" s="40" t="n">
        <f aca="false">SUM(J34,J37,J40,J43)</f>
        <v>-211608.089698526</v>
      </c>
      <c r="K46" s="40"/>
      <c r="L46" s="39" t="n">
        <f aca="false">SUM(L34,L37,L40,L43)</f>
        <v>1277907.37956869</v>
      </c>
      <c r="M46" s="41" t="n">
        <f aca="false">SUM(M34,M37,M40,M43)</f>
        <v>-1389319.87579815</v>
      </c>
    </row>
    <row r="47" customFormat="false" ht="13.5" hidden="false" customHeight="false" outlineLevel="0" collapsed="false">
      <c r="A47" s="132"/>
      <c r="B47" s="116" t="s">
        <v>42</v>
      </c>
      <c r="C47" s="39" t="n">
        <f aca="false">SUM(C35,C38,C41,C44)</f>
        <v>-393851.866544593</v>
      </c>
      <c r="D47" s="40" t="n">
        <f aca="false">SUM(D35,D38,D41,D44)</f>
        <v>-247589.231757346</v>
      </c>
      <c r="E47" s="39" t="n">
        <f aca="false">SUM(E35,E38,E41,E44)</f>
        <v>-511878.542212558</v>
      </c>
      <c r="F47" s="40" t="n">
        <f aca="false">SUM(F35,F38,F41,F44)</f>
        <v>-325862.566084791</v>
      </c>
      <c r="G47" s="39" t="n">
        <f aca="false">SUM(G35,G38,G41,G44)</f>
        <v>-511295.249254115</v>
      </c>
      <c r="H47" s="40" t="n">
        <f aca="false">SUM(H35,H38,H41,H44)</f>
        <v>-316565.029075498</v>
      </c>
      <c r="I47" s="39" t="n">
        <f aca="false">SUM(I35,I38,I41,I44)</f>
        <v>-349706.656365756</v>
      </c>
      <c r="J47" s="40" t="n">
        <f aca="false">SUM(J35,J38,J41,J44)</f>
        <v>-206264.841101598</v>
      </c>
      <c r="K47" s="40"/>
      <c r="L47" s="39" t="n">
        <f aca="false">SUM(L35,L38,L41,L44)</f>
        <v>-1766732.31437702</v>
      </c>
      <c r="M47" s="41" t="n">
        <f aca="false">SUM(M35,M38,M41,M44)</f>
        <v>-1096281.66801923</v>
      </c>
    </row>
    <row r="48" customFormat="false" ht="13.5" hidden="false" customHeight="false" outlineLevel="0" collapsed="false">
      <c r="A48" s="138"/>
      <c r="B48" s="133" t="s">
        <v>23</v>
      </c>
      <c r="C48" s="134" t="n">
        <f aca="false">SUM(C46:C47)</f>
        <v>-102179.624815166</v>
      </c>
      <c r="D48" s="135" t="n">
        <f aca="false">SUM(D46:D47)</f>
        <v>-749162.286908501</v>
      </c>
      <c r="E48" s="134" t="n">
        <f aca="false">SUM(E46:E47)</f>
        <v>-499427.959191147</v>
      </c>
      <c r="F48" s="135" t="n">
        <f aca="false">SUM(F46:F47)</f>
        <v>-677216.904951462</v>
      </c>
      <c r="G48" s="134" t="n">
        <f aca="false">SUM(G46:G47)</f>
        <v>-155345.351312917</v>
      </c>
      <c r="H48" s="135" t="n">
        <f aca="false">SUM(H46:H47)</f>
        <v>-641349.421157299</v>
      </c>
      <c r="I48" s="134" t="n">
        <f aca="false">SUM(I46:I47)</f>
        <v>268128.000510897</v>
      </c>
      <c r="J48" s="135" t="n">
        <f aca="false">SUM(J46:J47)</f>
        <v>-417872.930800124</v>
      </c>
      <c r="K48" s="135"/>
      <c r="L48" s="134" t="n">
        <f aca="false">SUM(L46:L47)</f>
        <v>-488824.934808333</v>
      </c>
      <c r="M48" s="136" t="n">
        <f aca="false">SUM(M46:M47)</f>
        <v>-2485601.54381739</v>
      </c>
    </row>
    <row r="50" customFormat="false" ht="12.75" hidden="false" customHeight="false" outlineLevel="0" collapsed="false">
      <c r="A50" s="118"/>
      <c r="B50" s="118"/>
      <c r="C50" s="119"/>
      <c r="D50" s="119"/>
      <c r="E50" s="119"/>
      <c r="F50" s="119"/>
      <c r="G50" s="119"/>
      <c r="H50" s="119"/>
      <c r="I50" s="119"/>
      <c r="J50" s="119"/>
      <c r="K50" s="119"/>
      <c r="L50" s="119"/>
      <c r="M50" s="119"/>
      <c r="N50" s="119"/>
      <c r="O50" s="119"/>
      <c r="P50" s="119"/>
      <c r="Q50" s="119"/>
      <c r="R50" s="119"/>
      <c r="S50" s="119"/>
      <c r="T50" s="119"/>
      <c r="U50" s="119"/>
      <c r="V50" s="119"/>
      <c r="W50" s="119"/>
      <c r="X50" s="119"/>
      <c r="Y50" s="119"/>
      <c r="Z50" s="119"/>
      <c r="AA50" s="119"/>
      <c r="AB50" s="119"/>
      <c r="AC50" s="119"/>
    </row>
    <row r="51" customFormat="false" ht="12.75" hidden="false" customHeight="false" outlineLevel="0" collapsed="false">
      <c r="A51" s="118"/>
      <c r="B51" s="118"/>
      <c r="C51" s="119"/>
      <c r="D51" s="119"/>
      <c r="E51" s="119"/>
      <c r="F51" s="119"/>
      <c r="G51" s="118"/>
      <c r="H51" s="119"/>
      <c r="I51" s="118"/>
      <c r="J51" s="119"/>
      <c r="K51" s="119"/>
      <c r="L51" s="119"/>
      <c r="M51" s="119"/>
      <c r="N51" s="119"/>
      <c r="O51" s="119"/>
      <c r="P51" s="119"/>
      <c r="Q51" s="119"/>
      <c r="R51" s="119"/>
      <c r="S51" s="119"/>
      <c r="T51" s="119"/>
      <c r="U51" s="119"/>
      <c r="V51" s="119"/>
      <c r="W51" s="119"/>
      <c r="X51" s="119"/>
      <c r="Y51" s="119"/>
      <c r="Z51" s="119"/>
      <c r="AA51" s="119"/>
      <c r="AB51" s="119"/>
      <c r="AC51" s="119"/>
    </row>
    <row r="52" customFormat="false" ht="12.75" hidden="false" customHeight="false" outlineLevel="0" collapsed="false">
      <c r="A52" s="118"/>
      <c r="B52" s="118"/>
      <c r="C52" s="119"/>
      <c r="D52" s="119"/>
      <c r="E52" s="119"/>
      <c r="F52" s="119"/>
      <c r="G52" s="119"/>
      <c r="H52" s="119"/>
      <c r="I52" s="119"/>
      <c r="J52" s="119"/>
      <c r="K52" s="119"/>
      <c r="L52" s="119"/>
      <c r="M52" s="119"/>
      <c r="N52" s="119"/>
      <c r="O52" s="119"/>
      <c r="P52" s="119"/>
      <c r="Q52" s="119"/>
      <c r="R52" s="119"/>
      <c r="S52" s="119"/>
      <c r="T52" s="119"/>
      <c r="U52" s="119"/>
      <c r="V52" s="119"/>
      <c r="W52" s="119"/>
      <c r="X52" s="119"/>
      <c r="Y52" s="119"/>
      <c r="Z52" s="119"/>
      <c r="AA52" s="119"/>
      <c r="AB52" s="119"/>
      <c r="AC52" s="119"/>
    </row>
    <row r="53" customFormat="false" ht="12.75" hidden="false" customHeight="false" outlineLevel="0" collapsed="false">
      <c r="A53" s="118"/>
      <c r="B53" s="118"/>
      <c r="C53" s="119"/>
      <c r="D53" s="119"/>
      <c r="E53" s="119"/>
      <c r="F53" s="119"/>
      <c r="G53" s="154"/>
      <c r="H53" s="154"/>
      <c r="I53" s="154"/>
      <c r="J53" s="154"/>
      <c r="K53" s="154"/>
      <c r="L53" s="154"/>
      <c r="M53" s="118"/>
      <c r="N53" s="118"/>
      <c r="O53" s="119"/>
      <c r="P53" s="119"/>
      <c r="Q53" s="119"/>
      <c r="R53" s="119"/>
      <c r="S53" s="119"/>
      <c r="T53" s="119"/>
      <c r="U53" s="119"/>
      <c r="V53" s="119"/>
      <c r="W53" s="119"/>
      <c r="X53" s="119"/>
      <c r="Y53" s="119"/>
      <c r="Z53" s="119"/>
      <c r="AA53" s="119"/>
      <c r="AB53" s="119"/>
      <c r="AC53" s="119"/>
    </row>
    <row r="54" customFormat="false" ht="12.75" hidden="false" customHeight="false" outlineLevel="0" collapsed="false">
      <c r="A54" s="118"/>
      <c r="B54" s="118"/>
      <c r="C54" s="119"/>
      <c r="D54" s="119"/>
      <c r="E54" s="119"/>
      <c r="F54" s="119"/>
      <c r="G54" s="118"/>
      <c r="H54" s="118"/>
      <c r="I54" s="155"/>
      <c r="J54" s="118"/>
      <c r="K54" s="118"/>
      <c r="L54" s="118"/>
      <c r="M54" s="118"/>
      <c r="N54" s="118"/>
      <c r="O54" s="119"/>
      <c r="P54" s="119"/>
      <c r="Q54" s="119"/>
      <c r="R54" s="119"/>
      <c r="S54" s="119"/>
      <c r="T54" s="119"/>
      <c r="U54" s="119"/>
      <c r="V54" s="119"/>
      <c r="W54" s="119"/>
      <c r="X54" s="119"/>
      <c r="Y54" s="119"/>
      <c r="Z54" s="119"/>
      <c r="AA54" s="119"/>
      <c r="AB54" s="119"/>
      <c r="AC54" s="119"/>
    </row>
    <row r="55" customFormat="false" ht="12.75" hidden="false" customHeight="false" outlineLevel="0" collapsed="false">
      <c r="A55" s="118"/>
      <c r="B55" s="118"/>
      <c r="C55" s="119"/>
      <c r="D55" s="119"/>
      <c r="E55" s="119"/>
      <c r="F55" s="119"/>
      <c r="G55" s="118"/>
      <c r="H55" s="118"/>
      <c r="I55" s="155"/>
      <c r="J55" s="118"/>
      <c r="K55" s="118"/>
      <c r="L55" s="118"/>
      <c r="M55" s="118"/>
      <c r="N55" s="118"/>
      <c r="O55" s="119"/>
      <c r="P55" s="119"/>
      <c r="Q55" s="119"/>
      <c r="R55" s="119"/>
      <c r="S55" s="119"/>
      <c r="T55" s="119"/>
      <c r="U55" s="119"/>
      <c r="V55" s="119"/>
      <c r="W55" s="119"/>
      <c r="X55" s="119"/>
      <c r="Y55" s="119"/>
      <c r="Z55" s="119"/>
      <c r="AA55" s="119"/>
      <c r="AB55" s="119"/>
      <c r="AC55" s="119"/>
    </row>
    <row r="56" customFormat="false" ht="12.75" hidden="false" customHeight="false" outlineLevel="0" collapsed="false">
      <c r="A56" s="118"/>
      <c r="B56" s="118"/>
      <c r="C56" s="119"/>
      <c r="D56" s="119"/>
      <c r="E56" s="119"/>
      <c r="F56" s="119"/>
      <c r="G56" s="119"/>
      <c r="H56" s="119"/>
      <c r="I56" s="119"/>
      <c r="J56" s="119"/>
      <c r="K56" s="119"/>
      <c r="L56" s="119"/>
      <c r="M56" s="119"/>
      <c r="N56" s="119"/>
      <c r="O56" s="119"/>
      <c r="P56" s="119"/>
      <c r="Q56" s="119"/>
      <c r="R56" s="119"/>
      <c r="S56" s="119"/>
      <c r="T56" s="119"/>
      <c r="U56" s="119"/>
      <c r="V56" s="119"/>
      <c r="W56" s="119"/>
      <c r="X56" s="119"/>
      <c r="Y56" s="119"/>
      <c r="Z56" s="119"/>
      <c r="AA56" s="119"/>
      <c r="AB56" s="119"/>
      <c r="AC56" s="11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2001-08-29T10:52:30Z</dcterms:created>
  <dc:creator>jrichte</dc:creator>
  <dc:description/>
  <dc:language>en-US</dc:language>
  <cp:lastModifiedBy>jjackso7</cp:lastModifiedBy>
  <cp:lastPrinted>2001-10-26T15:03:14Z</cp:lastPrinted>
  <dcterms:modified xsi:type="dcterms:W3CDTF">2001-11-27T14:11:19Z</dcterms:modified>
  <cp:revision>0</cp:revision>
  <dc:subject/>
  <dc:title/>
</cp:coreProperties>
</file>