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Monthly_Breakout" sheetId="2" state="visible" r:id="rId4"/>
    <sheet name="Quarterly_Breakou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<sst xmlns="http://schemas.openxmlformats.org/spreadsheetml/2006/main" count="784" uniqueCount="47">
  <si>
    <t xml:space="preserve">Retail Short</t>
  </si>
  <si>
    <t xml:space="preserve">Ancillary Service % - NP15</t>
  </si>
  <si>
    <t xml:space="preserve">Ancillary Service % - SP15</t>
  </si>
  <si>
    <t xml:space="preserve">A/S Short - NP15</t>
  </si>
  <si>
    <t xml:space="preserve">FMONTH</t>
  </si>
  <si>
    <t xml:space="preserve">Data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</si>
  <si>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</si>
  <si>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</si>
  <si>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</si>
  <si>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</si>
  <si>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</si>
  <si>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</si>
  <si>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</si>
  <si>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</si>
  <si>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</si>
  <si>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</si>
  <si>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</si>
  <si>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</si>
  <si>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 pvMWH ON</t>
  </si>
  <si>
    <t xml:space="preserve">Total pvMWH OFF</t>
  </si>
  <si>
    <t xml:space="preserve">FYEAR</t>
  </si>
  <si>
    <t xml:space="preserve">pvMWH ON</t>
  </si>
  <si>
    <t xml:space="preserve">pvMWH OFF</t>
  </si>
  <si>
    <t xml:space="preserve">Grand Total</t>
  </si>
  <si>
    <t xml:space="preserve">Average</t>
  </si>
  <si>
    <t xml:space="preserve">Ancillary Services</t>
  </si>
  <si>
    <t xml:space="preserve">Line Losses % - NP15</t>
  </si>
  <si>
    <t xml:space="preserve">Line Losses % - SP15</t>
  </si>
  <si>
    <t xml:space="preserve">A/S Short - SP15</t>
  </si>
  <si>
    <t xml:space="preserve">Line Losses</t>
  </si>
  <si>
    <t xml:space="preserve">Line Loss Short - NP15</t>
  </si>
  <si>
    <t xml:space="preserve">Line Loss Short - SP15</t>
  </si>
  <si>
    <t xml:space="preserve">Wholesale Hedge**</t>
  </si>
  <si>
    <t xml:space="preserve">Retail Short - NP15</t>
  </si>
  <si>
    <t xml:space="preserve">Retail Short - SP15</t>
  </si>
  <si>
    <t xml:space="preserve">EWS Positions</t>
  </si>
  <si>
    <t xml:space="preserve">Retail Generation</t>
  </si>
  <si>
    <t xml:space="preserve">Distibution Losses</t>
  </si>
  <si>
    <t xml:space="preserve">Wholesale Hedge</t>
  </si>
  <si>
    <t xml:space="preserve">Total</t>
  </si>
  <si>
    <t xml:space="preserve">2004-2012</t>
  </si>
  <si>
    <t xml:space="preserve">Energy </t>
  </si>
  <si>
    <t xml:space="preserve">Ancillary/Losses</t>
  </si>
  <si>
    <t xml:space="preserve">Q1</t>
  </si>
  <si>
    <t xml:space="preserve">Q2</t>
  </si>
  <si>
    <t xml:space="preserve">Q3</t>
  </si>
  <si>
    <t xml:space="preserve">Q4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</si>
</sst>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0.00%"/>
    <numFmt numFmtId="167" formatCode="[$-409]m/d/yyyy"/>
    <numFmt numFmtId="168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>
        <color rgb="FFFFFFFF"/>
      </left>
      <right/>
      <top style="medium"/>
      <bottom/>
      <diagonal/>
    </border>
    <border diagonalUp="false" diagonalDown="false">
      <left style="thin">
        <color rgb="FFFFFFFF"/>
      </left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/>
      <top style="thin">
        <color rgb="FFFFFFFF"/>
      </top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>
        <color rgb="FFFFFFFF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>
        <color rgb="FFFFFFFF"/>
      </top>
      <bottom style="medium"/>
      <diagonal/>
    </border>
    <border diagonalUp="false" diagonalDown="false">
      <left style="thin"/>
      <right style="medium"/>
      <top style="thin">
        <color rgb="FFFFFFFF"/>
      </top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>
        <color rgb="FFFFFFFF"/>
      </left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thin">
        <color rgb="FFFFFFFF"/>
      </top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E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85"/>
    <col collapsed="false" customWidth="true" hidden="false" outlineLevel="0" max="2" min="2" style="0" width="17.56"/>
    <col collapsed="false" customWidth="true" hidden="false" outlineLevel="0" max="3" min="3" style="0" width="14.99"/>
    <col collapsed="false" customWidth="true" hidden="false" outlineLevel="0" max="4" min="4" style="0" width="17.28"/>
    <col collapsed="false" customWidth="true" hidden="false" outlineLevel="0" max="5" min="5" style="0" width="14.99"/>
    <col collapsed="false" customWidth="true" hidden="false" outlineLevel="0" max="6" min="6" style="0" width="16.13"/>
    <col collapsed="false" customWidth="true" hidden="false" outlineLevel="0" max="7" min="7" style="0" width="15.28"/>
    <col collapsed="false" customWidth="true" hidden="false" outlineLevel="0" max="8" min="8" style="0" width="15.85"/>
    <col collapsed="false" customWidth="true" hidden="false" outlineLevel="0" max="9" min="9" style="0" width="15.28"/>
    <col collapsed="false" customWidth="true" hidden="false" outlineLevel="0" max="10" min="10" style="0" width="15.85"/>
    <col collapsed="false" customWidth="true" hidden="false" outlineLevel="0" max="11" min="11" style="0" width="15.28"/>
    <col collapsed="false" customWidth="true" hidden="false" outlineLevel="0" max="12" min="12" style="0" width="15.85"/>
    <col collapsed="false" customWidth="true" hidden="false" outlineLevel="0" max="13" min="13" style="0" width="15.28"/>
    <col collapsed="false" customWidth="true" hidden="false" outlineLevel="0" max="14" min="14" style="0" width="17.56"/>
    <col collapsed="false" customWidth="true" hidden="false" outlineLevel="0" max="15" min="15" style="0" width="15.28"/>
    <col collapsed="false" customWidth="true" hidden="false" outlineLevel="0" max="16" min="16" style="0" width="17.28"/>
    <col collapsed="false" customWidth="true" hidden="false" outlineLevel="0" max="17" min="17" style="0" width="14.99"/>
    <col collapsed="false" customWidth="true" hidden="false" outlineLevel="0" max="18" min="18" style="0" width="17.28"/>
    <col collapsed="false" customWidth="true" hidden="false" outlineLevel="0" max="19" min="19" style="0" width="14.99"/>
    <col collapsed="false" customWidth="true" hidden="false" outlineLevel="0" max="20" min="20" style="0" width="17.28"/>
    <col collapsed="false" customWidth="true" hidden="false" outlineLevel="0" max="21" min="21" style="0" width="14.99"/>
    <col collapsed="false" customWidth="true" hidden="false" outlineLevel="0" max="22" min="22" style="0" width="15.85"/>
    <col collapsed="false" customWidth="true" hidden="false" outlineLevel="0" max="23" min="23" style="0" width="15.28"/>
    <col collapsed="false" customWidth="true" hidden="false" outlineLevel="0" max="24" min="24" style="0" width="17.56"/>
    <col collapsed="false" customWidth="true" hidden="false" outlineLevel="0" max="25" min="25" style="0" width="16.13"/>
    <col collapsed="false" customWidth="true" hidden="false" outlineLevel="0" max="26" min="26" style="0" width="22.42"/>
    <col collapsed="false" customWidth="true" hidden="false" outlineLevel="0" max="27" min="27" style="0" width="22.99"/>
    <col collapsed="false" customWidth="true" hidden="false" outlineLevel="0" max="30" min="30" style="0" width="25.13"/>
    <col collapsed="false" customWidth="true" hidden="false" outlineLevel="0" max="31" min="31" style="0" width="11.13"/>
    <col collapsed="false" customWidth="true" hidden="false" outlineLevel="0" max="32" min="32" style="0" width="12.14"/>
    <col collapsed="false" customWidth="true" hidden="false" outlineLevel="0" max="33" min="33" style="0" width="11.13"/>
    <col collapsed="false" customWidth="true" hidden="false" outlineLevel="0" max="34" min="34" style="0" width="12.14"/>
    <col collapsed="false" customWidth="true" hidden="false" outlineLevel="0" max="35" min="35" style="0" width="11.13"/>
    <col collapsed="false" customWidth="true" hidden="false" outlineLevel="0" max="36" min="36" style="0" width="12.14"/>
    <col collapsed="false" customWidth="true" hidden="false" outlineLevel="0" max="37" min="37" style="0" width="11.13"/>
    <col collapsed="false" customWidth="true" hidden="false" outlineLevel="0" max="38" min="38" style="0" width="12.14"/>
    <col collapsed="false" customWidth="true" hidden="false" outlineLevel="0" max="39" min="39" style="0" width="11.13"/>
    <col collapsed="false" customWidth="true" hidden="false" outlineLevel="0" max="40" min="40" style="0" width="12.14"/>
    <col collapsed="false" customWidth="true" hidden="false" outlineLevel="0" max="41" min="41" style="0" width="11.13"/>
    <col collapsed="false" customWidth="true" hidden="false" outlineLevel="0" max="42" min="42" style="0" width="12.14"/>
    <col collapsed="false" customWidth="true" hidden="false" outlineLevel="0" max="43" min="43" style="0" width="11.13"/>
    <col collapsed="false" customWidth="true" hidden="false" outlineLevel="0" max="44" min="44" style="0" width="12.14"/>
    <col collapsed="false" customWidth="true" hidden="false" outlineLevel="0" max="45" min="45" style="0" width="11.13"/>
    <col collapsed="false" customWidth="true" hidden="false" outlineLevel="0" max="46" min="46" style="0" width="12.14"/>
    <col collapsed="false" customWidth="true" hidden="false" outlineLevel="0" max="47" min="47" style="0" width="11.13"/>
    <col collapsed="false" customWidth="true" hidden="false" outlineLevel="0" max="48" min="48" style="0" width="12.14"/>
    <col collapsed="false" customWidth="true" hidden="false" outlineLevel="0" max="49" min="49" style="0" width="11.13"/>
    <col collapsed="false" customWidth="true" hidden="false" outlineLevel="0" max="50" min="50" style="0" width="12.14"/>
    <col collapsed="false" customWidth="true" hidden="false" outlineLevel="0" max="51" min="51" style="0" width="11.13"/>
    <col collapsed="false" customWidth="true" hidden="false" outlineLevel="0" max="52" min="52" style="0" width="12.14"/>
    <col collapsed="false" customWidth="true" hidden="false" outlineLevel="0" max="53" min="53" style="0" width="11.13"/>
    <col collapsed="false" customWidth="true" hidden="false" outlineLevel="0" max="54" min="54" style="0" width="12.14"/>
    <col collapsed="false" customWidth="true" hidden="false" outlineLevel="0" max="56" min="56" style="0" width="25.13"/>
    <col collapsed="false" customWidth="true" hidden="false" outlineLevel="0" max="57" min="57" style="0" width="11.13"/>
    <col collapsed="false" customWidth="true" hidden="false" outlineLevel="0" max="58" min="58" style="0" width="12.14"/>
    <col collapsed="false" customWidth="true" hidden="false" outlineLevel="0" max="59" min="59" style="0" width="11.13"/>
    <col collapsed="false" customWidth="true" hidden="false" outlineLevel="0" max="60" min="60" style="0" width="12.14"/>
    <col collapsed="false" customWidth="true" hidden="false" outlineLevel="0" max="61" min="61" style="0" width="11.13"/>
    <col collapsed="false" customWidth="true" hidden="false" outlineLevel="0" max="62" min="62" style="0" width="12.14"/>
    <col collapsed="false" customWidth="true" hidden="false" outlineLevel="0" max="63" min="63" style="0" width="11.13"/>
    <col collapsed="false" customWidth="true" hidden="false" outlineLevel="0" max="64" min="64" style="0" width="12.14"/>
    <col collapsed="false" customWidth="true" hidden="false" outlineLevel="0" max="65" min="65" style="0" width="11.13"/>
    <col collapsed="false" customWidth="true" hidden="false" outlineLevel="0" max="66" min="66" style="0" width="12.14"/>
    <col collapsed="false" customWidth="true" hidden="false" outlineLevel="0" max="67" min="67" style="0" width="11.13"/>
    <col collapsed="false" customWidth="true" hidden="false" outlineLevel="0" max="68" min="68" style="0" width="12.14"/>
    <col collapsed="false" customWidth="true" hidden="false" outlineLevel="0" max="69" min="69" style="0" width="11.13"/>
    <col collapsed="false" customWidth="true" hidden="false" outlineLevel="0" max="70" min="70" style="0" width="12.14"/>
    <col collapsed="false" customWidth="true" hidden="false" outlineLevel="0" max="71" min="71" style="0" width="11.13"/>
    <col collapsed="false" customWidth="true" hidden="false" outlineLevel="0" max="72" min="72" style="0" width="12.14"/>
    <col collapsed="false" customWidth="true" hidden="false" outlineLevel="0" max="73" min="73" style="0" width="11.13"/>
    <col collapsed="false" customWidth="true" hidden="false" outlineLevel="0" max="74" min="74" style="0" width="12.14"/>
    <col collapsed="false" customWidth="true" hidden="false" outlineLevel="0" max="75" min="75" style="0" width="11.13"/>
    <col collapsed="false" customWidth="true" hidden="false" outlineLevel="0" max="76" min="76" style="0" width="12.14"/>
    <col collapsed="false" customWidth="true" hidden="false" outlineLevel="0" max="77" min="77" style="0" width="11.13"/>
    <col collapsed="false" customWidth="true" hidden="false" outlineLevel="0" max="78" min="78" style="0" width="12.14"/>
    <col collapsed="false" customWidth="true" hidden="false" outlineLevel="0" max="79" min="79" style="0" width="11.13"/>
    <col collapsed="false" customWidth="true" hidden="false" outlineLevel="0" max="80" min="80" style="0" width="12.14"/>
    <col collapsed="false" customWidth="true" hidden="false" outlineLevel="0" max="83" min="83" style="0" width="18.28"/>
    <col collapsed="false" customWidth="true" hidden="false" outlineLevel="0" max="84" min="84" style="0" width="14.99"/>
    <col collapsed="false" customWidth="true" hidden="false" outlineLevel="0" max="85" min="85" style="0" width="16.42"/>
    <col collapsed="false" customWidth="true" hidden="false" outlineLevel="0" max="86" min="86" style="0" width="14.99"/>
    <col collapsed="false" customWidth="true" hidden="false" outlineLevel="0" max="87" min="87" style="0" width="16.42"/>
    <col collapsed="false" customWidth="true" hidden="false" outlineLevel="0" max="88" min="88" style="0" width="14.99"/>
    <col collapsed="false" customWidth="true" hidden="false" outlineLevel="0" max="89" min="89" style="0" width="16.42"/>
    <col collapsed="false" customWidth="true" hidden="false" outlineLevel="0" max="90" min="90" style="0" width="14.99"/>
    <col collapsed="false" customWidth="true" hidden="false" outlineLevel="0" max="91" min="91" style="0" width="16.42"/>
    <col collapsed="false" customWidth="true" hidden="false" outlineLevel="0" max="92" min="92" style="0" width="14.99"/>
    <col collapsed="false" customWidth="true" hidden="false" outlineLevel="0" max="93" min="93" style="0" width="16.42"/>
    <col collapsed="false" customWidth="true" hidden="false" outlineLevel="0" max="94" min="94" style="0" width="14.99"/>
    <col collapsed="false" customWidth="true" hidden="false" outlineLevel="0" max="95" min="95" style="0" width="16.42"/>
    <col collapsed="false" customWidth="true" hidden="false" outlineLevel="0" max="96" min="96" style="0" width="14.99"/>
    <col collapsed="false" customWidth="true" hidden="false" outlineLevel="0" max="97" min="97" style="0" width="16.42"/>
    <col collapsed="false" customWidth="true" hidden="false" outlineLevel="0" max="98" min="98" style="0" width="14.99"/>
    <col collapsed="false" customWidth="true" hidden="false" outlineLevel="0" max="99" min="99" style="0" width="16.42"/>
    <col collapsed="false" customWidth="true" hidden="false" outlineLevel="0" max="100" min="100" style="0" width="15.56"/>
    <col collapsed="false" customWidth="true" hidden="false" outlineLevel="0" max="101" min="101" style="0" width="16.42"/>
    <col collapsed="false" customWidth="true" hidden="false" outlineLevel="0" max="102" min="102" style="0" width="14.99"/>
    <col collapsed="false" customWidth="true" hidden="false" outlineLevel="0" max="103" min="103" style="0" width="16.42"/>
    <col collapsed="false" customWidth="true" hidden="false" outlineLevel="0" max="104" min="104" style="0" width="14.99"/>
    <col collapsed="false" customWidth="true" hidden="false" outlineLevel="0" max="105" min="105" style="0" width="16.42"/>
    <col collapsed="false" customWidth="true" hidden="false" outlineLevel="0" max="106" min="106" style="0" width="14.99"/>
    <col collapsed="false" customWidth="true" hidden="false" outlineLevel="0" max="108" min="107" style="0" width="16.42"/>
    <col collapsed="false" customWidth="true" hidden="false" outlineLevel="0" max="109" min="109" style="0" width="17.56"/>
  </cols>
  <sheetData>
    <row r="1" customFormat="false" ht="13.5" hidden="false" customHeight="false" outlineLevel="0" collapsed="false">
      <c r="A1" s="1" t="s">
        <v>0</v>
      </c>
      <c r="AD1" s="2" t="s">
        <v>1</v>
      </c>
      <c r="BD1" s="2" t="s">
        <v>2</v>
      </c>
      <c r="CE1" s="2" t="s">
        <v>3</v>
      </c>
    </row>
    <row r="2" customFormat="false" ht="12.75" hidden="false" customHeight="false" outlineLevel="0" collapsed="false">
      <c r="A2" s="3"/>
      <c r="B2" s="4" t="s">
        <v>4</v>
      </c>
      <c r="C2" s="5" t="s">
        <v>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D2" s="7"/>
      <c r="AE2" s="8" t="s">
        <v>4</v>
      </c>
      <c r="AF2" s="9" t="s">
        <v>5</v>
      </c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0"/>
      <c r="BD2" s="7"/>
      <c r="BE2" s="8" t="s">
        <v>4</v>
      </c>
      <c r="BF2" s="9" t="s">
        <v>5</v>
      </c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10"/>
      <c r="CE2" s="7"/>
      <c r="CF2" s="7" t="s">
        <v>4</v>
      </c>
      <c r="CG2" s="11" t="s">
        <v>5</v>
      </c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</row>
    <row r="3" customFormat="false" ht="12.75" hidden="false" customHeight="false" outlineLevel="0" collapsed="false">
      <c r="A3" s="13"/>
      <c r="B3" s="14" t="s">
        <v>6</v>
      </c>
      <c r="C3" s="15"/>
      <c r="D3" s="14" t="s">
        <v>7</v>
      </c>
      <c r="E3" s="15"/>
      <c r="F3" s="14" t="s">
        <v>8</v>
      </c>
      <c r="G3" s="15"/>
      <c r="H3" s="14" t="s">
        <v>9</v>
      </c>
      <c r="I3" s="15"/>
      <c r="J3" s="14" t="s">
        <v>10</v>
      </c>
      <c r="K3" s="15"/>
      <c r="L3" s="14" t="s">
        <v>11</v>
      </c>
      <c r="M3" s="15"/>
      <c r="N3" s="14" t="s">
        <v>12</v>
      </c>
      <c r="O3" s="15"/>
      <c r="P3" s="14" t="s">
        <v>13</v>
      </c>
      <c r="Q3" s="15"/>
      <c r="R3" s="14" t="s">
        <v>14</v>
      </c>
      <c r="S3" s="15"/>
      <c r="T3" s="14" t="s">
        <v>15</v>
      </c>
      <c r="U3" s="15"/>
      <c r="V3" s="14" t="s">
        <v>16</v>
      </c>
      <c r="W3" s="15"/>
      <c r="X3" s="14" t="s">
        <v>17</v>
      </c>
      <c r="Y3" s="15"/>
      <c r="Z3" s="14" t="s">
        <v>18</v>
      </c>
      <c r="AA3" s="16" t="s">
        <v>19</v>
      </c>
      <c r="AD3" s="17"/>
      <c r="AE3" s="18" t="s">
        <v>6</v>
      </c>
      <c r="AF3" s="19"/>
      <c r="AG3" s="18" t="s">
        <v>7</v>
      </c>
      <c r="AH3" s="19"/>
      <c r="AI3" s="18" t="s">
        <v>8</v>
      </c>
      <c r="AJ3" s="19"/>
      <c r="AK3" s="18" t="s">
        <v>9</v>
      </c>
      <c r="AL3" s="19"/>
      <c r="AM3" s="18" t="s">
        <v>10</v>
      </c>
      <c r="AN3" s="19"/>
      <c r="AO3" s="18" t="s">
        <v>11</v>
      </c>
      <c r="AP3" s="19"/>
      <c r="AQ3" s="18" t="s">
        <v>12</v>
      </c>
      <c r="AR3" s="19"/>
      <c r="AS3" s="18" t="s">
        <v>13</v>
      </c>
      <c r="AT3" s="19"/>
      <c r="AU3" s="18" t="s">
        <v>14</v>
      </c>
      <c r="AV3" s="19"/>
      <c r="AW3" s="18" t="s">
        <v>15</v>
      </c>
      <c r="AX3" s="19"/>
      <c r="AY3" s="18" t="s">
        <v>16</v>
      </c>
      <c r="AZ3" s="19"/>
      <c r="BA3" s="18" t="s">
        <v>17</v>
      </c>
      <c r="BB3" s="20"/>
      <c r="BD3" s="17"/>
      <c r="BE3" s="18" t="s">
        <v>6</v>
      </c>
      <c r="BF3" s="19"/>
      <c r="BG3" s="18" t="s">
        <v>7</v>
      </c>
      <c r="BH3" s="19"/>
      <c r="BI3" s="18" t="s">
        <v>8</v>
      </c>
      <c r="BJ3" s="19"/>
      <c r="BK3" s="18" t="s">
        <v>9</v>
      </c>
      <c r="BL3" s="19"/>
      <c r="BM3" s="18" t="s">
        <v>10</v>
      </c>
      <c r="BN3" s="19"/>
      <c r="BO3" s="18" t="s">
        <v>11</v>
      </c>
      <c r="BP3" s="19"/>
      <c r="BQ3" s="18" t="s">
        <v>12</v>
      </c>
      <c r="BR3" s="19"/>
      <c r="BS3" s="18" t="s">
        <v>13</v>
      </c>
      <c r="BT3" s="19"/>
      <c r="BU3" s="18" t="s">
        <v>14</v>
      </c>
      <c r="BV3" s="19"/>
      <c r="BW3" s="18" t="s">
        <v>15</v>
      </c>
      <c r="BX3" s="19"/>
      <c r="BY3" s="18" t="s">
        <v>16</v>
      </c>
      <c r="BZ3" s="19"/>
      <c r="CA3" s="18" t="s">
        <v>17</v>
      </c>
      <c r="CB3" s="20"/>
      <c r="CE3" s="17"/>
      <c r="CF3" s="7" t="s">
        <v>6</v>
      </c>
      <c r="CG3" s="11"/>
      <c r="CH3" s="7" t="s">
        <v>7</v>
      </c>
      <c r="CI3" s="11"/>
      <c r="CJ3" s="7" t="s">
        <v>8</v>
      </c>
      <c r="CK3" s="11"/>
      <c r="CL3" s="7" t="s">
        <v>9</v>
      </c>
      <c r="CM3" s="11"/>
      <c r="CN3" s="7" t="s">
        <v>10</v>
      </c>
      <c r="CO3" s="11"/>
      <c r="CP3" s="7" t="s">
        <v>11</v>
      </c>
      <c r="CQ3" s="11"/>
      <c r="CR3" s="7" t="s">
        <v>12</v>
      </c>
      <c r="CS3" s="11"/>
      <c r="CT3" s="7" t="s">
        <v>13</v>
      </c>
      <c r="CU3" s="11"/>
      <c r="CV3" s="7" t="s">
        <v>14</v>
      </c>
      <c r="CW3" s="11"/>
      <c r="CX3" s="7" t="s">
        <v>15</v>
      </c>
      <c r="CY3" s="11"/>
      <c r="CZ3" s="7" t="s">
        <v>16</v>
      </c>
      <c r="DA3" s="11"/>
      <c r="DB3" s="7" t="s">
        <v>17</v>
      </c>
      <c r="DC3" s="11"/>
      <c r="DD3" s="7" t="s">
        <v>18</v>
      </c>
      <c r="DE3" s="21" t="s">
        <v>19</v>
      </c>
    </row>
    <row r="4" customFormat="false" ht="12.75" hidden="false" customHeight="false" outlineLevel="0" collapsed="false">
      <c r="A4" s="22" t="s">
        <v>20</v>
      </c>
      <c r="B4" s="14" t="s">
        <v>21</v>
      </c>
      <c r="C4" s="23" t="s">
        <v>22</v>
      </c>
      <c r="D4" s="14" t="s">
        <v>21</v>
      </c>
      <c r="E4" s="23" t="s">
        <v>22</v>
      </c>
      <c r="F4" s="14" t="s">
        <v>21</v>
      </c>
      <c r="G4" s="23" t="s">
        <v>22</v>
      </c>
      <c r="H4" s="14" t="s">
        <v>21</v>
      </c>
      <c r="I4" s="23" t="s">
        <v>22</v>
      </c>
      <c r="J4" s="14" t="s">
        <v>21</v>
      </c>
      <c r="K4" s="23" t="s">
        <v>22</v>
      </c>
      <c r="L4" s="14" t="s">
        <v>21</v>
      </c>
      <c r="M4" s="23" t="s">
        <v>22</v>
      </c>
      <c r="N4" s="14" t="s">
        <v>21</v>
      </c>
      <c r="O4" s="23" t="s">
        <v>22</v>
      </c>
      <c r="P4" s="14" t="s">
        <v>21</v>
      </c>
      <c r="Q4" s="23" t="s">
        <v>22</v>
      </c>
      <c r="R4" s="14" t="s">
        <v>21</v>
      </c>
      <c r="S4" s="23" t="s">
        <v>22</v>
      </c>
      <c r="T4" s="14" t="s">
        <v>21</v>
      </c>
      <c r="U4" s="23" t="s">
        <v>22</v>
      </c>
      <c r="V4" s="14" t="s">
        <v>21</v>
      </c>
      <c r="W4" s="23" t="s">
        <v>22</v>
      </c>
      <c r="X4" s="14" t="s">
        <v>21</v>
      </c>
      <c r="Y4" s="23" t="s">
        <v>22</v>
      </c>
      <c r="Z4" s="24"/>
      <c r="AA4" s="25"/>
      <c r="AD4" s="7" t="s">
        <v>20</v>
      </c>
      <c r="AE4" s="7" t="s">
        <v>21</v>
      </c>
      <c r="AF4" s="26" t="s">
        <v>22</v>
      </c>
      <c r="AG4" s="7" t="s">
        <v>21</v>
      </c>
      <c r="AH4" s="26" t="s">
        <v>22</v>
      </c>
      <c r="AI4" s="7" t="s">
        <v>21</v>
      </c>
      <c r="AJ4" s="26" t="s">
        <v>22</v>
      </c>
      <c r="AK4" s="7" t="s">
        <v>21</v>
      </c>
      <c r="AL4" s="26" t="s">
        <v>22</v>
      </c>
      <c r="AM4" s="7" t="s">
        <v>21</v>
      </c>
      <c r="AN4" s="26" t="s">
        <v>22</v>
      </c>
      <c r="AO4" s="7" t="s">
        <v>21</v>
      </c>
      <c r="AP4" s="26" t="s">
        <v>22</v>
      </c>
      <c r="AQ4" s="7" t="s">
        <v>21</v>
      </c>
      <c r="AR4" s="26" t="s">
        <v>22</v>
      </c>
      <c r="AS4" s="7" t="s">
        <v>21</v>
      </c>
      <c r="AT4" s="26" t="s">
        <v>22</v>
      </c>
      <c r="AU4" s="7" t="s">
        <v>21</v>
      </c>
      <c r="AV4" s="26" t="s">
        <v>22</v>
      </c>
      <c r="AW4" s="7" t="s">
        <v>21</v>
      </c>
      <c r="AX4" s="26" t="s">
        <v>22</v>
      </c>
      <c r="AY4" s="7" t="s">
        <v>21</v>
      </c>
      <c r="AZ4" s="26" t="s">
        <v>22</v>
      </c>
      <c r="BA4" s="8" t="s">
        <v>21</v>
      </c>
      <c r="BB4" s="27" t="s">
        <v>22</v>
      </c>
      <c r="BD4" s="7" t="s">
        <v>20</v>
      </c>
      <c r="BE4" s="7" t="s">
        <v>21</v>
      </c>
      <c r="BF4" s="26" t="s">
        <v>22</v>
      </c>
      <c r="BG4" s="7" t="s">
        <v>21</v>
      </c>
      <c r="BH4" s="26" t="s">
        <v>22</v>
      </c>
      <c r="BI4" s="7" t="s">
        <v>21</v>
      </c>
      <c r="BJ4" s="26" t="s">
        <v>22</v>
      </c>
      <c r="BK4" s="7" t="s">
        <v>21</v>
      </c>
      <c r="BL4" s="26" t="s">
        <v>22</v>
      </c>
      <c r="BM4" s="7" t="s">
        <v>21</v>
      </c>
      <c r="BN4" s="26" t="s">
        <v>22</v>
      </c>
      <c r="BO4" s="7" t="s">
        <v>21</v>
      </c>
      <c r="BP4" s="26" t="s">
        <v>22</v>
      </c>
      <c r="BQ4" s="7" t="s">
        <v>21</v>
      </c>
      <c r="BR4" s="26" t="s">
        <v>22</v>
      </c>
      <c r="BS4" s="7" t="s">
        <v>21</v>
      </c>
      <c r="BT4" s="26" t="s">
        <v>22</v>
      </c>
      <c r="BU4" s="7" t="s">
        <v>21</v>
      </c>
      <c r="BV4" s="26" t="s">
        <v>22</v>
      </c>
      <c r="BW4" s="7" t="s">
        <v>21</v>
      </c>
      <c r="BX4" s="26" t="s">
        <v>22</v>
      </c>
      <c r="BY4" s="7" t="s">
        <v>21</v>
      </c>
      <c r="BZ4" s="26" t="s">
        <v>22</v>
      </c>
      <c r="CA4" s="8" t="s">
        <v>21</v>
      </c>
      <c r="CB4" s="27" t="s">
        <v>22</v>
      </c>
      <c r="CE4" s="7" t="s">
        <v>20</v>
      </c>
      <c r="CF4" s="7" t="s">
        <v>21</v>
      </c>
      <c r="CG4" s="26" t="s">
        <v>22</v>
      </c>
      <c r="CH4" s="7" t="s">
        <v>21</v>
      </c>
      <c r="CI4" s="26" t="s">
        <v>22</v>
      </c>
      <c r="CJ4" s="7" t="s">
        <v>21</v>
      </c>
      <c r="CK4" s="26" t="s">
        <v>22</v>
      </c>
      <c r="CL4" s="7" t="s">
        <v>21</v>
      </c>
      <c r="CM4" s="26" t="s">
        <v>22</v>
      </c>
      <c r="CN4" s="7" t="s">
        <v>21</v>
      </c>
      <c r="CO4" s="26" t="s">
        <v>22</v>
      </c>
      <c r="CP4" s="7" t="s">
        <v>21</v>
      </c>
      <c r="CQ4" s="26" t="s">
        <v>22</v>
      </c>
      <c r="CR4" s="7" t="s">
        <v>21</v>
      </c>
      <c r="CS4" s="26" t="s">
        <v>22</v>
      </c>
      <c r="CT4" s="7" t="s">
        <v>21</v>
      </c>
      <c r="CU4" s="26" t="s">
        <v>22</v>
      </c>
      <c r="CV4" s="7" t="s">
        <v>21</v>
      </c>
      <c r="CW4" s="26" t="s">
        <v>22</v>
      </c>
      <c r="CX4" s="7" t="s">
        <v>21</v>
      </c>
      <c r="CY4" s="26" t="s">
        <v>22</v>
      </c>
      <c r="CZ4" s="7" t="s">
        <v>21</v>
      </c>
      <c r="DA4" s="26" t="s">
        <v>22</v>
      </c>
      <c r="DB4" s="7" t="s">
        <v>21</v>
      </c>
      <c r="DC4" s="26" t="s">
        <v>22</v>
      </c>
      <c r="DD4" s="17"/>
      <c r="DE4" s="28"/>
    </row>
    <row r="5" customFormat="false" ht="12.75" hidden="false" customHeight="false" outlineLevel="0" collapsed="false">
      <c r="A5" s="29" t="n">
        <v>2001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 t="n">
        <v>-522025.093319592</v>
      </c>
      <c r="Y5" s="30" t="n">
        <v>-358807.243134212</v>
      </c>
      <c r="Z5" s="30" t="n">
        <f aca="false">SUM(B5,D5,F5,H5,J5,L5,N5,P5,R5,T5,V5,X5)</f>
        <v>-522025.093319592</v>
      </c>
      <c r="AA5" s="30" t="n">
        <f aca="false">SUM(C5,E5,G5,I5,K5,M5,O5,Q5,S5,U5,W5,Y5)</f>
        <v>-358807.243134212</v>
      </c>
      <c r="AD5" s="7" t="n">
        <v>2001</v>
      </c>
      <c r="AE5" s="31" t="n">
        <v>0.0517</v>
      </c>
      <c r="AF5" s="32" t="n">
        <v>0.0684</v>
      </c>
      <c r="AG5" s="31" t="n">
        <v>0.0527</v>
      </c>
      <c r="AH5" s="32" t="n">
        <v>0.0573</v>
      </c>
      <c r="AI5" s="31" t="n">
        <v>0.0601</v>
      </c>
      <c r="AJ5" s="32" t="n">
        <v>0.0562</v>
      </c>
      <c r="AK5" s="31" t="n">
        <v>0.0651</v>
      </c>
      <c r="AL5" s="32" t="n">
        <v>0.0904</v>
      </c>
      <c r="AM5" s="31" t="n">
        <v>0.0698</v>
      </c>
      <c r="AN5" s="32" t="n">
        <v>0.0656</v>
      </c>
      <c r="AO5" s="31" t="n">
        <v>0.1777</v>
      </c>
      <c r="AP5" s="32" t="n">
        <v>0.1454</v>
      </c>
      <c r="AQ5" s="31" t="n">
        <v>0.1353</v>
      </c>
      <c r="AR5" s="32" t="n">
        <v>0.1443</v>
      </c>
      <c r="AS5" s="31" t="n">
        <v>0.1165</v>
      </c>
      <c r="AT5" s="32" t="n">
        <v>0.0847</v>
      </c>
      <c r="AU5" s="31" t="n">
        <v>0.0988</v>
      </c>
      <c r="AV5" s="32" t="n">
        <v>0.0906</v>
      </c>
      <c r="AW5" s="31" t="n">
        <v>0.0537</v>
      </c>
      <c r="AX5" s="32" t="n">
        <v>0.054</v>
      </c>
      <c r="AY5" s="31" t="n">
        <v>0.0586</v>
      </c>
      <c r="AZ5" s="32" t="n">
        <v>0.0538</v>
      </c>
      <c r="BA5" s="33" t="n">
        <v>0.0716</v>
      </c>
      <c r="BB5" s="34" t="n">
        <v>0.0779</v>
      </c>
      <c r="BD5" s="7" t="n">
        <v>2001</v>
      </c>
      <c r="BE5" s="31" t="n">
        <v>0.0691</v>
      </c>
      <c r="BF5" s="32" t="n">
        <v>0.0797</v>
      </c>
      <c r="BG5" s="31" t="n">
        <v>0.0608</v>
      </c>
      <c r="BH5" s="32" t="n">
        <v>0.0684</v>
      </c>
      <c r="BI5" s="31" t="n">
        <v>0.0667</v>
      </c>
      <c r="BJ5" s="32" t="n">
        <v>0.0739</v>
      </c>
      <c r="BK5" s="31" t="n">
        <v>0.0859</v>
      </c>
      <c r="BL5" s="32" t="n">
        <v>0.1333</v>
      </c>
      <c r="BM5" s="31" t="n">
        <v>0.0618</v>
      </c>
      <c r="BN5" s="32" t="n">
        <v>0.1061</v>
      </c>
      <c r="BO5" s="31" t="n">
        <v>0.1654</v>
      </c>
      <c r="BP5" s="32" t="n">
        <v>0.2127</v>
      </c>
      <c r="BQ5" s="31" t="n">
        <v>0.1299</v>
      </c>
      <c r="BR5" s="32" t="n">
        <v>0.1842</v>
      </c>
      <c r="BS5" s="31" t="n">
        <v>0.0878</v>
      </c>
      <c r="BT5" s="32" t="n">
        <v>0.1276</v>
      </c>
      <c r="BU5" s="31" t="n">
        <v>0.0843</v>
      </c>
      <c r="BV5" s="32" t="n">
        <v>0.0776</v>
      </c>
      <c r="BW5" s="31" t="n">
        <v>0.0608</v>
      </c>
      <c r="BX5" s="32" t="n">
        <v>0.0546</v>
      </c>
      <c r="BY5" s="31" t="n">
        <v>0.0747</v>
      </c>
      <c r="BZ5" s="32" t="n">
        <v>0.0614</v>
      </c>
      <c r="CA5" s="33" t="n">
        <v>0.0905</v>
      </c>
      <c r="CB5" s="34" t="n">
        <v>0.0817</v>
      </c>
      <c r="CE5" s="7" t="n">
        <v>2001</v>
      </c>
      <c r="CF5" s="35" t="n">
        <f aca="false">B77*AE5</f>
        <v>0</v>
      </c>
      <c r="CG5" s="36" t="n">
        <f aca="false">C77*AF5</f>
        <v>0</v>
      </c>
      <c r="CH5" s="35" t="n">
        <f aca="false">D77*AG5</f>
        <v>0</v>
      </c>
      <c r="CI5" s="36" t="n">
        <f aca="false">E77*AH5</f>
        <v>0</v>
      </c>
      <c r="CJ5" s="35" t="n">
        <f aca="false">F77*AI5</f>
        <v>0</v>
      </c>
      <c r="CK5" s="36" t="n">
        <f aca="false">G77*AJ5</f>
        <v>0</v>
      </c>
      <c r="CL5" s="35" t="n">
        <f aca="false">H77*AK5</f>
        <v>0</v>
      </c>
      <c r="CM5" s="36" t="n">
        <f aca="false">I77*AL5</f>
        <v>0</v>
      </c>
      <c r="CN5" s="35" t="n">
        <f aca="false">J77*AM5</f>
        <v>0</v>
      </c>
      <c r="CO5" s="36" t="n">
        <f aca="false">K77*AN5</f>
        <v>0</v>
      </c>
      <c r="CP5" s="35" t="n">
        <f aca="false">L77*AO5</f>
        <v>0</v>
      </c>
      <c r="CQ5" s="36" t="n">
        <f aca="false">M77*AP5</f>
        <v>0</v>
      </c>
      <c r="CR5" s="35" t="n">
        <f aca="false">N77*AQ5</f>
        <v>0</v>
      </c>
      <c r="CS5" s="36" t="n">
        <f aca="false">O77*AR5</f>
        <v>0</v>
      </c>
      <c r="CT5" s="35" t="n">
        <f aca="false">P77*AS5</f>
        <v>0</v>
      </c>
      <c r="CU5" s="36" t="n">
        <f aca="false">Q77*AT5</f>
        <v>0</v>
      </c>
      <c r="CV5" s="35" t="n">
        <f aca="false">R77*AU5</f>
        <v>0</v>
      </c>
      <c r="CW5" s="36" t="n">
        <f aca="false">S77*AV5</f>
        <v>0</v>
      </c>
      <c r="CX5" s="35" t="n">
        <f aca="false">T77*AW5</f>
        <v>0</v>
      </c>
      <c r="CY5" s="36" t="n">
        <f aca="false">U77*AX5</f>
        <v>0</v>
      </c>
      <c r="CZ5" s="35" t="n">
        <f aca="false">V77*AY5</f>
        <v>0</v>
      </c>
      <c r="DA5" s="36" t="n">
        <f aca="false">W77*AZ5</f>
        <v>0</v>
      </c>
      <c r="DB5" s="35" t="n">
        <f aca="false">X77*BA5</f>
        <v>-19230.6666934173</v>
      </c>
      <c r="DC5" s="36" t="n">
        <f aca="false">Y77*BB5</f>
        <v>-14397.727740188</v>
      </c>
      <c r="DD5" s="35" t="n">
        <f aca="false">SUM(CF5,CH5,CJ5,CL5,CN5,CP5,CR5,CT5,CV5,CX5,CZ5,DB5)</f>
        <v>-19230.6666934173</v>
      </c>
      <c r="DE5" s="37" t="n">
        <f aca="false">SUM(CG5,CI5,CK5,CM5,CO5,CQ5,CS5,CU5,CW5,CY5,DA5,DC5)</f>
        <v>-14397.727740188</v>
      </c>
    </row>
    <row r="6" customFormat="false" ht="12.75" hidden="false" customHeight="false" outlineLevel="0" collapsed="false">
      <c r="A6" s="29" t="n">
        <v>2002</v>
      </c>
      <c r="B6" s="30" t="n">
        <v>-555643.721502089</v>
      </c>
      <c r="C6" s="30" t="n">
        <v>-340058.735627519</v>
      </c>
      <c r="D6" s="30" t="n">
        <v>-535812.066385599</v>
      </c>
      <c r="E6" s="30" t="n">
        <v>-310790.341220583</v>
      </c>
      <c r="F6" s="30" t="n">
        <v>-566807.11765635</v>
      </c>
      <c r="G6" s="30" t="n">
        <v>-345690.27049886</v>
      </c>
      <c r="H6" s="30" t="n">
        <v>-455372.793970871</v>
      </c>
      <c r="I6" s="30" t="n">
        <v>-247709.448262436</v>
      </c>
      <c r="J6" s="30" t="n">
        <v>-469987.346046409</v>
      </c>
      <c r="K6" s="30" t="n">
        <v>-277518.229962658</v>
      </c>
      <c r="L6" s="30" t="n">
        <v>-461731.797478463</v>
      </c>
      <c r="M6" s="30" t="n">
        <v>-279974.371945507</v>
      </c>
      <c r="N6" s="30" t="n">
        <v>-467657.720048825</v>
      </c>
      <c r="O6" s="30" t="n">
        <v>-278835.975956512</v>
      </c>
      <c r="P6" s="30" t="n">
        <v>-485337.167046099</v>
      </c>
      <c r="Q6" s="30" t="n">
        <v>-263419.926448414</v>
      </c>
      <c r="R6" s="30" t="n">
        <v>-429119.093904287</v>
      </c>
      <c r="S6" s="30" t="n">
        <v>-282754.967733495</v>
      </c>
      <c r="T6" s="30" t="n">
        <v>-455921.122578622</v>
      </c>
      <c r="U6" s="30" t="n">
        <v>-243776.880277302</v>
      </c>
      <c r="V6" s="30" t="n">
        <v>-386686.932686362</v>
      </c>
      <c r="W6" s="30" t="n">
        <v>-243387.749435469</v>
      </c>
      <c r="X6" s="30" t="n">
        <v>-361236.615167631</v>
      </c>
      <c r="Y6" s="30" t="n">
        <v>-245003.236474885</v>
      </c>
      <c r="Z6" s="30" t="n">
        <f aca="false">SUM(B6,D6,F6,H6,J6,L6,N6,P6,R6,T6,V6,X6)</f>
        <v>-5631313.49447161</v>
      </c>
      <c r="AA6" s="30" t="n">
        <f aca="false">SUM(C6,E6,G6,I6,K6,M6,O6,Q6,S6,U6,W6,Y6)</f>
        <v>-3358920.13384364</v>
      </c>
      <c r="AD6" s="18" t="n">
        <v>2002</v>
      </c>
      <c r="AE6" s="33" t="n">
        <v>0.0517</v>
      </c>
      <c r="AF6" s="38" t="n">
        <v>0.0684</v>
      </c>
      <c r="AG6" s="33" t="n">
        <v>0.0527</v>
      </c>
      <c r="AH6" s="38" t="n">
        <v>0.0573</v>
      </c>
      <c r="AI6" s="33" t="n">
        <v>0.0601</v>
      </c>
      <c r="AJ6" s="38" t="n">
        <v>0.0562</v>
      </c>
      <c r="AK6" s="33" t="n">
        <v>0.0651</v>
      </c>
      <c r="AL6" s="38" t="n">
        <v>0.0904</v>
      </c>
      <c r="AM6" s="33" t="n">
        <v>0.0698</v>
      </c>
      <c r="AN6" s="38" t="n">
        <v>0.0656</v>
      </c>
      <c r="AO6" s="33" t="n">
        <v>0.1777</v>
      </c>
      <c r="AP6" s="38" t="n">
        <v>0.1454</v>
      </c>
      <c r="AQ6" s="33" t="n">
        <v>0.1353</v>
      </c>
      <c r="AR6" s="38" t="n">
        <v>0.1443</v>
      </c>
      <c r="AS6" s="33" t="n">
        <v>0.1165</v>
      </c>
      <c r="AT6" s="38" t="n">
        <v>0.0847</v>
      </c>
      <c r="AU6" s="33" t="n">
        <v>0.0988</v>
      </c>
      <c r="AV6" s="38" t="n">
        <v>0.0906</v>
      </c>
      <c r="AW6" s="33" t="n">
        <v>0.0537</v>
      </c>
      <c r="AX6" s="38" t="n">
        <v>0.054</v>
      </c>
      <c r="AY6" s="33" t="n">
        <v>0.0586</v>
      </c>
      <c r="AZ6" s="38" t="n">
        <v>0.0538</v>
      </c>
      <c r="BA6" s="33" t="n">
        <v>0.0716</v>
      </c>
      <c r="BB6" s="34" t="n">
        <v>0.0779</v>
      </c>
      <c r="BD6" s="18" t="n">
        <v>2002</v>
      </c>
      <c r="BE6" s="33" t="n">
        <v>0.0691</v>
      </c>
      <c r="BF6" s="38" t="n">
        <v>0.0797</v>
      </c>
      <c r="BG6" s="33" t="n">
        <v>0.0608</v>
      </c>
      <c r="BH6" s="38" t="n">
        <v>0.0684</v>
      </c>
      <c r="BI6" s="33" t="n">
        <v>0.0667</v>
      </c>
      <c r="BJ6" s="38" t="n">
        <v>0.0739</v>
      </c>
      <c r="BK6" s="33" t="n">
        <v>0.0859</v>
      </c>
      <c r="BL6" s="38" t="n">
        <v>0.1333</v>
      </c>
      <c r="BM6" s="33" t="n">
        <v>0.0618</v>
      </c>
      <c r="BN6" s="38" t="n">
        <v>0.1061</v>
      </c>
      <c r="BO6" s="33" t="n">
        <v>0.1654</v>
      </c>
      <c r="BP6" s="38" t="n">
        <v>0.2127</v>
      </c>
      <c r="BQ6" s="33" t="n">
        <v>0.1299</v>
      </c>
      <c r="BR6" s="38" t="n">
        <v>0.1842</v>
      </c>
      <c r="BS6" s="33" t="n">
        <v>0.0878</v>
      </c>
      <c r="BT6" s="38" t="n">
        <v>0.1276</v>
      </c>
      <c r="BU6" s="33" t="n">
        <v>0.0843</v>
      </c>
      <c r="BV6" s="38" t="n">
        <v>0.0776</v>
      </c>
      <c r="BW6" s="33" t="n">
        <v>0.0608</v>
      </c>
      <c r="BX6" s="38" t="n">
        <v>0.0546</v>
      </c>
      <c r="BY6" s="33" t="n">
        <v>0.0747</v>
      </c>
      <c r="BZ6" s="38" t="n">
        <v>0.0614</v>
      </c>
      <c r="CA6" s="33" t="n">
        <v>0.0905</v>
      </c>
      <c r="CB6" s="34" t="n">
        <v>0.0817</v>
      </c>
      <c r="CE6" s="18" t="n">
        <v>2002</v>
      </c>
      <c r="CF6" s="39" t="n">
        <f aca="false">B78*AE6</f>
        <v>-14794.9836136644</v>
      </c>
      <c r="CG6" s="40" t="n">
        <f aca="false">C78*AF6</f>
        <v>-12082.3277912012</v>
      </c>
      <c r="CH6" s="39" t="n">
        <f aca="false">D78*AG6</f>
        <v>-14423.1437234048</v>
      </c>
      <c r="CI6" s="40" t="n">
        <f aca="false">E78*AH6</f>
        <v>-9167.80028266825</v>
      </c>
      <c r="CJ6" s="39" t="n">
        <f aca="false">F78*AI6</f>
        <v>-17458.5052803251</v>
      </c>
      <c r="CK6" s="40" t="n">
        <f aca="false">G78*AJ6</f>
        <v>-9971.67285988551</v>
      </c>
      <c r="CL6" s="39" t="n">
        <f aca="false">H78*AK6</f>
        <v>-15583.4582531374</v>
      </c>
      <c r="CM6" s="40" t="n">
        <f aca="false">I78*AL6</f>
        <v>-12013.2543048351</v>
      </c>
      <c r="CN6" s="39" t="n">
        <f aca="false">J78*AM6</f>
        <v>-17110.5775876268</v>
      </c>
      <c r="CO6" s="40" t="n">
        <f aca="false">K78*AN6</f>
        <v>-9627.25930886828</v>
      </c>
      <c r="CP6" s="39" t="n">
        <f aca="false">L78*AO6</f>
        <v>-42869.9097699402</v>
      </c>
      <c r="CQ6" s="40" t="n">
        <f aca="false">M78*AP6</f>
        <v>-21366.1476773412</v>
      </c>
      <c r="CR6" s="39" t="n">
        <f aca="false">N78*AQ6</f>
        <v>-31727.0549640867</v>
      </c>
      <c r="CS6" s="40" t="n">
        <f aca="false">O78*AR6</f>
        <v>-20455.3081529687</v>
      </c>
      <c r="CT6" s="39" t="n">
        <f aca="false">P78*AS6</f>
        <v>-28689.9297034457</v>
      </c>
      <c r="CU6" s="40" t="n">
        <f aca="false">Q78*AT6</f>
        <v>-11435.7299966577</v>
      </c>
      <c r="CV6" s="39" t="n">
        <f aca="false">R78*AU6</f>
        <v>-21746.707477003</v>
      </c>
      <c r="CW6" s="40" t="n">
        <f aca="false">S78*AV6</f>
        <v>-13310.0576467734</v>
      </c>
      <c r="CX6" s="39" t="n">
        <f aca="false">T78*AW6</f>
        <v>-12670.873986998</v>
      </c>
      <c r="CY6" s="40" t="n">
        <f aca="false">U78*AX6</f>
        <v>-6966.26058190413</v>
      </c>
      <c r="CZ6" s="39" t="n">
        <f aca="false">V78*AY6</f>
        <v>-11351.7903521675</v>
      </c>
      <c r="DA6" s="40" t="n">
        <f aca="false">W78*AZ6</f>
        <v>-6632.04034546717</v>
      </c>
      <c r="DB6" s="39" t="n">
        <f aca="false">X78*BA6</f>
        <v>-12876.1779972051</v>
      </c>
      <c r="DC6" s="40" t="n">
        <f aca="false">Y78*BB6</f>
        <v>-9638.72649205265</v>
      </c>
      <c r="DD6" s="39" t="n">
        <f aca="false">SUM(CF6,CH6,CJ6,CL6,CN6,CP6,CR6,CT6,CV6,CX6,CZ6,DB6)</f>
        <v>-241303.112709005</v>
      </c>
      <c r="DE6" s="41" t="n">
        <f aca="false">SUM(CG6,CI6,CK6,CM6,CO6,CQ6,CS6,CU6,CW6,CY6,DA6,DC6)</f>
        <v>-142666.585440623</v>
      </c>
    </row>
    <row r="7" customFormat="false" ht="12.75" hidden="false" customHeight="false" outlineLevel="0" collapsed="false">
      <c r="A7" s="29" t="n">
        <v>2003</v>
      </c>
      <c r="B7" s="30" t="n">
        <v>-387778.25146226</v>
      </c>
      <c r="C7" s="30" t="n">
        <v>-239156.312167237</v>
      </c>
      <c r="D7" s="30" t="n">
        <v>-378230.456964685</v>
      </c>
      <c r="E7" s="30" t="n">
        <v>-221623.458983386</v>
      </c>
      <c r="F7" s="30" t="n">
        <v>-390148.966215932</v>
      </c>
      <c r="G7" s="30" t="n">
        <v>-238944.987636004</v>
      </c>
      <c r="H7" s="30" t="n">
        <v>-324738.677574042</v>
      </c>
      <c r="I7" s="30" t="n">
        <v>-176269.477253932</v>
      </c>
      <c r="J7" s="30" t="n">
        <v>-331515.49283981</v>
      </c>
      <c r="K7" s="30" t="n">
        <v>-200068.408390738</v>
      </c>
      <c r="L7" s="30" t="n">
        <v>-336151.288050182</v>
      </c>
      <c r="M7" s="30" t="n">
        <v>-200705.208434955</v>
      </c>
      <c r="N7" s="30" t="n">
        <v>-347297.541429496</v>
      </c>
      <c r="O7" s="30" t="n">
        <v>-205659.489676875</v>
      </c>
      <c r="P7" s="30" t="n">
        <v>-333244.945577662</v>
      </c>
      <c r="Q7" s="30" t="n">
        <v>-199806.648944111</v>
      </c>
      <c r="R7" s="30" t="n">
        <v>-314286.964038963</v>
      </c>
      <c r="S7" s="30" t="n">
        <v>-187950.047118012</v>
      </c>
      <c r="T7" s="30" t="n">
        <v>-307050.294005839</v>
      </c>
      <c r="U7" s="30" t="n">
        <v>-164051.859633831</v>
      </c>
      <c r="V7" s="30" t="n">
        <v>-251574.926026967</v>
      </c>
      <c r="W7" s="30" t="n">
        <v>-173966.531548351</v>
      </c>
      <c r="X7" s="30" t="n">
        <v>-251122.068900416</v>
      </c>
      <c r="Y7" s="30" t="n">
        <v>-152386.026418522</v>
      </c>
      <c r="Z7" s="30" t="n">
        <f aca="false">SUM(B7,D7,F7,H7,J7,L7,N7,P7,R7,T7,V7,X7)</f>
        <v>-3953139.87308625</v>
      </c>
      <c r="AA7" s="30" t="n">
        <f aca="false">SUM(C7,E7,G7,I7,K7,M7,O7,Q7,S7,U7,W7,Y7)</f>
        <v>-2360588.45620596</v>
      </c>
      <c r="AD7" s="18" t="n">
        <v>2003</v>
      </c>
      <c r="AE7" s="33" t="n">
        <v>0.0517</v>
      </c>
      <c r="AF7" s="38" t="n">
        <v>0.0684</v>
      </c>
      <c r="AG7" s="33" t="n">
        <v>0.0527</v>
      </c>
      <c r="AH7" s="38" t="n">
        <v>0.0573</v>
      </c>
      <c r="AI7" s="33" t="n">
        <v>0.0601</v>
      </c>
      <c r="AJ7" s="38" t="n">
        <v>0.0562</v>
      </c>
      <c r="AK7" s="33" t="n">
        <v>0.0651</v>
      </c>
      <c r="AL7" s="38" t="n">
        <v>0.0904</v>
      </c>
      <c r="AM7" s="33" t="n">
        <v>0.0698</v>
      </c>
      <c r="AN7" s="38" t="n">
        <v>0.0656</v>
      </c>
      <c r="AO7" s="33" t="n">
        <v>0.1777</v>
      </c>
      <c r="AP7" s="38" t="n">
        <v>0.1454</v>
      </c>
      <c r="AQ7" s="33" t="n">
        <v>0.1353</v>
      </c>
      <c r="AR7" s="38" t="n">
        <v>0.1443</v>
      </c>
      <c r="AS7" s="33" t="n">
        <v>0.1165</v>
      </c>
      <c r="AT7" s="38" t="n">
        <v>0.0847</v>
      </c>
      <c r="AU7" s="33" t="n">
        <v>0.0988</v>
      </c>
      <c r="AV7" s="38" t="n">
        <v>0.0906</v>
      </c>
      <c r="AW7" s="33" t="n">
        <v>0.0537</v>
      </c>
      <c r="AX7" s="38" t="n">
        <v>0.054</v>
      </c>
      <c r="AY7" s="33" t="n">
        <v>0.0586</v>
      </c>
      <c r="AZ7" s="38" t="n">
        <v>0.0538</v>
      </c>
      <c r="BA7" s="33" t="n">
        <v>0.0716</v>
      </c>
      <c r="BB7" s="34" t="n">
        <v>0.0779</v>
      </c>
      <c r="BD7" s="18" t="n">
        <v>2003</v>
      </c>
      <c r="BE7" s="33" t="n">
        <v>0.0691</v>
      </c>
      <c r="BF7" s="38" t="n">
        <v>0.0797</v>
      </c>
      <c r="BG7" s="33" t="n">
        <v>0.0608</v>
      </c>
      <c r="BH7" s="38" t="n">
        <v>0.0684</v>
      </c>
      <c r="BI7" s="33" t="n">
        <v>0.0667</v>
      </c>
      <c r="BJ7" s="38" t="n">
        <v>0.0739</v>
      </c>
      <c r="BK7" s="33" t="n">
        <v>0.0859</v>
      </c>
      <c r="BL7" s="38" t="n">
        <v>0.1333</v>
      </c>
      <c r="BM7" s="33" t="n">
        <v>0.0618</v>
      </c>
      <c r="BN7" s="38" t="n">
        <v>0.1061</v>
      </c>
      <c r="BO7" s="33" t="n">
        <v>0.1654</v>
      </c>
      <c r="BP7" s="38" t="n">
        <v>0.2127</v>
      </c>
      <c r="BQ7" s="33" t="n">
        <v>0.1299</v>
      </c>
      <c r="BR7" s="38" t="n">
        <v>0.1842</v>
      </c>
      <c r="BS7" s="33" t="n">
        <v>0.0878</v>
      </c>
      <c r="BT7" s="38" t="n">
        <v>0.1276</v>
      </c>
      <c r="BU7" s="33" t="n">
        <v>0.0843</v>
      </c>
      <c r="BV7" s="38" t="n">
        <v>0.0776</v>
      </c>
      <c r="BW7" s="33" t="n">
        <v>0.0608</v>
      </c>
      <c r="BX7" s="38" t="n">
        <v>0.0546</v>
      </c>
      <c r="BY7" s="33" t="n">
        <v>0.0747</v>
      </c>
      <c r="BZ7" s="38" t="n">
        <v>0.0614</v>
      </c>
      <c r="CA7" s="33" t="n">
        <v>0.0905</v>
      </c>
      <c r="CB7" s="34" t="n">
        <v>0.0817</v>
      </c>
      <c r="CE7" s="18" t="n">
        <v>2003</v>
      </c>
      <c r="CF7" s="39" t="n">
        <f aca="false">B79*AE7</f>
        <v>-10192.658031106</v>
      </c>
      <c r="CG7" s="40" t="n">
        <f aca="false">C79*AF7</f>
        <v>-8517.72323170121</v>
      </c>
      <c r="CH7" s="39" t="n">
        <f aca="false">D79*AG7</f>
        <v>-10114.798145144</v>
      </c>
      <c r="CI7" s="40" t="n">
        <f aca="false">E79*AH7</f>
        <v>-6587.41986909504</v>
      </c>
      <c r="CJ7" s="39" t="n">
        <f aca="false">F79*AI7</f>
        <v>-11752.8802177782</v>
      </c>
      <c r="CK7" s="40" t="n">
        <f aca="false">G79*AJ7</f>
        <v>-6840.86973045768</v>
      </c>
      <c r="CL7" s="39" t="n">
        <f aca="false">H79*AK7</f>
        <v>-10979.4245007146</v>
      </c>
      <c r="CM7" s="40" t="n">
        <f aca="false">I79*AL7</f>
        <v>-8384.88426385559</v>
      </c>
      <c r="CN7" s="39" t="n">
        <f aca="false">J79*AM7</f>
        <v>-11850.8434605673</v>
      </c>
      <c r="CO7" s="40" t="n">
        <f aca="false">K79*AN7</f>
        <v>-6702.3953209449</v>
      </c>
      <c r="CP7" s="39" t="n">
        <f aca="false">L79*AO7</f>
        <v>-30543.5209964173</v>
      </c>
      <c r="CQ7" s="40" t="n">
        <f aca="false">M79*AP7</f>
        <v>-14911.8054818467</v>
      </c>
      <c r="CR7" s="39" t="n">
        <f aca="false">N79*AQ7</f>
        <v>-23880.3872694808</v>
      </c>
      <c r="CS7" s="40" t="n">
        <f aca="false">O79*AR7</f>
        <v>-15092.2776817453</v>
      </c>
      <c r="CT7" s="39" t="n">
        <f aca="false">P79*AS7</f>
        <v>-19759.8822247492</v>
      </c>
      <c r="CU7" s="40" t="n">
        <f aca="false">Q79*AT7</f>
        <v>-8553.38627185368</v>
      </c>
      <c r="CV7" s="39" t="n">
        <f aca="false">R79*AU7</f>
        <v>-15539.1563673329</v>
      </c>
      <c r="CW7" s="40" t="n">
        <f aca="false">S79*AV7</f>
        <v>-8549.24841488387</v>
      </c>
      <c r="CX7" s="39" t="n">
        <f aca="false">T79*AW7</f>
        <v>-8500.96208679507</v>
      </c>
      <c r="CY7" s="40" t="n">
        <f aca="false">U79*AX7</f>
        <v>-4653.82357383601</v>
      </c>
      <c r="CZ7" s="39" t="n">
        <f aca="false">V79*AY7</f>
        <v>-7513.14630654584</v>
      </c>
      <c r="DA7" s="40" t="n">
        <f aca="false">W79*AZ7</f>
        <v>-4790.2218335892</v>
      </c>
      <c r="DB7" s="39" t="n">
        <f aca="false">X79*BA7</f>
        <v>-9049.09858035332</v>
      </c>
      <c r="DC7" s="40" t="n">
        <f aca="false">Y79*BB7</f>
        <v>-6020.71344553817</v>
      </c>
      <c r="DD7" s="39" t="n">
        <f aca="false">SUM(CF7,CH7,CJ7,CL7,CN7,CP7,CR7,CT7,CV7,CX7,CZ7,DB7)</f>
        <v>-169676.758186985</v>
      </c>
      <c r="DE7" s="41" t="n">
        <f aca="false">SUM(CG7,CI7,CK7,CM7,CO7,CQ7,CS7,CU7,CW7,CY7,DA7,DC7)</f>
        <v>-99604.7691193474</v>
      </c>
    </row>
    <row r="8" customFormat="false" ht="12.75" hidden="false" customHeight="false" outlineLevel="0" collapsed="false">
      <c r="A8" s="29" t="n">
        <v>2004</v>
      </c>
      <c r="B8" s="30" t="n">
        <v>-243304.265851792</v>
      </c>
      <c r="C8" s="30" t="n">
        <v>-149809.740657217</v>
      </c>
      <c r="D8" s="30" t="n">
        <v>-242307.309540077</v>
      </c>
      <c r="E8" s="30" t="n">
        <v>-151362.332517284</v>
      </c>
      <c r="F8" s="30" t="n">
        <v>-260809.452105061</v>
      </c>
      <c r="G8" s="30" t="n">
        <v>-140041.29732474</v>
      </c>
      <c r="H8" s="30" t="n">
        <v>-215723.477722011</v>
      </c>
      <c r="I8" s="30" t="n">
        <v>-114797.133952297</v>
      </c>
      <c r="J8" s="30" t="n">
        <v>-203568.994667081</v>
      </c>
      <c r="K8" s="30" t="n">
        <v>-132902.405646316</v>
      </c>
      <c r="L8" s="30" t="n">
        <v>-217358.772905569</v>
      </c>
      <c r="M8" s="30" t="n">
        <v>-115266.021994213</v>
      </c>
      <c r="N8" s="30" t="n">
        <v>-196762.302776095</v>
      </c>
      <c r="O8" s="30" t="n">
        <v>-116419.667043196</v>
      </c>
      <c r="P8" s="30" t="n">
        <v>-183062.919889597</v>
      </c>
      <c r="Q8" s="30" t="n">
        <v>-107728.70221302</v>
      </c>
      <c r="R8" s="30" t="n">
        <v>-166725.681869018</v>
      </c>
      <c r="S8" s="30" t="n">
        <v>-98020.0075254514</v>
      </c>
      <c r="T8" s="30" t="n">
        <v>-155115.117606662</v>
      </c>
      <c r="U8" s="30" t="n">
        <v>-90428.2895477543</v>
      </c>
      <c r="V8" s="30" t="n">
        <v>-138904.872686734</v>
      </c>
      <c r="W8" s="30" t="n">
        <v>-81855.7347617598</v>
      </c>
      <c r="X8" s="30" t="n">
        <v>-135091.225845236</v>
      </c>
      <c r="Y8" s="30" t="n">
        <v>-77477.6565319264</v>
      </c>
      <c r="Z8" s="30" t="n">
        <f aca="false">SUM(B8,D8,F8,H8,J8,L8,N8,P8,R8,T8,V8,X8)</f>
        <v>-2358734.39346493</v>
      </c>
      <c r="AA8" s="30" t="n">
        <f aca="false">SUM(C8,E8,G8,I8,K8,M8,O8,Q8,S8,U8,W8,Y8)</f>
        <v>-1376108.98971517</v>
      </c>
      <c r="AD8" s="18" t="n">
        <v>2004</v>
      </c>
      <c r="AE8" s="33" t="n">
        <v>0.0517</v>
      </c>
      <c r="AF8" s="38" t="n">
        <v>0.0684</v>
      </c>
      <c r="AG8" s="33" t="n">
        <v>0.0527</v>
      </c>
      <c r="AH8" s="38" t="n">
        <v>0.0573</v>
      </c>
      <c r="AI8" s="33" t="n">
        <v>0.0601</v>
      </c>
      <c r="AJ8" s="38" t="n">
        <v>0.0562</v>
      </c>
      <c r="AK8" s="33" t="n">
        <v>0.0651</v>
      </c>
      <c r="AL8" s="38" t="n">
        <v>0.0904</v>
      </c>
      <c r="AM8" s="33" t="n">
        <v>0.0698</v>
      </c>
      <c r="AN8" s="38" t="n">
        <v>0.0656</v>
      </c>
      <c r="AO8" s="33" t="n">
        <v>0.1777</v>
      </c>
      <c r="AP8" s="38" t="n">
        <v>0.1454</v>
      </c>
      <c r="AQ8" s="33" t="n">
        <v>0.1353</v>
      </c>
      <c r="AR8" s="38" t="n">
        <v>0.1443</v>
      </c>
      <c r="AS8" s="33" t="n">
        <v>0.1165</v>
      </c>
      <c r="AT8" s="38" t="n">
        <v>0.0847</v>
      </c>
      <c r="AU8" s="33" t="n">
        <v>0.0988</v>
      </c>
      <c r="AV8" s="38" t="n">
        <v>0.0906</v>
      </c>
      <c r="AW8" s="33" t="n">
        <v>0.0537</v>
      </c>
      <c r="AX8" s="38" t="n">
        <v>0.054</v>
      </c>
      <c r="AY8" s="33" t="n">
        <v>0.0586</v>
      </c>
      <c r="AZ8" s="38" t="n">
        <v>0.0538</v>
      </c>
      <c r="BA8" s="33" t="n">
        <v>0.0716</v>
      </c>
      <c r="BB8" s="34" t="n">
        <v>0.0779</v>
      </c>
      <c r="BD8" s="18" t="n">
        <v>2004</v>
      </c>
      <c r="BE8" s="33" t="n">
        <v>0.0691</v>
      </c>
      <c r="BF8" s="38" t="n">
        <v>0.0797</v>
      </c>
      <c r="BG8" s="33" t="n">
        <v>0.0608</v>
      </c>
      <c r="BH8" s="38" t="n">
        <v>0.0684</v>
      </c>
      <c r="BI8" s="33" t="n">
        <v>0.0667</v>
      </c>
      <c r="BJ8" s="38" t="n">
        <v>0.0739</v>
      </c>
      <c r="BK8" s="33" t="n">
        <v>0.0859</v>
      </c>
      <c r="BL8" s="38" t="n">
        <v>0.1333</v>
      </c>
      <c r="BM8" s="33" t="n">
        <v>0.0618</v>
      </c>
      <c r="BN8" s="38" t="n">
        <v>0.1061</v>
      </c>
      <c r="BO8" s="33" t="n">
        <v>0.1654</v>
      </c>
      <c r="BP8" s="38" t="n">
        <v>0.2127</v>
      </c>
      <c r="BQ8" s="33" t="n">
        <v>0.1299</v>
      </c>
      <c r="BR8" s="38" t="n">
        <v>0.1842</v>
      </c>
      <c r="BS8" s="33" t="n">
        <v>0.0878</v>
      </c>
      <c r="BT8" s="38" t="n">
        <v>0.1276</v>
      </c>
      <c r="BU8" s="33" t="n">
        <v>0.0843</v>
      </c>
      <c r="BV8" s="38" t="n">
        <v>0.0776</v>
      </c>
      <c r="BW8" s="33" t="n">
        <v>0.0608</v>
      </c>
      <c r="BX8" s="38" t="n">
        <v>0.0546</v>
      </c>
      <c r="BY8" s="33" t="n">
        <v>0.0747</v>
      </c>
      <c r="BZ8" s="38" t="n">
        <v>0.0614</v>
      </c>
      <c r="CA8" s="33" t="n">
        <v>0.0905</v>
      </c>
      <c r="CB8" s="34" t="n">
        <v>0.0817</v>
      </c>
      <c r="CE8" s="18" t="n">
        <v>2004</v>
      </c>
      <c r="CF8" s="39" t="n">
        <f aca="false">B80*AE8</f>
        <v>-6382.44832039036</v>
      </c>
      <c r="CG8" s="40" t="n">
        <f aca="false">C80*AF8</f>
        <v>-5212.13290803632</v>
      </c>
      <c r="CH8" s="39" t="n">
        <f aca="false">D80*AG8</f>
        <v>-6454.47721315341</v>
      </c>
      <c r="CI8" s="40" t="n">
        <f aca="false">E80*AH8</f>
        <v>-4409.26218551529</v>
      </c>
      <c r="CJ8" s="39" t="n">
        <f aca="false">F80*AI8</f>
        <v>-7931.53605593821</v>
      </c>
      <c r="CK8" s="40" t="n">
        <f aca="false">G80*AJ8</f>
        <v>-4006.17059922754</v>
      </c>
      <c r="CL8" s="39" t="n">
        <f aca="false">H80*AK8</f>
        <v>-7404.12369973934</v>
      </c>
      <c r="CM8" s="40" t="n">
        <f aca="false">I80*AL8</f>
        <v>-5626.50508784333</v>
      </c>
      <c r="CN8" s="39" t="n">
        <f aca="false">J80*AM8</f>
        <v>-7591.56376941175</v>
      </c>
      <c r="CO8" s="40" t="n">
        <f aca="false">K80*AN8</f>
        <v>-4728.59174365956</v>
      </c>
      <c r="CP8" s="39" t="n">
        <f aca="false">L80*AO8</f>
        <v>-20823.7083385572</v>
      </c>
      <c r="CQ8" s="40" t="n">
        <f aca="false">M80*AP8</f>
        <v>-9174.12490490363</v>
      </c>
      <c r="CR8" s="39" t="n">
        <f aca="false">N80*AQ8</f>
        <v>-14510.0648362751</v>
      </c>
      <c r="CS8" s="40" t="n">
        <f aca="false">O80*AR8</f>
        <v>-9122.0091559297</v>
      </c>
      <c r="CT8" s="39" t="n">
        <f aca="false">P80*AS8</f>
        <v>-11964.4190562353</v>
      </c>
      <c r="CU8" s="40" t="n">
        <f aca="false">Q80*AT8</f>
        <v>-5078.90643408554</v>
      </c>
      <c r="CV8" s="39" t="n">
        <f aca="false">R80*AU8</f>
        <v>-9360.89386222387</v>
      </c>
      <c r="CW8" s="40" t="n">
        <f aca="false">S80*AV8</f>
        <v>-5071.55718868336</v>
      </c>
      <c r="CX8" s="39" t="n">
        <f aca="false">T80*AW8</f>
        <v>-4850.87562696747</v>
      </c>
      <c r="CY8" s="40" t="n">
        <f aca="false">U80*AX8</f>
        <v>-2872.67991522103</v>
      </c>
      <c r="CZ8" s="39" t="n">
        <f aca="false">V80*AY8</f>
        <v>-4775.33940980409</v>
      </c>
      <c r="DA8" s="40" t="n">
        <f aca="false">W80*AZ8</f>
        <v>-2665.31146986278</v>
      </c>
      <c r="DB8" s="39" t="n">
        <f aca="false">X80*BA8</f>
        <v>-5567.33239806075</v>
      </c>
      <c r="DC8" s="40" t="n">
        <f aca="false">Y80*BB8</f>
        <v>-3632.48812491035</v>
      </c>
      <c r="DD8" s="39" t="n">
        <f aca="false">SUM(CF8,CH8,CJ8,CL8,CN8,CP8,CR8,CT8,CV8,CX8,CZ8,DB8)</f>
        <v>-107616.782586757</v>
      </c>
      <c r="DE8" s="41" t="n">
        <f aca="false">SUM(CG8,CI8,CK8,CM8,CO8,CQ8,CS8,CU8,CW8,CY8,DA8,DC8)</f>
        <v>-61599.7397178784</v>
      </c>
    </row>
    <row r="9" customFormat="false" ht="12.75" hidden="false" customHeight="false" outlineLevel="0" collapsed="false">
      <c r="A9" s="29" t="n">
        <v>2005</v>
      </c>
      <c r="B9" s="30" t="n">
        <v>-119405.032873861</v>
      </c>
      <c r="C9" s="30" t="n">
        <v>-74344.8343287479</v>
      </c>
      <c r="D9" s="30" t="n">
        <v>-124527.683636613</v>
      </c>
      <c r="E9" s="30" t="n">
        <v>-67360.2956342168</v>
      </c>
      <c r="F9" s="30" t="n">
        <v>-134326.357970823</v>
      </c>
      <c r="G9" s="30" t="n">
        <v>-68092.5528381479</v>
      </c>
      <c r="H9" s="30" t="n">
        <v>-132772.642036331</v>
      </c>
      <c r="I9" s="30" t="n">
        <v>-67942.4006306425</v>
      </c>
      <c r="J9" s="30" t="n">
        <v>-129530.865486183</v>
      </c>
      <c r="K9" s="30" t="n">
        <v>-79353.3150586153</v>
      </c>
      <c r="L9" s="30" t="n">
        <v>-142467.108150301</v>
      </c>
      <c r="M9" s="30" t="n">
        <v>-72304.375190455</v>
      </c>
      <c r="N9" s="30" t="n">
        <v>-134853.457735976</v>
      </c>
      <c r="O9" s="30" t="n">
        <v>-83374.1376939752</v>
      </c>
      <c r="P9" s="30" t="n">
        <v>-134655.666308037</v>
      </c>
      <c r="Q9" s="30" t="n">
        <v>-69942.7598706384</v>
      </c>
      <c r="R9" s="30" t="n">
        <v>-124443.592497179</v>
      </c>
      <c r="S9" s="30" t="n">
        <v>-72740.4455254552</v>
      </c>
      <c r="T9" s="30" t="n">
        <v>-121174.263889786</v>
      </c>
      <c r="U9" s="30" t="n">
        <v>-72073.8017408017</v>
      </c>
      <c r="V9" s="30" t="n">
        <v>-107705.063147691</v>
      </c>
      <c r="W9" s="30" t="n">
        <v>-65716.5640519994</v>
      </c>
      <c r="X9" s="30" t="n">
        <v>-104279.677693974</v>
      </c>
      <c r="Y9" s="30" t="n">
        <v>-63169.9395674983</v>
      </c>
      <c r="Z9" s="30" t="n">
        <f aca="false">SUM(B9,D9,F9,H9,J9,L9,N9,P9,R9,T9,V9,X9)</f>
        <v>-1510141.41142676</v>
      </c>
      <c r="AA9" s="30" t="n">
        <f aca="false">SUM(C9,E9,G9,I9,K9,M9,O9,Q9,S9,U9,W9,Y9)</f>
        <v>-856415.422131194</v>
      </c>
      <c r="AD9" s="18" t="n">
        <v>2005</v>
      </c>
      <c r="AE9" s="33" t="n">
        <v>0.0517</v>
      </c>
      <c r="AF9" s="38" t="n">
        <v>0.0684</v>
      </c>
      <c r="AG9" s="33" t="n">
        <v>0.0527</v>
      </c>
      <c r="AH9" s="38" t="n">
        <v>0.0573</v>
      </c>
      <c r="AI9" s="33" t="n">
        <v>0.0601</v>
      </c>
      <c r="AJ9" s="38" t="n">
        <v>0.0562</v>
      </c>
      <c r="AK9" s="33" t="n">
        <v>0.0651</v>
      </c>
      <c r="AL9" s="38" t="n">
        <v>0.0904</v>
      </c>
      <c r="AM9" s="33" t="n">
        <v>0.0698</v>
      </c>
      <c r="AN9" s="38" t="n">
        <v>0.0656</v>
      </c>
      <c r="AO9" s="33" t="n">
        <v>0.1777</v>
      </c>
      <c r="AP9" s="38" t="n">
        <v>0.1454</v>
      </c>
      <c r="AQ9" s="33" t="n">
        <v>0.1353</v>
      </c>
      <c r="AR9" s="38" t="n">
        <v>0.1443</v>
      </c>
      <c r="AS9" s="33" t="n">
        <v>0.1165</v>
      </c>
      <c r="AT9" s="38" t="n">
        <v>0.0847</v>
      </c>
      <c r="AU9" s="33" t="n">
        <v>0.0988</v>
      </c>
      <c r="AV9" s="38" t="n">
        <v>0.0906</v>
      </c>
      <c r="AW9" s="33" t="n">
        <v>0.0537</v>
      </c>
      <c r="AX9" s="38" t="n">
        <v>0.054</v>
      </c>
      <c r="AY9" s="33" t="n">
        <v>0.0586</v>
      </c>
      <c r="AZ9" s="38" t="n">
        <v>0.0538</v>
      </c>
      <c r="BA9" s="33" t="n">
        <v>0.0716</v>
      </c>
      <c r="BB9" s="34" t="n">
        <v>0.0779</v>
      </c>
      <c r="BD9" s="18" t="n">
        <v>2005</v>
      </c>
      <c r="BE9" s="33" t="n">
        <v>0.0691</v>
      </c>
      <c r="BF9" s="38" t="n">
        <v>0.0797</v>
      </c>
      <c r="BG9" s="33" t="n">
        <v>0.0608</v>
      </c>
      <c r="BH9" s="38" t="n">
        <v>0.0684</v>
      </c>
      <c r="BI9" s="33" t="n">
        <v>0.0667</v>
      </c>
      <c r="BJ9" s="38" t="n">
        <v>0.0739</v>
      </c>
      <c r="BK9" s="33" t="n">
        <v>0.0859</v>
      </c>
      <c r="BL9" s="38" t="n">
        <v>0.1333</v>
      </c>
      <c r="BM9" s="33" t="n">
        <v>0.0618</v>
      </c>
      <c r="BN9" s="38" t="n">
        <v>0.1061</v>
      </c>
      <c r="BO9" s="33" t="n">
        <v>0.1654</v>
      </c>
      <c r="BP9" s="38" t="n">
        <v>0.2127</v>
      </c>
      <c r="BQ9" s="33" t="n">
        <v>0.1299</v>
      </c>
      <c r="BR9" s="38" t="n">
        <v>0.1842</v>
      </c>
      <c r="BS9" s="33" t="n">
        <v>0.0878</v>
      </c>
      <c r="BT9" s="38" t="n">
        <v>0.1276</v>
      </c>
      <c r="BU9" s="33" t="n">
        <v>0.0843</v>
      </c>
      <c r="BV9" s="38" t="n">
        <v>0.0776</v>
      </c>
      <c r="BW9" s="33" t="n">
        <v>0.0608</v>
      </c>
      <c r="BX9" s="38" t="n">
        <v>0.0546</v>
      </c>
      <c r="BY9" s="33" t="n">
        <v>0.0747</v>
      </c>
      <c r="BZ9" s="38" t="n">
        <v>0.0614</v>
      </c>
      <c r="CA9" s="33" t="n">
        <v>0.0905</v>
      </c>
      <c r="CB9" s="34" t="n">
        <v>0.0817</v>
      </c>
      <c r="CE9" s="18" t="n">
        <v>2005</v>
      </c>
      <c r="CF9" s="39" t="n">
        <f aca="false">B81*AE9</f>
        <v>-3610.83726533338</v>
      </c>
      <c r="CG9" s="40" t="n">
        <f aca="false">C81*AF9</f>
        <v>-3131.0773659787</v>
      </c>
      <c r="CH9" s="39" t="n">
        <f aca="false">D81*AG9</f>
        <v>-3846.49886290822</v>
      </c>
      <c r="CI9" s="40" t="n">
        <f aca="false">E81*AH9</f>
        <v>-2383.96710635227</v>
      </c>
      <c r="CJ9" s="39" t="n">
        <f aca="false">F81*AI9</f>
        <v>-4751.0745373756</v>
      </c>
      <c r="CK9" s="40" t="n">
        <f aca="false">G81*AJ9</f>
        <v>-2367.79047385981</v>
      </c>
      <c r="CL9" s="39" t="n">
        <f aca="false">H81*AK9</f>
        <v>-5043.79246566377</v>
      </c>
      <c r="CM9" s="40" t="n">
        <f aca="false">I81*AL9</f>
        <v>-3758.55022502925</v>
      </c>
      <c r="CN9" s="39" t="n">
        <f aca="false">J81*AM9</f>
        <v>-5279.93419619964</v>
      </c>
      <c r="CO9" s="40" t="n">
        <f aca="false">K81*AN9</f>
        <v>-3153.85986829306</v>
      </c>
      <c r="CP9" s="39" t="n">
        <f aca="false">L81*AO9</f>
        <v>-14769.983962652</v>
      </c>
      <c r="CQ9" s="40" t="n">
        <f aca="false">M81*AP9</f>
        <v>-6348.35971927591</v>
      </c>
      <c r="CR9" s="39" t="n">
        <f aca="false">N81*AQ9</f>
        <v>-10522.1041560254</v>
      </c>
      <c r="CS9" s="40" t="n">
        <f aca="false">O81*AR9</f>
        <v>-7151.71160516065</v>
      </c>
      <c r="CT9" s="39" t="n">
        <f aca="false">P81*AS9</f>
        <v>-9904.7723674459</v>
      </c>
      <c r="CU9" s="40" t="n">
        <f aca="false">Q81*AT9</f>
        <v>-3729.57827796621</v>
      </c>
      <c r="CV9" s="39" t="n">
        <f aca="false">R81*AU9</f>
        <v>-7788.64695390924</v>
      </c>
      <c r="CW9" s="40" t="n">
        <f aca="false">S81*AV9</f>
        <v>-4162.28687641018</v>
      </c>
      <c r="CX9" s="39" t="n">
        <f aca="false">T81*AW9</f>
        <v>-4149.74994944638</v>
      </c>
      <c r="CY9" s="40" t="n">
        <f aca="false">U81*AX9</f>
        <v>-2458.19106096539</v>
      </c>
      <c r="CZ9" s="39" t="n">
        <f aca="false">V81*AY9</f>
        <v>-3979.26019405651</v>
      </c>
      <c r="DA9" s="40" t="n">
        <f aca="false">W81*AZ9</f>
        <v>-2225.63838041419</v>
      </c>
      <c r="DB9" s="39" t="n">
        <f aca="false">X81*BA9</f>
        <v>-4703.454129226</v>
      </c>
      <c r="DC9" s="40" t="n">
        <f aca="false">Y81*BB9</f>
        <v>-3092.67504979628</v>
      </c>
      <c r="DD9" s="39" t="n">
        <f aca="false">SUM(CF9,CH9,CJ9,CL9,CN9,CP9,CR9,CT9,CV9,CX9,CZ9,DB9)</f>
        <v>-78350.1090402421</v>
      </c>
      <c r="DE9" s="41" t="n">
        <f aca="false">SUM(CG9,CI9,CK9,CM9,CO9,CQ9,CS9,CU9,CW9,CY9,DA9,DC9)</f>
        <v>-43963.6860095019</v>
      </c>
    </row>
    <row r="10" customFormat="false" ht="12.75" hidden="false" customHeight="false" outlineLevel="0" collapsed="false">
      <c r="A10" s="29" t="n">
        <v>2006</v>
      </c>
      <c r="B10" s="30" t="n">
        <v>-97448.3788912593</v>
      </c>
      <c r="C10" s="30" t="n">
        <v>-63711.2535661347</v>
      </c>
      <c r="D10" s="30" t="n">
        <v>-68333.7444640457</v>
      </c>
      <c r="E10" s="30" t="n">
        <v>-37852.1760528787</v>
      </c>
      <c r="F10" s="30" t="n">
        <v>-72278.6445160849</v>
      </c>
      <c r="G10" s="30" t="n">
        <v>-37273.3488131135</v>
      </c>
      <c r="H10" s="30" t="n">
        <v>-56583.3904201069</v>
      </c>
      <c r="I10" s="30" t="n">
        <v>-29994.1273236593</v>
      </c>
      <c r="J10" s="30" t="n">
        <v>-59533.5230692827</v>
      </c>
      <c r="K10" s="30" t="n">
        <v>-30485.5473706739</v>
      </c>
      <c r="L10" s="30" t="n">
        <v>-63825.2590775722</v>
      </c>
      <c r="M10" s="30" t="n">
        <v>-29362.3588382523</v>
      </c>
      <c r="N10" s="30" t="n">
        <v>-60224.9739432663</v>
      </c>
      <c r="O10" s="30" t="n">
        <v>-33303.167526971</v>
      </c>
      <c r="P10" s="30" t="n">
        <v>-34910.2931930784</v>
      </c>
      <c r="Q10" s="30" t="n">
        <v>-21484.4996874838</v>
      </c>
      <c r="R10" s="30" t="n">
        <v>-31385.4308974741</v>
      </c>
      <c r="S10" s="30" t="n">
        <v>-21849.3420622998</v>
      </c>
      <c r="T10" s="30" t="n">
        <v>-30592.0809944674</v>
      </c>
      <c r="U10" s="30" t="n">
        <v>-20739.0198396485</v>
      </c>
      <c r="V10" s="30" t="n">
        <v>-28356.6132292775</v>
      </c>
      <c r="W10" s="30" t="n">
        <v>-19444.1145470037</v>
      </c>
      <c r="X10" s="30" t="n">
        <v>-26531.9049711955</v>
      </c>
      <c r="Y10" s="30" t="n">
        <v>-19487.9463884063</v>
      </c>
      <c r="Z10" s="30" t="n">
        <f aca="false">SUM(B10,D10,F10,H10,J10,L10,N10,P10,R10,T10,V10,X10)</f>
        <v>-630004.237667111</v>
      </c>
      <c r="AA10" s="30" t="n">
        <f aca="false">SUM(C10,E10,G10,I10,K10,M10,O10,Q10,S10,U10,W10,Y10)</f>
        <v>-364986.902016525</v>
      </c>
      <c r="AD10" s="18" t="n">
        <v>2006</v>
      </c>
      <c r="AE10" s="33" t="n">
        <v>0.0517</v>
      </c>
      <c r="AF10" s="38" t="n">
        <v>0.0684</v>
      </c>
      <c r="AG10" s="33" t="n">
        <v>0.0527</v>
      </c>
      <c r="AH10" s="38" t="n">
        <v>0.0573</v>
      </c>
      <c r="AI10" s="33" t="n">
        <v>0.0601</v>
      </c>
      <c r="AJ10" s="38" t="n">
        <v>0.0562</v>
      </c>
      <c r="AK10" s="33" t="n">
        <v>0.0651</v>
      </c>
      <c r="AL10" s="38" t="n">
        <v>0.0904</v>
      </c>
      <c r="AM10" s="33" t="n">
        <v>0.0698</v>
      </c>
      <c r="AN10" s="38" t="n">
        <v>0.0656</v>
      </c>
      <c r="AO10" s="33" t="n">
        <v>0.1777</v>
      </c>
      <c r="AP10" s="38" t="n">
        <v>0.1454</v>
      </c>
      <c r="AQ10" s="33" t="n">
        <v>0.1353</v>
      </c>
      <c r="AR10" s="38" t="n">
        <v>0.1443</v>
      </c>
      <c r="AS10" s="33" t="n">
        <v>0.1165</v>
      </c>
      <c r="AT10" s="38" t="n">
        <v>0.0847</v>
      </c>
      <c r="AU10" s="33" t="n">
        <v>0.0988</v>
      </c>
      <c r="AV10" s="38" t="n">
        <v>0.0906</v>
      </c>
      <c r="AW10" s="33" t="n">
        <v>0.0537</v>
      </c>
      <c r="AX10" s="38" t="n">
        <v>0.054</v>
      </c>
      <c r="AY10" s="33" t="n">
        <v>0.0586</v>
      </c>
      <c r="AZ10" s="38" t="n">
        <v>0.0538</v>
      </c>
      <c r="BA10" s="33" t="n">
        <v>0.0716</v>
      </c>
      <c r="BB10" s="34" t="n">
        <v>0.0779</v>
      </c>
      <c r="BD10" s="18" t="n">
        <v>2006</v>
      </c>
      <c r="BE10" s="33" t="n">
        <v>0.0691</v>
      </c>
      <c r="BF10" s="38" t="n">
        <v>0.0797</v>
      </c>
      <c r="BG10" s="33" t="n">
        <v>0.0608</v>
      </c>
      <c r="BH10" s="38" t="n">
        <v>0.0684</v>
      </c>
      <c r="BI10" s="33" t="n">
        <v>0.0667</v>
      </c>
      <c r="BJ10" s="38" t="n">
        <v>0.0739</v>
      </c>
      <c r="BK10" s="33" t="n">
        <v>0.0859</v>
      </c>
      <c r="BL10" s="38" t="n">
        <v>0.1333</v>
      </c>
      <c r="BM10" s="33" t="n">
        <v>0.0618</v>
      </c>
      <c r="BN10" s="38" t="n">
        <v>0.1061</v>
      </c>
      <c r="BO10" s="33" t="n">
        <v>0.1654</v>
      </c>
      <c r="BP10" s="38" t="n">
        <v>0.2127</v>
      </c>
      <c r="BQ10" s="33" t="n">
        <v>0.1299</v>
      </c>
      <c r="BR10" s="38" t="n">
        <v>0.1842</v>
      </c>
      <c r="BS10" s="33" t="n">
        <v>0.0878</v>
      </c>
      <c r="BT10" s="38" t="n">
        <v>0.1276</v>
      </c>
      <c r="BU10" s="33" t="n">
        <v>0.0843</v>
      </c>
      <c r="BV10" s="38" t="n">
        <v>0.0776</v>
      </c>
      <c r="BW10" s="33" t="n">
        <v>0.0608</v>
      </c>
      <c r="BX10" s="38" t="n">
        <v>0.0546</v>
      </c>
      <c r="BY10" s="33" t="n">
        <v>0.0747</v>
      </c>
      <c r="BZ10" s="38" t="n">
        <v>0.0614</v>
      </c>
      <c r="CA10" s="33" t="n">
        <v>0.0905</v>
      </c>
      <c r="CB10" s="34" t="n">
        <v>0.0817</v>
      </c>
      <c r="CE10" s="18" t="n">
        <v>2006</v>
      </c>
      <c r="CF10" s="39" t="n">
        <f aca="false">B82*AE10</f>
        <v>-3202.04763908679</v>
      </c>
      <c r="CG10" s="40" t="n">
        <f aca="false">C82*AF10</f>
        <v>-2768.0545392025</v>
      </c>
      <c r="CH10" s="39" t="n">
        <f aca="false">D82*AG10</f>
        <v>-2288.17239731427</v>
      </c>
      <c r="CI10" s="40" t="n">
        <f aca="false">E82*AH10</f>
        <v>-1432.4967524497</v>
      </c>
      <c r="CJ10" s="39" t="n">
        <f aca="false">F82*AI10</f>
        <v>-2757.28159683014</v>
      </c>
      <c r="CK10" s="40" t="n">
        <f aca="false">G82*AJ10</f>
        <v>-1391.17135445944</v>
      </c>
      <c r="CL10" s="39" t="n">
        <f aca="false">H82*AK10</f>
        <v>-2297.94439233053</v>
      </c>
      <c r="CM10" s="40" t="n">
        <f aca="false">I82*AL10</f>
        <v>-1751.5128517532</v>
      </c>
      <c r="CN10" s="39" t="n">
        <f aca="false">J82*AM10</f>
        <v>-2591.28184534619</v>
      </c>
      <c r="CO10" s="40" t="n">
        <f aca="false">K82*AN10</f>
        <v>-1298.06359109066</v>
      </c>
      <c r="CP10" s="39" t="n">
        <f aca="false">L82*AO10</f>
        <v>-7056.16527094347</v>
      </c>
      <c r="CQ10" s="40" t="n">
        <f aca="false">M82*AP10</f>
        <v>-2769.81536693969</v>
      </c>
      <c r="CR10" s="39" t="n">
        <f aca="false">N82*AQ10</f>
        <v>-5018.13978200186</v>
      </c>
      <c r="CS10" s="40" t="n">
        <f aca="false">O82*AR10</f>
        <v>-3065.64572468578</v>
      </c>
      <c r="CT10" s="39" t="n">
        <f aca="false">P82*AS10</f>
        <v>-2633.41768258924</v>
      </c>
      <c r="CU10" s="40" t="n">
        <f aca="false">Q82*AT10</f>
        <v>-1221.12027238201</v>
      </c>
      <c r="CV10" s="39" t="n">
        <f aca="false">R82*AU10</f>
        <v>-2029.56956332482</v>
      </c>
      <c r="CW10" s="40" t="n">
        <f aca="false">S82*AV10</f>
        <v>-1329.50586417321</v>
      </c>
      <c r="CX10" s="39" t="n">
        <f aca="false">T82*AW10</f>
        <v>-1102.17938027484</v>
      </c>
      <c r="CY10" s="40" t="n">
        <f aca="false">U82*AX10</f>
        <v>-789.325806217292</v>
      </c>
      <c r="CZ10" s="39" t="n">
        <f aca="false">V82*AY10</f>
        <v>-1111.60912750704</v>
      </c>
      <c r="DA10" s="40" t="n">
        <f aca="false">W82*AZ10</f>
        <v>-743.260501924731</v>
      </c>
      <c r="DB10" s="39" t="n">
        <f aca="false">X82*BA10</f>
        <v>-1284.5955928243</v>
      </c>
      <c r="DC10" s="40" t="n">
        <f aca="false">Y82*BB10</f>
        <v>-1093.21223302191</v>
      </c>
      <c r="DD10" s="39" t="n">
        <f aca="false">SUM(CF10,CH10,CJ10,CL10,CN10,CP10,CR10,CT10,CV10,CX10,CZ10,DB10)</f>
        <v>-33372.4042703735</v>
      </c>
      <c r="DE10" s="41" t="n">
        <f aca="false">SUM(CG10,CI10,CK10,CM10,CO10,CQ10,CS10,CU10,CW10,CY10,DA10,DC10)</f>
        <v>-19653.1848583001</v>
      </c>
    </row>
    <row r="11" customFormat="false" ht="12.75" hidden="false" customHeight="false" outlineLevel="0" collapsed="false">
      <c r="A11" s="29" t="n">
        <v>2007</v>
      </c>
      <c r="B11" s="30" t="n">
        <v>-56641.8166484462</v>
      </c>
      <c r="C11" s="30" t="n">
        <v>-37712.1609303544</v>
      </c>
      <c r="D11" s="30" t="n">
        <v>-54302.6566582837</v>
      </c>
      <c r="E11" s="30" t="n">
        <v>-34482.8181448148</v>
      </c>
      <c r="F11" s="30" t="n">
        <v>-58838.6480019196</v>
      </c>
      <c r="G11" s="30" t="n">
        <v>-34612.8837971708</v>
      </c>
      <c r="H11" s="30" t="n">
        <v>-37613.5385750639</v>
      </c>
      <c r="I11" s="30" t="n">
        <v>-25467.7649193453</v>
      </c>
      <c r="J11" s="30" t="n">
        <v>-39540.3490653902</v>
      </c>
      <c r="K11" s="30" t="n">
        <v>-26424.0672829639</v>
      </c>
      <c r="L11" s="30" t="n">
        <v>-42477.1170257779</v>
      </c>
      <c r="M11" s="30" t="n">
        <v>-26379.4858971409</v>
      </c>
      <c r="N11" s="30" t="n">
        <v>-41490.620591763</v>
      </c>
      <c r="O11" s="30" t="n">
        <v>-30147.899119759</v>
      </c>
      <c r="P11" s="30" t="n">
        <v>-43890.6225634376</v>
      </c>
      <c r="Q11" s="30" t="n">
        <v>-26756.4791554565</v>
      </c>
      <c r="R11" s="30" t="n">
        <v>-38359.6157724341</v>
      </c>
      <c r="S11" s="30" t="n">
        <v>-28878.2319077574</v>
      </c>
      <c r="T11" s="30" t="n">
        <v>-39759.3075732519</v>
      </c>
      <c r="U11" s="30" t="n">
        <v>-24519.2155902311</v>
      </c>
      <c r="V11" s="30" t="n">
        <v>-35782.4673788008</v>
      </c>
      <c r="W11" s="30" t="n">
        <v>-24768.3141558565</v>
      </c>
      <c r="X11" s="30" t="n">
        <v>-33653.0949212748</v>
      </c>
      <c r="Y11" s="30" t="n">
        <v>-25161.9293627685</v>
      </c>
      <c r="Z11" s="30" t="n">
        <f aca="false">SUM(B11,D11,F11,H11,J11,L11,N11,P11,R11,T11,V11,X11)</f>
        <v>-522349.854775844</v>
      </c>
      <c r="AA11" s="30" t="n">
        <f aca="false">SUM(C11,E11,G11,I11,K11,M11,O11,Q11,S11,U11,W11,Y11)</f>
        <v>-345311.250263619</v>
      </c>
      <c r="AD11" s="18" t="n">
        <v>2007</v>
      </c>
      <c r="AE11" s="33" t="n">
        <v>0.0517</v>
      </c>
      <c r="AF11" s="38" t="n">
        <v>0.0684</v>
      </c>
      <c r="AG11" s="33" t="n">
        <v>0.0527</v>
      </c>
      <c r="AH11" s="38" t="n">
        <v>0.0573</v>
      </c>
      <c r="AI11" s="33" t="n">
        <v>0.0601</v>
      </c>
      <c r="AJ11" s="38" t="n">
        <v>0.0562</v>
      </c>
      <c r="AK11" s="33" t="n">
        <v>0.0651</v>
      </c>
      <c r="AL11" s="38" t="n">
        <v>0.0904</v>
      </c>
      <c r="AM11" s="33" t="n">
        <v>0.0698</v>
      </c>
      <c r="AN11" s="38" t="n">
        <v>0.0656</v>
      </c>
      <c r="AO11" s="33" t="n">
        <v>0.1777</v>
      </c>
      <c r="AP11" s="38" t="n">
        <v>0.1454</v>
      </c>
      <c r="AQ11" s="33" t="n">
        <v>0.1353</v>
      </c>
      <c r="AR11" s="38" t="n">
        <v>0.1443</v>
      </c>
      <c r="AS11" s="33" t="n">
        <v>0.1165</v>
      </c>
      <c r="AT11" s="38" t="n">
        <v>0.0847</v>
      </c>
      <c r="AU11" s="33" t="n">
        <v>0.0988</v>
      </c>
      <c r="AV11" s="38" t="n">
        <v>0.0906</v>
      </c>
      <c r="AW11" s="33" t="n">
        <v>0.0537</v>
      </c>
      <c r="AX11" s="38" t="n">
        <v>0.054</v>
      </c>
      <c r="AY11" s="33" t="n">
        <v>0.0586</v>
      </c>
      <c r="AZ11" s="38" t="n">
        <v>0.0538</v>
      </c>
      <c r="BA11" s="33" t="n">
        <v>0.0716</v>
      </c>
      <c r="BB11" s="34" t="n">
        <v>0.0779</v>
      </c>
      <c r="BD11" s="18" t="n">
        <v>2007</v>
      </c>
      <c r="BE11" s="33" t="n">
        <v>0.0691</v>
      </c>
      <c r="BF11" s="38" t="n">
        <v>0.0797</v>
      </c>
      <c r="BG11" s="33" t="n">
        <v>0.0608</v>
      </c>
      <c r="BH11" s="38" t="n">
        <v>0.0684</v>
      </c>
      <c r="BI11" s="33" t="n">
        <v>0.0667</v>
      </c>
      <c r="BJ11" s="38" t="n">
        <v>0.0739</v>
      </c>
      <c r="BK11" s="33" t="n">
        <v>0.0859</v>
      </c>
      <c r="BL11" s="38" t="n">
        <v>0.1333</v>
      </c>
      <c r="BM11" s="33" t="n">
        <v>0.0618</v>
      </c>
      <c r="BN11" s="38" t="n">
        <v>0.1061</v>
      </c>
      <c r="BO11" s="33" t="n">
        <v>0.1654</v>
      </c>
      <c r="BP11" s="38" t="n">
        <v>0.2127</v>
      </c>
      <c r="BQ11" s="33" t="n">
        <v>0.1299</v>
      </c>
      <c r="BR11" s="38" t="n">
        <v>0.1842</v>
      </c>
      <c r="BS11" s="33" t="n">
        <v>0.0878</v>
      </c>
      <c r="BT11" s="38" t="n">
        <v>0.1276</v>
      </c>
      <c r="BU11" s="33" t="n">
        <v>0.0843</v>
      </c>
      <c r="BV11" s="38" t="n">
        <v>0.0776</v>
      </c>
      <c r="BW11" s="33" t="n">
        <v>0.0608</v>
      </c>
      <c r="BX11" s="38" t="n">
        <v>0.0546</v>
      </c>
      <c r="BY11" s="33" t="n">
        <v>0.0747</v>
      </c>
      <c r="BZ11" s="38" t="n">
        <v>0.0614</v>
      </c>
      <c r="CA11" s="33" t="n">
        <v>0.0905</v>
      </c>
      <c r="CB11" s="34" t="n">
        <v>0.0817</v>
      </c>
      <c r="CE11" s="18" t="n">
        <v>2007</v>
      </c>
      <c r="CF11" s="39" t="n">
        <f aca="false">B83*AE11</f>
        <v>-958.495882412839</v>
      </c>
      <c r="CG11" s="40" t="n">
        <f aca="false">C83*AF11</f>
        <v>-888.915374615333</v>
      </c>
      <c r="CH11" s="39" t="n">
        <f aca="false">D83*AG11</f>
        <v>-953.615171640454</v>
      </c>
      <c r="CI11" s="40" t="n">
        <f aca="false">E83*AH11</f>
        <v>-698.870852601172</v>
      </c>
      <c r="CJ11" s="39" t="n">
        <f aca="false">F83*AI11</f>
        <v>-1170.75789366832</v>
      </c>
      <c r="CK11" s="40" t="n">
        <f aca="false">G83*AJ11</f>
        <v>-703.302580551616</v>
      </c>
      <c r="CL11" s="39" t="n">
        <f aca="false">H83*AK11</f>
        <v>-1183.38737546728</v>
      </c>
      <c r="CM11" s="40" t="n">
        <f aca="false">I83*AL11</f>
        <v>-1162.96478353681</v>
      </c>
      <c r="CN11" s="39" t="n">
        <f aca="false">J83*AM11</f>
        <v>-1333.47668057471</v>
      </c>
      <c r="CO11" s="40" t="n">
        <f aca="false">K83*AN11</f>
        <v>-874.260943749676</v>
      </c>
      <c r="CP11" s="39" t="n">
        <f aca="false">L83*AO11</f>
        <v>-3523.14908241667</v>
      </c>
      <c r="CQ11" s="40" t="n">
        <f aca="false">M83*AP11</f>
        <v>-1850.91041618065</v>
      </c>
      <c r="CR11" s="39" t="n">
        <f aca="false">N83*AQ11</f>
        <v>-2587.75212049855</v>
      </c>
      <c r="CS11" s="40" t="n">
        <f aca="false">O83*AR11</f>
        <v>-2079.17257362718</v>
      </c>
      <c r="CT11" s="39" t="n">
        <f aca="false">P83*AS11</f>
        <v>-2410.04935576852</v>
      </c>
      <c r="CU11" s="40" t="n">
        <f aca="false">Q83*AT11</f>
        <v>-1115.43457377797</v>
      </c>
      <c r="CV11" s="39" t="n">
        <f aca="false">R83*AU11</f>
        <v>-1783.90893294123</v>
      </c>
      <c r="CW11" s="40" t="n">
        <f aca="false">S83*AV11</f>
        <v>-1275.92582970398</v>
      </c>
      <c r="CX11" s="39" t="n">
        <f aca="false">T83*AW11</f>
        <v>-1077.37433411457</v>
      </c>
      <c r="CY11" s="40" t="n">
        <f aca="false">U83*AX11</f>
        <v>-704.387426114813</v>
      </c>
      <c r="CZ11" s="39" t="n">
        <f aca="false">V83*AY11</f>
        <v>-1046.03712781929</v>
      </c>
      <c r="DA11" s="40" t="n">
        <f aca="false">W83*AZ11</f>
        <v>-699.416783666116</v>
      </c>
      <c r="DB11" s="39" t="n">
        <f aca="false">X83*BA11</f>
        <v>-1208.71362032689</v>
      </c>
      <c r="DC11" s="40" t="n">
        <f aca="false">Y83*BB11</f>
        <v>-1028.63541128643</v>
      </c>
      <c r="DD11" s="39" t="n">
        <f aca="false">SUM(CF11,CH11,CJ11,CL11,CN11,CP11,CR11,CT11,CV11,CX11,CZ11,DB11)</f>
        <v>-19236.7175776493</v>
      </c>
      <c r="DE11" s="41" t="n">
        <f aca="false">SUM(CG11,CI11,CK11,CM11,CO11,CQ11,CS11,CU11,CW11,CY11,DA11,DC11)</f>
        <v>-13082.1975494117</v>
      </c>
    </row>
    <row r="12" customFormat="false" ht="12.75" hidden="false" customHeight="false" outlineLevel="0" collapsed="false">
      <c r="A12" s="29" t="n">
        <v>2008</v>
      </c>
      <c r="B12" s="30" t="n">
        <v>-34949.3287695345</v>
      </c>
      <c r="C12" s="30" t="n">
        <v>-23458.662487741</v>
      </c>
      <c r="D12" s="30" t="n">
        <v>-35685.675477889</v>
      </c>
      <c r="E12" s="30" t="n">
        <v>-22739.4032545915</v>
      </c>
      <c r="F12" s="30" t="n">
        <v>-35261.6250109754</v>
      </c>
      <c r="G12" s="30" t="n">
        <v>-23788.4647357139</v>
      </c>
      <c r="H12" s="30" t="n">
        <v>-36711.0606815463</v>
      </c>
      <c r="I12" s="30" t="n">
        <v>-22675.284136847</v>
      </c>
      <c r="J12" s="30" t="n">
        <v>-36720.6560918622</v>
      </c>
      <c r="K12" s="30" t="n">
        <v>-24819.7078228098</v>
      </c>
      <c r="L12" s="30" t="n">
        <v>-38471.6705569179</v>
      </c>
      <c r="M12" s="30" t="n">
        <v>-25978.8893504637</v>
      </c>
      <c r="N12" s="30" t="n">
        <v>-40490.7919365802</v>
      </c>
      <c r="O12" s="30" t="n">
        <v>-26890.7208332431</v>
      </c>
      <c r="P12" s="30" t="n">
        <v>-28017.2485616522</v>
      </c>
      <c r="Q12" s="30" t="n">
        <v>-19258.0683424325</v>
      </c>
      <c r="R12" s="30" t="n">
        <v>-26443.8117841648</v>
      </c>
      <c r="S12" s="30" t="n">
        <v>-18352.4269590167</v>
      </c>
      <c r="T12" s="30" t="n">
        <v>-27663.1230095329</v>
      </c>
      <c r="U12" s="30" t="n">
        <v>-17318.9451729436</v>
      </c>
      <c r="V12" s="30" t="n">
        <v>-23451.4711080872</v>
      </c>
      <c r="W12" s="30" t="n">
        <v>-17955.3839850237</v>
      </c>
      <c r="X12" s="30" t="n">
        <v>-24230.4764102657</v>
      </c>
      <c r="Y12" s="30" t="n">
        <v>-16235.5321204373</v>
      </c>
      <c r="Z12" s="30" t="n">
        <f aca="false">SUM(B12,D12,F12,H12,J12,L12,N12,P12,R12,T12,V12,X12)</f>
        <v>-388096.939399008</v>
      </c>
      <c r="AA12" s="30" t="n">
        <f aca="false">SUM(C12,E12,G12,I12,K12,M12,O12,Q12,S12,U12,W12,Y12)</f>
        <v>-259471.489201264</v>
      </c>
      <c r="AD12" s="18" t="n">
        <v>2008</v>
      </c>
      <c r="AE12" s="33" t="n">
        <v>0.0517</v>
      </c>
      <c r="AF12" s="38" t="n">
        <v>0.0684</v>
      </c>
      <c r="AG12" s="33" t="n">
        <v>0.0527</v>
      </c>
      <c r="AH12" s="38" t="n">
        <v>0.0573</v>
      </c>
      <c r="AI12" s="33" t="n">
        <v>0.0601</v>
      </c>
      <c r="AJ12" s="38" t="n">
        <v>0.0562</v>
      </c>
      <c r="AK12" s="33" t="n">
        <v>0.0651</v>
      </c>
      <c r="AL12" s="38" t="n">
        <v>0.0904</v>
      </c>
      <c r="AM12" s="33" t="n">
        <v>0.0698</v>
      </c>
      <c r="AN12" s="38" t="n">
        <v>0.0656</v>
      </c>
      <c r="AO12" s="33" t="n">
        <v>0.1777</v>
      </c>
      <c r="AP12" s="38" t="n">
        <v>0.1454</v>
      </c>
      <c r="AQ12" s="33" t="n">
        <v>0.1353</v>
      </c>
      <c r="AR12" s="38" t="n">
        <v>0.1443</v>
      </c>
      <c r="AS12" s="33" t="n">
        <v>0.1165</v>
      </c>
      <c r="AT12" s="38" t="n">
        <v>0.0847</v>
      </c>
      <c r="AU12" s="33" t="n">
        <v>0.0988</v>
      </c>
      <c r="AV12" s="38" t="n">
        <v>0.0906</v>
      </c>
      <c r="AW12" s="33" t="n">
        <v>0.0537</v>
      </c>
      <c r="AX12" s="38" t="n">
        <v>0.054</v>
      </c>
      <c r="AY12" s="33" t="n">
        <v>0.0586</v>
      </c>
      <c r="AZ12" s="38" t="n">
        <v>0.0538</v>
      </c>
      <c r="BA12" s="33" t="n">
        <v>0.0716</v>
      </c>
      <c r="BB12" s="34" t="n">
        <v>0.0779</v>
      </c>
      <c r="BC12" s="42"/>
      <c r="BD12" s="18" t="n">
        <v>2008</v>
      </c>
      <c r="BE12" s="33" t="n">
        <v>0.0691</v>
      </c>
      <c r="BF12" s="38" t="n">
        <v>0.0797</v>
      </c>
      <c r="BG12" s="33" t="n">
        <v>0.0608</v>
      </c>
      <c r="BH12" s="38" t="n">
        <v>0.0684</v>
      </c>
      <c r="BI12" s="33" t="n">
        <v>0.0667</v>
      </c>
      <c r="BJ12" s="38" t="n">
        <v>0.0739</v>
      </c>
      <c r="BK12" s="33" t="n">
        <v>0.0859</v>
      </c>
      <c r="BL12" s="38" t="n">
        <v>0.1333</v>
      </c>
      <c r="BM12" s="33" t="n">
        <v>0.0618</v>
      </c>
      <c r="BN12" s="38" t="n">
        <v>0.1061</v>
      </c>
      <c r="BO12" s="33" t="n">
        <v>0.1654</v>
      </c>
      <c r="BP12" s="38" t="n">
        <v>0.2127</v>
      </c>
      <c r="BQ12" s="33" t="n">
        <v>0.1299</v>
      </c>
      <c r="BR12" s="38" t="n">
        <v>0.1842</v>
      </c>
      <c r="BS12" s="33" t="n">
        <v>0.0878</v>
      </c>
      <c r="BT12" s="38" t="n">
        <v>0.1276</v>
      </c>
      <c r="BU12" s="33" t="n">
        <v>0.0843</v>
      </c>
      <c r="BV12" s="38" t="n">
        <v>0.0776</v>
      </c>
      <c r="BW12" s="33" t="n">
        <v>0.0608</v>
      </c>
      <c r="BX12" s="38" t="n">
        <v>0.0546</v>
      </c>
      <c r="BY12" s="33" t="n">
        <v>0.0747</v>
      </c>
      <c r="BZ12" s="38" t="n">
        <v>0.0614</v>
      </c>
      <c r="CA12" s="33" t="n">
        <v>0.0905</v>
      </c>
      <c r="CB12" s="34" t="n">
        <v>0.0817</v>
      </c>
      <c r="CE12" s="18" t="n">
        <v>2008</v>
      </c>
      <c r="CF12" s="39" t="n">
        <f aca="false">B84*AE12</f>
        <v>-901.55475891229</v>
      </c>
      <c r="CG12" s="40" t="n">
        <f aca="false">C84*AF12</f>
        <v>-836.107802818475</v>
      </c>
      <c r="CH12" s="39" t="n">
        <f aca="false">D84*AG12</f>
        <v>-934.470212813616</v>
      </c>
      <c r="CI12" s="40" t="n">
        <f aca="false">E84*AH12</f>
        <v>-675.294323696353</v>
      </c>
      <c r="CJ12" s="39" t="n">
        <f aca="false">F84*AI12</f>
        <v>-1058.75677383166</v>
      </c>
      <c r="CK12" s="40" t="n">
        <f aca="false">G84*AJ12</f>
        <v>-695.842949772184</v>
      </c>
      <c r="CL12" s="39" t="n">
        <f aca="false">H84*AK12</f>
        <v>-1156.80551694771</v>
      </c>
      <c r="CM12" s="40" t="n">
        <f aca="false">I84*AL12</f>
        <v>-1036.32637010252</v>
      </c>
      <c r="CN12" s="39" t="n">
        <f aca="false">J84*AM12</f>
        <v>-1248.09060288356</v>
      </c>
      <c r="CO12" s="40" t="n">
        <f aca="false">K84*AN12</f>
        <v>-820.577763753773</v>
      </c>
      <c r="CP12" s="39" t="n">
        <f aca="false">L84*AO12</f>
        <v>-3188.26235962094</v>
      </c>
      <c r="CQ12" s="40" t="n">
        <f aca="false">M84*AP12</f>
        <v>-1835.18434938938</v>
      </c>
      <c r="CR12" s="39" t="n">
        <f aca="false">N84*AQ12</f>
        <v>-2526.90528382965</v>
      </c>
      <c r="CS12" s="40" t="n">
        <f aca="false">O84*AR12</f>
        <v>-1856.2902405866</v>
      </c>
      <c r="CT12" s="39" t="n">
        <f aca="false">P84*AS12</f>
        <v>-2170.92568879926</v>
      </c>
      <c r="CU12" s="40" t="n">
        <f aca="false">Q84*AT12</f>
        <v>-1103.08212359598</v>
      </c>
      <c r="CV12" s="39" t="n">
        <f aca="false">R84*AU12</f>
        <v>-1748.95169912258</v>
      </c>
      <c r="CW12" s="40" t="n">
        <f aca="false">S84*AV12</f>
        <v>-1137.93966970838</v>
      </c>
      <c r="CX12" s="39" t="n">
        <f aca="false">T84*AW12</f>
        <v>-1010.00641541915</v>
      </c>
      <c r="CY12" s="40" t="n">
        <f aca="false">U84*AX12</f>
        <v>-660.342275464757</v>
      </c>
      <c r="CZ12" s="39" t="n">
        <f aca="false">V84*AY12</f>
        <v>-939.140584526741</v>
      </c>
      <c r="DA12" s="40" t="n">
        <f aca="false">W84*AZ12</f>
        <v>-689.444435718686</v>
      </c>
      <c r="DB12" s="39" t="n">
        <f aca="false">X84*BA12</f>
        <v>-1180.83866857951</v>
      </c>
      <c r="DC12" s="40" t="n">
        <f aca="false">Y84*BB12</f>
        <v>-917.550071312905</v>
      </c>
      <c r="DD12" s="39" t="n">
        <f aca="false">SUM(CF12,CH12,CJ12,CL12,CN12,CP12,CR12,CT12,CV12,CX12,CZ12,DB12)</f>
        <v>-18064.7085652867</v>
      </c>
      <c r="DE12" s="41" t="n">
        <f aca="false">SUM(CG12,CI12,CK12,CM12,CO12,CQ12,CS12,CU12,CW12,CY12,DA12,DC12)</f>
        <v>-12263.98237592</v>
      </c>
    </row>
    <row r="13" customFormat="false" ht="12.75" hidden="false" customHeight="false" outlineLevel="0" collapsed="false">
      <c r="A13" s="29" t="n">
        <v>2009</v>
      </c>
      <c r="B13" s="30" t="n">
        <v>-23511.0573100338</v>
      </c>
      <c r="C13" s="30" t="n">
        <v>-15774.943509109</v>
      </c>
      <c r="D13" s="30" t="n">
        <v>-23694.7569698126</v>
      </c>
      <c r="E13" s="30" t="n">
        <v>-15217.0555656206</v>
      </c>
      <c r="F13" s="30" t="n">
        <v>-24655.4113569182</v>
      </c>
      <c r="G13" s="30" t="n">
        <v>-16390.2026604522</v>
      </c>
      <c r="H13" s="30" t="n">
        <v>-25022.2742059916</v>
      </c>
      <c r="I13" s="30" t="n">
        <v>-15572.3039807414</v>
      </c>
      <c r="J13" s="30" t="n">
        <v>-24404.7103750265</v>
      </c>
      <c r="K13" s="30" t="n">
        <v>-18339.7190998124</v>
      </c>
      <c r="L13" s="30" t="n">
        <v>-26673.5425787989</v>
      </c>
      <c r="M13" s="30" t="n">
        <v>-16703.6774494932</v>
      </c>
      <c r="N13" s="30" t="n">
        <v>-27557.999771948</v>
      </c>
      <c r="O13" s="30" t="n">
        <v>-18381.0484157946</v>
      </c>
      <c r="P13" s="30" t="n">
        <v>-26509.535952073</v>
      </c>
      <c r="Q13" s="30" t="n">
        <v>-18227.2925255252</v>
      </c>
      <c r="R13" s="30" t="n">
        <v>-24192.382063522</v>
      </c>
      <c r="S13" s="30" t="n">
        <v>-16747.8141452709</v>
      </c>
      <c r="T13" s="30" t="n">
        <v>-24490.2380762267</v>
      </c>
      <c r="U13" s="30" t="n">
        <v>-15515.1240904256</v>
      </c>
      <c r="V13" s="30" t="n">
        <v>-21027.8500442865</v>
      </c>
      <c r="W13" s="30" t="n">
        <v>-16043.9619609102</v>
      </c>
      <c r="X13" s="30" t="n">
        <v>-19970.1669632503</v>
      </c>
      <c r="Y13" s="30" t="n">
        <v>-13862.9706524894</v>
      </c>
      <c r="Z13" s="30" t="n">
        <f aca="false">SUM(B13,D13,F13,H13,J13,L13,N13,P13,R13,T13,V13,X13)</f>
        <v>-291709.925667888</v>
      </c>
      <c r="AA13" s="30" t="n">
        <f aca="false">SUM(C13,E13,G13,I13,K13,M13,O13,Q13,S13,U13,W13,Y13)</f>
        <v>-196776.114055645</v>
      </c>
      <c r="AD13" s="18" t="n">
        <v>2009</v>
      </c>
      <c r="AE13" s="33" t="n">
        <v>0.0517</v>
      </c>
      <c r="AF13" s="38" t="n">
        <v>0.0684</v>
      </c>
      <c r="AG13" s="33" t="n">
        <v>0.0527</v>
      </c>
      <c r="AH13" s="38" t="n">
        <v>0.0573</v>
      </c>
      <c r="AI13" s="33" t="n">
        <v>0.0601</v>
      </c>
      <c r="AJ13" s="38" t="n">
        <v>0.0562</v>
      </c>
      <c r="AK13" s="33" t="n">
        <v>0.0651</v>
      </c>
      <c r="AL13" s="38" t="n">
        <v>0.0904</v>
      </c>
      <c r="AM13" s="33" t="n">
        <v>0.0698</v>
      </c>
      <c r="AN13" s="38" t="n">
        <v>0.0656</v>
      </c>
      <c r="AO13" s="33" t="n">
        <v>0.1777</v>
      </c>
      <c r="AP13" s="38" t="n">
        <v>0.1454</v>
      </c>
      <c r="AQ13" s="33" t="n">
        <v>0.1353</v>
      </c>
      <c r="AR13" s="38" t="n">
        <v>0.1443</v>
      </c>
      <c r="AS13" s="33" t="n">
        <v>0.1165</v>
      </c>
      <c r="AT13" s="38" t="n">
        <v>0.0847</v>
      </c>
      <c r="AU13" s="33" t="n">
        <v>0.0988</v>
      </c>
      <c r="AV13" s="38" t="n">
        <v>0.0906</v>
      </c>
      <c r="AW13" s="33" t="n">
        <v>0.0537</v>
      </c>
      <c r="AX13" s="38" t="n">
        <v>0.054</v>
      </c>
      <c r="AY13" s="33" t="n">
        <v>0.0586</v>
      </c>
      <c r="AZ13" s="38" t="n">
        <v>0.0538</v>
      </c>
      <c r="BA13" s="33" t="n">
        <v>0.0716</v>
      </c>
      <c r="BB13" s="34" t="n">
        <v>0.0779</v>
      </c>
      <c r="BD13" s="18" t="n">
        <v>2009</v>
      </c>
      <c r="BE13" s="33" t="n">
        <v>0.0691</v>
      </c>
      <c r="BF13" s="38" t="n">
        <v>0.0797</v>
      </c>
      <c r="BG13" s="33" t="n">
        <v>0.0608</v>
      </c>
      <c r="BH13" s="38" t="n">
        <v>0.0684</v>
      </c>
      <c r="BI13" s="33" t="n">
        <v>0.0667</v>
      </c>
      <c r="BJ13" s="38" t="n">
        <v>0.0739</v>
      </c>
      <c r="BK13" s="33" t="n">
        <v>0.0859</v>
      </c>
      <c r="BL13" s="38" t="n">
        <v>0.1333</v>
      </c>
      <c r="BM13" s="33" t="n">
        <v>0.0618</v>
      </c>
      <c r="BN13" s="38" t="n">
        <v>0.1061</v>
      </c>
      <c r="BO13" s="33" t="n">
        <v>0.1654</v>
      </c>
      <c r="BP13" s="38" t="n">
        <v>0.2127</v>
      </c>
      <c r="BQ13" s="33" t="n">
        <v>0.1299</v>
      </c>
      <c r="BR13" s="38" t="n">
        <v>0.1842</v>
      </c>
      <c r="BS13" s="33" t="n">
        <v>0.0878</v>
      </c>
      <c r="BT13" s="38" t="n">
        <v>0.1276</v>
      </c>
      <c r="BU13" s="33" t="n">
        <v>0.0843</v>
      </c>
      <c r="BV13" s="38" t="n">
        <v>0.0776</v>
      </c>
      <c r="BW13" s="33" t="n">
        <v>0.0608</v>
      </c>
      <c r="BX13" s="38" t="n">
        <v>0.0546</v>
      </c>
      <c r="BY13" s="33" t="n">
        <v>0.0747</v>
      </c>
      <c r="BZ13" s="38" t="n">
        <v>0.0614</v>
      </c>
      <c r="CA13" s="33" t="n">
        <v>0.0905</v>
      </c>
      <c r="CB13" s="34" t="n">
        <v>0.0817</v>
      </c>
      <c r="CE13" s="18" t="n">
        <v>2009</v>
      </c>
      <c r="CF13" s="39" t="n">
        <f aca="false">B85*AE13</f>
        <v>-841.69730691005</v>
      </c>
      <c r="CG13" s="40" t="n">
        <f aca="false">C85*AF13</f>
        <v>-782.939137031605</v>
      </c>
      <c r="CH13" s="39" t="n">
        <f aca="false">D85*AG13</f>
        <v>-840.386041118689</v>
      </c>
      <c r="CI13" s="40" t="n">
        <f aca="false">E85*AH13</f>
        <v>-615.889225063821</v>
      </c>
      <c r="CJ13" s="39" t="n">
        <f aca="false">F85*AI13</f>
        <v>-996.138645604599</v>
      </c>
      <c r="CK13" s="40" t="n">
        <f aca="false">G85*AJ13</f>
        <v>-652.863252580817</v>
      </c>
      <c r="CL13" s="39" t="n">
        <f aca="false">H85*AK13</f>
        <v>-1084.83699159051</v>
      </c>
      <c r="CM13" s="40" t="n">
        <f aca="false">I85*AL13</f>
        <v>-971.85323304328</v>
      </c>
      <c r="CN13" s="39" t="n">
        <f aca="false">J85*AM13</f>
        <v>-1124.99943730618</v>
      </c>
      <c r="CO13" s="40" t="n">
        <f aca="false">K85*AN13</f>
        <v>-808.623059325577</v>
      </c>
      <c r="CP13" s="39" t="n">
        <f aca="false">L85*AO13</f>
        <v>-3112.42200151723</v>
      </c>
      <c r="CQ13" s="40" t="n">
        <f aca="false">M85*AP13</f>
        <v>-1631.0668742662</v>
      </c>
      <c r="CR13" s="39" t="n">
        <f aca="false">N85*AQ13</f>
        <v>-2379.13127642308</v>
      </c>
      <c r="CS13" s="40" t="n">
        <f aca="false">O85*AR13</f>
        <v>-1743.35753599446</v>
      </c>
      <c r="CT13" s="39" t="n">
        <f aca="false">P85*AS13</f>
        <v>-2037.80293994553</v>
      </c>
      <c r="CU13" s="40" t="n">
        <f aca="false">Q85*AT13</f>
        <v>-1035.4403220999</v>
      </c>
      <c r="CV13" s="39" t="n">
        <f aca="false">R85*AU13</f>
        <v>-1642.15252891002</v>
      </c>
      <c r="CW13" s="40" t="n">
        <f aca="false">S85*AV13</f>
        <v>-1068.45175158132</v>
      </c>
      <c r="CX13" s="39" t="n">
        <f aca="false">T85*AW13</f>
        <v>-947.031883696482</v>
      </c>
      <c r="CY13" s="40" t="n">
        <f aca="false">U85*AX13</f>
        <v>-619.977811563092</v>
      </c>
      <c r="CZ13" s="39" t="n">
        <f aca="false">V85*AY13</f>
        <v>-883.880999106592</v>
      </c>
      <c r="DA13" s="40" t="n">
        <f aca="false">W85*AZ13</f>
        <v>-648.068572675488</v>
      </c>
      <c r="DB13" s="39" t="n">
        <f aca="false">X85*BA13</f>
        <v>-1091.00111897774</v>
      </c>
      <c r="DC13" s="40" t="n">
        <f aca="false">Y85*BB13</f>
        <v>-854.622880248405</v>
      </c>
      <c r="DD13" s="39" t="n">
        <f aca="false">SUM(CF13,CH13,CJ13,CL13,CN13,CP13,CR13,CT13,CV13,CX13,CZ13,DB13)</f>
        <v>-16981.4811711067</v>
      </c>
      <c r="DE13" s="41" t="n">
        <f aca="false">SUM(CG13,CI13,CK13,CM13,CO13,CQ13,CS13,CU13,CW13,CY13,DA13,DC13)</f>
        <v>-11433.153655474</v>
      </c>
    </row>
    <row r="14" customFormat="false" ht="12.75" hidden="false" customHeight="false" outlineLevel="0" collapsed="false">
      <c r="A14" s="29" t="n">
        <v>2010</v>
      </c>
      <c r="B14" s="30" t="n">
        <v>-18769.9753645699</v>
      </c>
      <c r="C14" s="30" t="n">
        <v>-14315.1393207425</v>
      </c>
      <c r="D14" s="30" t="n">
        <v>-19376.0148871578</v>
      </c>
      <c r="E14" s="30" t="n">
        <v>-12845.2468595989</v>
      </c>
      <c r="F14" s="30" t="n">
        <v>-20942.6938011068</v>
      </c>
      <c r="G14" s="30" t="n">
        <v>-13213.244495249</v>
      </c>
      <c r="H14" s="30" t="n">
        <v>-20105.3335508161</v>
      </c>
      <c r="I14" s="30" t="n">
        <v>-12826.9915613327</v>
      </c>
      <c r="J14" s="30" t="n">
        <v>-19469.168875403</v>
      </c>
      <c r="K14" s="30" t="n">
        <v>-14955.4040277647</v>
      </c>
      <c r="L14" s="30" t="n">
        <v>-20368.7724250503</v>
      </c>
      <c r="M14" s="30" t="n">
        <v>-13001.7213810282</v>
      </c>
      <c r="N14" s="30" t="n">
        <v>-17913.8104484587</v>
      </c>
      <c r="O14" s="30" t="n">
        <v>-12571.1356966593</v>
      </c>
      <c r="P14" s="30" t="n">
        <v>-17883.0936220307</v>
      </c>
      <c r="Q14" s="30" t="n">
        <v>-12526.9072803294</v>
      </c>
      <c r="R14" s="30" t="n">
        <v>-14598.0249381356</v>
      </c>
      <c r="S14" s="30" t="n">
        <v>-10050.7090539886</v>
      </c>
      <c r="T14" s="30" t="n">
        <v>-3797.07883633744</v>
      </c>
      <c r="U14" s="30" t="n">
        <v>-2066.24357308326</v>
      </c>
      <c r="V14" s="30" t="n">
        <v>-3318.52909682511</v>
      </c>
      <c r="W14" s="30" t="n">
        <v>-1752.23617158597</v>
      </c>
      <c r="X14" s="30" t="n">
        <v>-3456.41899910497</v>
      </c>
      <c r="Y14" s="30" t="n">
        <v>-1667.10004798152</v>
      </c>
      <c r="Z14" s="30" t="n">
        <f aca="false">SUM(B14,D14,F14,H14,J14,L14,N14,P14,R14,T14,V14,X14)</f>
        <v>-179998.914844996</v>
      </c>
      <c r="AA14" s="30" t="n">
        <f aca="false">SUM(C14,E14,G14,I14,K14,M14,O14,Q14,S14,U14,W14,Y14)</f>
        <v>-121792.079469344</v>
      </c>
      <c r="AD14" s="18" t="n">
        <v>2010</v>
      </c>
      <c r="AE14" s="33" t="n">
        <v>0.0517</v>
      </c>
      <c r="AF14" s="38" t="n">
        <v>0.0684</v>
      </c>
      <c r="AG14" s="33" t="n">
        <v>0.0527</v>
      </c>
      <c r="AH14" s="38" t="n">
        <v>0.0573</v>
      </c>
      <c r="AI14" s="33" t="n">
        <v>0.0601</v>
      </c>
      <c r="AJ14" s="38" t="n">
        <v>0.0562</v>
      </c>
      <c r="AK14" s="33" t="n">
        <v>0.0651</v>
      </c>
      <c r="AL14" s="38" t="n">
        <v>0.0904</v>
      </c>
      <c r="AM14" s="33" t="n">
        <v>0.0698</v>
      </c>
      <c r="AN14" s="38" t="n">
        <v>0.0656</v>
      </c>
      <c r="AO14" s="33" t="n">
        <v>0.1777</v>
      </c>
      <c r="AP14" s="38" t="n">
        <v>0.1454</v>
      </c>
      <c r="AQ14" s="33" t="n">
        <v>0.1353</v>
      </c>
      <c r="AR14" s="38" t="n">
        <v>0.1443</v>
      </c>
      <c r="AS14" s="33" t="n">
        <v>0.1165</v>
      </c>
      <c r="AT14" s="38" t="n">
        <v>0.0847</v>
      </c>
      <c r="AU14" s="33" t="n">
        <v>0.0988</v>
      </c>
      <c r="AV14" s="38" t="n">
        <v>0.0906</v>
      </c>
      <c r="AW14" s="33" t="n">
        <v>0.0537</v>
      </c>
      <c r="AX14" s="38" t="n">
        <v>0.054</v>
      </c>
      <c r="AY14" s="33" t="n">
        <v>0.0586</v>
      </c>
      <c r="AZ14" s="38" t="n">
        <v>0.0538</v>
      </c>
      <c r="BA14" s="33" t="n">
        <v>0.0716</v>
      </c>
      <c r="BB14" s="34" t="n">
        <v>0.0779</v>
      </c>
      <c r="BD14" s="18" t="n">
        <v>2010</v>
      </c>
      <c r="BE14" s="33" t="n">
        <v>0.0691</v>
      </c>
      <c r="BF14" s="38" t="n">
        <v>0.0797</v>
      </c>
      <c r="BG14" s="33" t="n">
        <v>0.0608</v>
      </c>
      <c r="BH14" s="38" t="n">
        <v>0.0684</v>
      </c>
      <c r="BI14" s="33" t="n">
        <v>0.0667</v>
      </c>
      <c r="BJ14" s="38" t="n">
        <v>0.0739</v>
      </c>
      <c r="BK14" s="33" t="n">
        <v>0.0859</v>
      </c>
      <c r="BL14" s="38" t="n">
        <v>0.1333</v>
      </c>
      <c r="BM14" s="33" t="n">
        <v>0.0618</v>
      </c>
      <c r="BN14" s="38" t="n">
        <v>0.1061</v>
      </c>
      <c r="BO14" s="33" t="n">
        <v>0.1654</v>
      </c>
      <c r="BP14" s="38" t="n">
        <v>0.2127</v>
      </c>
      <c r="BQ14" s="33" t="n">
        <v>0.1299</v>
      </c>
      <c r="BR14" s="38" t="n">
        <v>0.1842</v>
      </c>
      <c r="BS14" s="33" t="n">
        <v>0.0878</v>
      </c>
      <c r="BT14" s="38" t="n">
        <v>0.1276</v>
      </c>
      <c r="BU14" s="33" t="n">
        <v>0.0843</v>
      </c>
      <c r="BV14" s="38" t="n">
        <v>0.0776</v>
      </c>
      <c r="BW14" s="33" t="n">
        <v>0.0608</v>
      </c>
      <c r="BX14" s="38" t="n">
        <v>0.0546</v>
      </c>
      <c r="BY14" s="33" t="n">
        <v>0.0747</v>
      </c>
      <c r="BZ14" s="38" t="n">
        <v>0.0614</v>
      </c>
      <c r="CA14" s="33" t="n">
        <v>0.0905</v>
      </c>
      <c r="CB14" s="34" t="n">
        <v>0.0817</v>
      </c>
      <c r="CE14" s="18" t="n">
        <v>2010</v>
      </c>
      <c r="CF14" s="39" t="n">
        <f aca="false">B86*AE14</f>
        <v>-740.050317619668</v>
      </c>
      <c r="CG14" s="40" t="n">
        <f aca="false">C86*AF14</f>
        <v>-761.599364224921</v>
      </c>
      <c r="CH14" s="39" t="n">
        <f aca="false">D86*AG14</f>
        <v>-767.289720418103</v>
      </c>
      <c r="CI14" s="40" t="n">
        <f aca="false">E86*AH14</f>
        <v>-567.984373393415</v>
      </c>
      <c r="CJ14" s="39" t="n">
        <f aca="false">F86*AI14</f>
        <v>-945.539105299632</v>
      </c>
      <c r="CK14" s="40" t="n">
        <f aca="false">G86*AJ14</f>
        <v>-573.025126433773</v>
      </c>
      <c r="CL14" s="39" t="n">
        <f aca="false">H86*AK14</f>
        <v>-979.29098982617</v>
      </c>
      <c r="CM14" s="40" t="n">
        <f aca="false">I86*AL14</f>
        <v>-884.71624742523</v>
      </c>
      <c r="CN14" s="39" t="n">
        <f aca="false">J86*AM14</f>
        <v>-1017.06872236324</v>
      </c>
      <c r="CO14" s="40" t="n">
        <f aca="false">K86*AN14</f>
        <v>-736.542356680712</v>
      </c>
      <c r="CP14" s="39" t="n">
        <f aca="false">L86*AO14</f>
        <v>-2803.89126001725</v>
      </c>
      <c r="CQ14" s="40" t="n">
        <f aca="false">M86*AP14</f>
        <v>-1481.00935630829</v>
      </c>
      <c r="CR14" s="39" t="n">
        <f aca="false">N86*AQ14</f>
        <v>-1946.03198675089</v>
      </c>
      <c r="CS14" s="40" t="n">
        <f aca="false">O86*AR14</f>
        <v>-1450.74254801254</v>
      </c>
      <c r="CT14" s="39" t="n">
        <f aca="false">P86*AS14</f>
        <v>-1674.84131805254</v>
      </c>
      <c r="CU14" s="40" t="n">
        <f aca="false">Q86*AT14</f>
        <v>-858.551944994535</v>
      </c>
      <c r="CV14" s="39" t="n">
        <f aca="false">R86*AU14</f>
        <v>-1248.53634285045</v>
      </c>
      <c r="CW14" s="40" t="n">
        <f aca="false">S86*AV14</f>
        <v>-813.786593301912</v>
      </c>
      <c r="CX14" s="39" t="n">
        <f aca="false">T86*AW14</f>
        <v>-106.74389732346</v>
      </c>
      <c r="CY14" s="40" t="n">
        <f aca="false">U86*AX14</f>
        <v>-61.8298756230148</v>
      </c>
      <c r="CZ14" s="39" t="n">
        <f aca="false">V86*AY14</f>
        <v>-103.033047339634</v>
      </c>
      <c r="DA14" s="40" t="n">
        <f aca="false">W86*AZ14</f>
        <v>-53.8616272044106</v>
      </c>
      <c r="DB14" s="39" t="n">
        <f aca="false">X86*BA14</f>
        <v>-131.369306579141</v>
      </c>
      <c r="DC14" s="40" t="n">
        <f aca="false">Y86*BB14</f>
        <v>-76.5802342613664</v>
      </c>
      <c r="DD14" s="39" t="n">
        <f aca="false">SUM(CF14,CH14,CJ14,CL14,CN14,CP14,CR14,CT14,CV14,CX14,CZ14,DB14)</f>
        <v>-12463.6860144402</v>
      </c>
      <c r="DE14" s="41" t="n">
        <f aca="false">SUM(CG14,CI14,CK14,CM14,CO14,CQ14,CS14,CU14,CW14,CY14,DA14,DC14)</f>
        <v>-8320.22964786411</v>
      </c>
    </row>
    <row r="15" customFormat="false" ht="12.75" hidden="false" customHeight="false" outlineLevel="0" collapsed="false">
      <c r="A15" s="29" t="n">
        <v>2011</v>
      </c>
      <c r="B15" s="30" t="n">
        <v>-2722.65898580153</v>
      </c>
      <c r="C15" s="30" t="n">
        <v>-1547.35982337831</v>
      </c>
      <c r="D15" s="30" t="n">
        <v>-2927.93038725033</v>
      </c>
      <c r="E15" s="30" t="n">
        <v>-1598.66023435281</v>
      </c>
      <c r="F15" s="30" t="n">
        <v>-3025.5834821623</v>
      </c>
      <c r="G15" s="30" t="n">
        <v>-1521.79439915923</v>
      </c>
      <c r="H15" s="30" t="n">
        <v>-3017.59593524956</v>
      </c>
      <c r="I15" s="30" t="n">
        <v>-1628.91232890084</v>
      </c>
      <c r="J15" s="30" t="n">
        <v>-2042.53420335102</v>
      </c>
      <c r="K15" s="30" t="n">
        <v>-1253.1367146555</v>
      </c>
      <c r="L15" s="30" t="n">
        <v>-1712.32787905742</v>
      </c>
      <c r="M15" s="30" t="n">
        <v>-939.442581633806</v>
      </c>
      <c r="N15" s="30" t="n">
        <v>-1581.51853022431</v>
      </c>
      <c r="O15" s="30" t="n">
        <v>-1048.04625653571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 t="n">
        <f aca="false">SUM(B15,D15,F15,H15,J15,L15,N15,P15,R15,T15,V15,X15)</f>
        <v>-17030.1494030965</v>
      </c>
      <c r="AA15" s="30" t="n">
        <f aca="false">SUM(C15,E15,G15,I15,K15,M15,O15,Q15,S15,U15,W15,Y15)</f>
        <v>-9537.3523386162</v>
      </c>
      <c r="AD15" s="18" t="n">
        <v>2011</v>
      </c>
      <c r="AE15" s="33" t="n">
        <v>0.0517</v>
      </c>
      <c r="AF15" s="38" t="n">
        <v>0.0684</v>
      </c>
      <c r="AG15" s="33" t="n">
        <v>0.0527</v>
      </c>
      <c r="AH15" s="38" t="n">
        <v>0.0573</v>
      </c>
      <c r="AI15" s="33" t="n">
        <v>0.0601</v>
      </c>
      <c r="AJ15" s="38" t="n">
        <v>0.0562</v>
      </c>
      <c r="AK15" s="33" t="n">
        <v>0.0651</v>
      </c>
      <c r="AL15" s="38" t="n">
        <v>0.0904</v>
      </c>
      <c r="AM15" s="33" t="n">
        <v>0.0698</v>
      </c>
      <c r="AN15" s="38" t="n">
        <v>0.0656</v>
      </c>
      <c r="AO15" s="33" t="n">
        <v>0.1777</v>
      </c>
      <c r="AP15" s="38" t="n">
        <v>0.1454</v>
      </c>
      <c r="AQ15" s="33" t="n">
        <v>0.1353</v>
      </c>
      <c r="AR15" s="38" t="n">
        <v>0.1443</v>
      </c>
      <c r="AS15" s="33" t="n">
        <v>0.1165</v>
      </c>
      <c r="AT15" s="38" t="n">
        <v>0.0847</v>
      </c>
      <c r="AU15" s="33" t="n">
        <v>0.0988</v>
      </c>
      <c r="AV15" s="38" t="n">
        <v>0.0906</v>
      </c>
      <c r="AW15" s="33" t="n">
        <v>0.0537</v>
      </c>
      <c r="AX15" s="38" t="n">
        <v>0.054</v>
      </c>
      <c r="AY15" s="33" t="n">
        <v>0.0586</v>
      </c>
      <c r="AZ15" s="38" t="n">
        <v>0.0538</v>
      </c>
      <c r="BA15" s="33" t="n">
        <v>0.0716</v>
      </c>
      <c r="BB15" s="34" t="n">
        <v>0.0779</v>
      </c>
      <c r="BD15" s="18" t="n">
        <v>2011</v>
      </c>
      <c r="BE15" s="33" t="n">
        <v>0.0691</v>
      </c>
      <c r="BF15" s="38" t="n">
        <v>0.0797</v>
      </c>
      <c r="BG15" s="33" t="n">
        <v>0.0608</v>
      </c>
      <c r="BH15" s="38" t="n">
        <v>0.0684</v>
      </c>
      <c r="BI15" s="33" t="n">
        <v>0.0667</v>
      </c>
      <c r="BJ15" s="38" t="n">
        <v>0.0739</v>
      </c>
      <c r="BK15" s="33" t="n">
        <v>0.0859</v>
      </c>
      <c r="BL15" s="38" t="n">
        <v>0.1333</v>
      </c>
      <c r="BM15" s="33" t="n">
        <v>0.0618</v>
      </c>
      <c r="BN15" s="38" t="n">
        <v>0.1061</v>
      </c>
      <c r="BO15" s="33" t="n">
        <v>0.1654</v>
      </c>
      <c r="BP15" s="38" t="n">
        <v>0.2127</v>
      </c>
      <c r="BQ15" s="33" t="n">
        <v>0.1299</v>
      </c>
      <c r="BR15" s="38" t="n">
        <v>0.1842</v>
      </c>
      <c r="BS15" s="33" t="n">
        <v>0.0878</v>
      </c>
      <c r="BT15" s="38" t="n">
        <v>0.1276</v>
      </c>
      <c r="BU15" s="33" t="n">
        <v>0.0843</v>
      </c>
      <c r="BV15" s="38" t="n">
        <v>0.0776</v>
      </c>
      <c r="BW15" s="33" t="n">
        <v>0.0608</v>
      </c>
      <c r="BX15" s="38" t="n">
        <v>0.0546</v>
      </c>
      <c r="BY15" s="33" t="n">
        <v>0.0747</v>
      </c>
      <c r="BZ15" s="38" t="n">
        <v>0.0614</v>
      </c>
      <c r="CA15" s="33" t="n">
        <v>0.0905</v>
      </c>
      <c r="CB15" s="34" t="n">
        <v>0.0817</v>
      </c>
      <c r="CE15" s="18" t="n">
        <v>2011</v>
      </c>
      <c r="CF15" s="39" t="n">
        <f aca="false">B87*AE15</f>
        <v>-67.620835015628</v>
      </c>
      <c r="CG15" s="40" t="n">
        <f aca="false">C87*AF15</f>
        <v>-52.2899016462323</v>
      </c>
      <c r="CH15" s="39" t="n">
        <f aca="false">D87*AG15</f>
        <v>-75.6976299325004</v>
      </c>
      <c r="CI15" s="40" t="n">
        <f aca="false">E87*AH15</f>
        <v>-48.0592839586812</v>
      </c>
      <c r="CJ15" s="39" t="n">
        <f aca="false">F87*AI15</f>
        <v>-89.7225604929153</v>
      </c>
      <c r="CK15" s="40" t="n">
        <f aca="false">G87*AJ15</f>
        <v>-43.8427569921639</v>
      </c>
      <c r="CL15" s="39" t="n">
        <f aca="false">H87*AK15</f>
        <v>-91.504308869142</v>
      </c>
      <c r="CM15" s="40" t="n">
        <f aca="false">I87*AL15</f>
        <v>-70.8193322069975</v>
      </c>
      <c r="CN15" s="39" t="n">
        <f aca="false">J87*AM15</f>
        <v>-82.2990615952232</v>
      </c>
      <c r="CO15" s="40" t="n">
        <f aca="false">K87*AN15</f>
        <v>-51.2480475098638</v>
      </c>
      <c r="CP15" s="39" t="n">
        <f aca="false">L87*AO15</f>
        <v>-160.639567316975</v>
      </c>
      <c r="CQ15" s="40" t="n">
        <f aca="false">M87*AP15</f>
        <v>-80.4980778768359</v>
      </c>
      <c r="CR15" s="39" t="n">
        <f aca="false">N87*AQ15</f>
        <v>-107.522099492262</v>
      </c>
      <c r="CS15" s="40" t="n">
        <f aca="false">O87*AR15</f>
        <v>-85.89032718465</v>
      </c>
      <c r="CT15" s="39" t="n">
        <f aca="false">P87*AS15</f>
        <v>0</v>
      </c>
      <c r="CU15" s="40" t="n">
        <f aca="false">Q87*AT15</f>
        <v>0</v>
      </c>
      <c r="CV15" s="39" t="n">
        <f aca="false">R87*AU15</f>
        <v>0</v>
      </c>
      <c r="CW15" s="40" t="n">
        <f aca="false">S87*AV15</f>
        <v>0</v>
      </c>
      <c r="CX15" s="39" t="n">
        <f aca="false">T87*AW15</f>
        <v>0</v>
      </c>
      <c r="CY15" s="40" t="n">
        <f aca="false">U87*AX15</f>
        <v>0</v>
      </c>
      <c r="CZ15" s="39" t="n">
        <f aca="false">V87*AY15</f>
        <v>0</v>
      </c>
      <c r="DA15" s="40" t="n">
        <f aca="false">W87*AZ15</f>
        <v>0</v>
      </c>
      <c r="DB15" s="39" t="n">
        <f aca="false">X87*BA15</f>
        <v>0</v>
      </c>
      <c r="DC15" s="40" t="n">
        <f aca="false">Y87*BB15</f>
        <v>0</v>
      </c>
      <c r="DD15" s="39" t="n">
        <f aca="false">SUM(CF15,CH15,CJ15,CL15,CN15,CP15,CR15,CT15,CV15,CX15,CZ15,DB15)</f>
        <v>-675.006062714646</v>
      </c>
      <c r="DE15" s="41" t="n">
        <f aca="false">SUM(CG15,CI15,CK15,CM15,CO15,CQ15,CS15,CU15,CW15,CY15,DA15,DC15)</f>
        <v>-432.647727375425</v>
      </c>
    </row>
    <row r="16" customFormat="false" ht="12.75" hidden="false" customHeight="false" outlineLevel="0" collapsed="false">
      <c r="A16" s="29" t="n">
        <v>2012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 t="n">
        <f aca="false">SUM(B16,D16,F16,H16,J16,L16,N16,P16,R16,T16,V16,X16)</f>
        <v>0</v>
      </c>
      <c r="AA16" s="30" t="n">
        <f aca="false">SUM(C16,E16,G16,I16,K16,M16,O16,Q16,S16,U16,W16,Y16)</f>
        <v>0</v>
      </c>
      <c r="AD16" s="18"/>
      <c r="AE16" s="33"/>
      <c r="AF16" s="38"/>
      <c r="AG16" s="33"/>
      <c r="AH16" s="38"/>
      <c r="AI16" s="33"/>
      <c r="AJ16" s="38"/>
      <c r="AK16" s="33"/>
      <c r="AL16" s="38"/>
      <c r="AM16" s="33"/>
      <c r="AN16" s="38"/>
      <c r="AO16" s="33"/>
      <c r="AP16" s="38"/>
      <c r="AQ16" s="33"/>
      <c r="AR16" s="38"/>
      <c r="AS16" s="33"/>
      <c r="AT16" s="38"/>
      <c r="AU16" s="33"/>
      <c r="AV16" s="38"/>
      <c r="AW16" s="33"/>
      <c r="AX16" s="38"/>
      <c r="AY16" s="33"/>
      <c r="AZ16" s="38"/>
      <c r="BA16" s="33"/>
      <c r="BB16" s="34"/>
      <c r="BD16" s="18"/>
      <c r="BE16" s="33"/>
      <c r="BF16" s="38"/>
      <c r="BG16" s="33"/>
      <c r="BH16" s="38"/>
      <c r="BI16" s="33"/>
      <c r="BJ16" s="38"/>
      <c r="BK16" s="33"/>
      <c r="BL16" s="38"/>
      <c r="BM16" s="33"/>
      <c r="BN16" s="38"/>
      <c r="BO16" s="33"/>
      <c r="BP16" s="38"/>
      <c r="BQ16" s="33"/>
      <c r="BR16" s="38"/>
      <c r="BS16" s="33"/>
      <c r="BT16" s="38"/>
      <c r="BU16" s="33"/>
      <c r="BV16" s="38"/>
      <c r="BW16" s="33"/>
      <c r="BX16" s="38"/>
      <c r="BY16" s="33"/>
      <c r="BZ16" s="38"/>
      <c r="CA16" s="33"/>
      <c r="CB16" s="34"/>
      <c r="CE16" s="18"/>
      <c r="CF16" s="39"/>
      <c r="CG16" s="40"/>
      <c r="CH16" s="39"/>
      <c r="CI16" s="40"/>
      <c r="CJ16" s="39"/>
      <c r="CK16" s="40"/>
      <c r="CL16" s="39"/>
      <c r="CM16" s="40"/>
      <c r="CN16" s="39"/>
      <c r="CO16" s="40"/>
      <c r="CP16" s="39"/>
      <c r="CQ16" s="40"/>
      <c r="CR16" s="39"/>
      <c r="CS16" s="40"/>
      <c r="CT16" s="39"/>
      <c r="CU16" s="40"/>
      <c r="CV16" s="39"/>
      <c r="CW16" s="40"/>
      <c r="CX16" s="39"/>
      <c r="CY16" s="40"/>
      <c r="CZ16" s="39"/>
      <c r="DA16" s="40"/>
      <c r="DB16" s="39"/>
      <c r="DC16" s="40"/>
      <c r="DD16" s="39"/>
      <c r="DE16" s="41"/>
    </row>
    <row r="17" customFormat="false" ht="13.5" hidden="false" customHeight="false" outlineLevel="0" collapsed="false">
      <c r="A17" s="43" t="s">
        <v>23</v>
      </c>
      <c r="B17" s="44" t="n">
        <f aca="false">SUM(B5:B16)</f>
        <v>-1540174.48765965</v>
      </c>
      <c r="C17" s="45" t="n">
        <f aca="false">SUM(C5:C16)</f>
        <v>-959889.14241818</v>
      </c>
      <c r="D17" s="44" t="n">
        <f aca="false">SUM(D5:D16)</f>
        <v>-1485198.29537141</v>
      </c>
      <c r="E17" s="45" t="n">
        <f aca="false">SUM(E5:E16)</f>
        <v>-875871.788467328</v>
      </c>
      <c r="F17" s="44" t="n">
        <f aca="false">SUM(F5:F16)</f>
        <v>-1567094.50011733</v>
      </c>
      <c r="G17" s="45" t="n">
        <f aca="false">SUM(G5:G16)</f>
        <v>-919569.04719861</v>
      </c>
      <c r="H17" s="44" t="n">
        <f aca="false">SUM(H5:H16)</f>
        <v>-1307660.78467203</v>
      </c>
      <c r="I17" s="45" t="n">
        <f aca="false">SUM(I5:I16)</f>
        <v>-714883.844350135</v>
      </c>
      <c r="J17" s="44" t="n">
        <f aca="false">SUM(J5:J16)</f>
        <v>-1316313.6407198</v>
      </c>
      <c r="K17" s="45" t="n">
        <f aca="false">SUM(K5:K16)</f>
        <v>-806119.941377008</v>
      </c>
      <c r="L17" s="44" t="n">
        <f aca="false">SUM(L5:L16)</f>
        <v>-1351237.65612769</v>
      </c>
      <c r="M17" s="45" t="n">
        <f aca="false">SUM(M5:M16)</f>
        <v>-780615.553063142</v>
      </c>
      <c r="N17" s="44" t="n">
        <f aca="false">SUM(N5:N16)</f>
        <v>-1335830.73721263</v>
      </c>
      <c r="O17" s="45" t="n">
        <f aca="false">SUM(O5:O16)</f>
        <v>-806631.288219521</v>
      </c>
      <c r="P17" s="44" t="n">
        <f aca="false">SUM(P5:P16)</f>
        <v>-1287511.49271367</v>
      </c>
      <c r="Q17" s="45" t="n">
        <f aca="false">SUM(Q5:Q16)</f>
        <v>-739151.284467411</v>
      </c>
      <c r="R17" s="44" t="n">
        <f aca="false">SUM(R5:R16)</f>
        <v>-1169554.59776518</v>
      </c>
      <c r="S17" s="45" t="n">
        <f aca="false">SUM(S5:S16)</f>
        <v>-737343.992030747</v>
      </c>
      <c r="T17" s="44" t="n">
        <f aca="false">SUM(T5:T16)</f>
        <v>-1165562.62657073</v>
      </c>
      <c r="U17" s="45" t="n">
        <f aca="false">SUM(U5:U16)</f>
        <v>-650489.37946602</v>
      </c>
      <c r="V17" s="44" t="n">
        <f aca="false">SUM(V5:V16)</f>
        <v>-996808.725405031</v>
      </c>
      <c r="W17" s="45" t="n">
        <f aca="false">SUM(W5:W16)</f>
        <v>-644890.590617959</v>
      </c>
      <c r="X17" s="44" t="n">
        <f aca="false">SUM(X5:X16)</f>
        <v>-1481596.74319194</v>
      </c>
      <c r="Y17" s="45" t="n">
        <f aca="false">SUM(Y5:Y16)</f>
        <v>-973259.580699127</v>
      </c>
      <c r="Z17" s="44" t="n">
        <f aca="false">SUM(Z5:Z16)</f>
        <v>-16004544.2875271</v>
      </c>
      <c r="AA17" s="46" t="n">
        <f aca="false">SUM(AA5:AA16)</f>
        <v>-9608715.43237519</v>
      </c>
      <c r="AD17" s="8" t="s">
        <v>24</v>
      </c>
      <c r="AE17" s="47" t="n">
        <f aca="false">AVERAGE(AE5:AE15)</f>
        <v>0.0517</v>
      </c>
      <c r="AF17" s="48" t="n">
        <f aca="false">AVERAGE(AF5:AF15)</f>
        <v>0.0684</v>
      </c>
      <c r="AG17" s="47" t="n">
        <f aca="false">AVERAGE(AG5:AG15)</f>
        <v>0.0527</v>
      </c>
      <c r="AH17" s="48" t="n">
        <f aca="false">AVERAGE(AH5:AH15)</f>
        <v>0.0573</v>
      </c>
      <c r="AI17" s="47" t="n">
        <f aca="false">AVERAGE(AI5:AI15)</f>
        <v>0.0601</v>
      </c>
      <c r="AJ17" s="48" t="n">
        <f aca="false">AVERAGE(AJ5:AJ15)</f>
        <v>0.0562</v>
      </c>
      <c r="AK17" s="47" t="n">
        <f aca="false">AVERAGE(AK5:AK15)</f>
        <v>0.0651</v>
      </c>
      <c r="AL17" s="48" t="n">
        <f aca="false">AVERAGE(AL5:AL15)</f>
        <v>0.0904</v>
      </c>
      <c r="AM17" s="47" t="n">
        <f aca="false">AVERAGE(AM5:AM15)</f>
        <v>0.0698</v>
      </c>
      <c r="AN17" s="48" t="n">
        <f aca="false">AVERAGE(AN5:AN15)</f>
        <v>0.0656</v>
      </c>
      <c r="AO17" s="47" t="n">
        <f aca="false">AVERAGE(AO5:AO15)</f>
        <v>0.1777</v>
      </c>
      <c r="AP17" s="48" t="n">
        <f aca="false">AVERAGE(AP5:AP15)</f>
        <v>0.1454</v>
      </c>
      <c r="AQ17" s="47" t="n">
        <f aca="false">AVERAGE(AQ5:AQ15)</f>
        <v>0.1353</v>
      </c>
      <c r="AR17" s="48" t="n">
        <f aca="false">AVERAGE(AR5:AR15)</f>
        <v>0.1443</v>
      </c>
      <c r="AS17" s="47" t="n">
        <f aca="false">AVERAGE(AS5:AS15)</f>
        <v>0.1165</v>
      </c>
      <c r="AT17" s="48" t="n">
        <f aca="false">AVERAGE(AT5:AT15)</f>
        <v>0.0847</v>
      </c>
      <c r="AU17" s="47" t="n">
        <f aca="false">AVERAGE(AU5:AU15)</f>
        <v>0.0988</v>
      </c>
      <c r="AV17" s="48" t="n">
        <f aca="false">AVERAGE(AV5:AV15)</f>
        <v>0.0906</v>
      </c>
      <c r="AW17" s="47" t="n">
        <f aca="false">AVERAGE(AW5:AW15)</f>
        <v>0.0537</v>
      </c>
      <c r="AX17" s="48" t="n">
        <f aca="false">AVERAGE(AX5:AX15)</f>
        <v>0.054</v>
      </c>
      <c r="AY17" s="47" t="n">
        <f aca="false">AVERAGE(AY5:AY15)</f>
        <v>0.0586</v>
      </c>
      <c r="AZ17" s="48" t="n">
        <f aca="false">AVERAGE(AZ5:AZ15)</f>
        <v>0.0538</v>
      </c>
      <c r="BA17" s="47" t="n">
        <f aca="false">AVERAGE(BA5:BA15)</f>
        <v>0.0716</v>
      </c>
      <c r="BB17" s="49" t="n">
        <f aca="false">AVERAGE(BB5:BB15)</f>
        <v>0.0779</v>
      </c>
      <c r="BD17" s="8" t="s">
        <v>24</v>
      </c>
      <c r="BE17" s="47" t="n">
        <v>0.0517</v>
      </c>
      <c r="BF17" s="48" t="n">
        <v>0.0684</v>
      </c>
      <c r="BG17" s="47" t="n">
        <v>0.0527</v>
      </c>
      <c r="BH17" s="48" t="n">
        <v>0.0573</v>
      </c>
      <c r="BI17" s="47" t="n">
        <v>0.0601</v>
      </c>
      <c r="BJ17" s="48" t="n">
        <v>0.0562</v>
      </c>
      <c r="BK17" s="47" t="n">
        <v>0.0651</v>
      </c>
      <c r="BL17" s="48" t="n">
        <v>0.0904</v>
      </c>
      <c r="BM17" s="47" t="n">
        <v>0.0698</v>
      </c>
      <c r="BN17" s="48" t="n">
        <v>0.0656</v>
      </c>
      <c r="BO17" s="47" t="n">
        <v>0.1777</v>
      </c>
      <c r="BP17" s="48" t="n">
        <v>0.1454</v>
      </c>
      <c r="BQ17" s="47" t="n">
        <v>0.1353</v>
      </c>
      <c r="BR17" s="48" t="n">
        <v>0.1443</v>
      </c>
      <c r="BS17" s="47" t="n">
        <v>0.1165</v>
      </c>
      <c r="BT17" s="48" t="n">
        <v>0.0847</v>
      </c>
      <c r="BU17" s="47" t="n">
        <v>0.0988</v>
      </c>
      <c r="BV17" s="48" t="n">
        <v>0.0906</v>
      </c>
      <c r="BW17" s="47" t="n">
        <v>0.0537</v>
      </c>
      <c r="BX17" s="48" t="n">
        <v>0.054</v>
      </c>
      <c r="BY17" s="47" t="n">
        <v>0.0586</v>
      </c>
      <c r="BZ17" s="48" t="n">
        <v>0.0538</v>
      </c>
      <c r="CA17" s="47" t="n">
        <v>0.0716</v>
      </c>
      <c r="CB17" s="49" t="n">
        <v>0.0779</v>
      </c>
      <c r="CE17" s="8" t="s">
        <v>23</v>
      </c>
      <c r="CF17" s="50" t="n">
        <f aca="false">SUM(CF5:CF15)</f>
        <v>-41692.3939704514</v>
      </c>
      <c r="CG17" s="51" t="n">
        <f aca="false">SUM(CG5:CG15)</f>
        <v>-35033.1674164565</v>
      </c>
      <c r="CH17" s="50" t="n">
        <f aca="false">SUM(CH5:CH15)</f>
        <v>-40698.5491178481</v>
      </c>
      <c r="CI17" s="51" t="n">
        <f aca="false">SUM(CI5:CI15)</f>
        <v>-26587.044254794</v>
      </c>
      <c r="CJ17" s="50" t="n">
        <f aca="false">SUM(CJ5:CJ15)</f>
        <v>-48912.1926671444</v>
      </c>
      <c r="CK17" s="51" t="n">
        <f aca="false">SUM(CK5:CK15)</f>
        <v>-27246.5516842205</v>
      </c>
      <c r="CL17" s="50" t="n">
        <f aca="false">SUM(CL5:CL15)</f>
        <v>-45804.5684942865</v>
      </c>
      <c r="CM17" s="51" t="n">
        <f aca="false">SUM(CM5:CM15)</f>
        <v>-35661.3866996314</v>
      </c>
      <c r="CN17" s="50" t="n">
        <f aca="false">SUM(CN5:CN15)</f>
        <v>-49230.1353638746</v>
      </c>
      <c r="CO17" s="51" t="n">
        <f aca="false">SUM(CO5:CO15)</f>
        <v>-28801.4220038761</v>
      </c>
      <c r="CP17" s="50" t="n">
        <f aca="false">SUM(CP5:CP15)</f>
        <v>-128851.652609399</v>
      </c>
      <c r="CQ17" s="51" t="n">
        <f aca="false">SUM(CQ5:CQ15)</f>
        <v>-61448.9222243285</v>
      </c>
      <c r="CR17" s="50" t="n">
        <f aca="false">SUM(CR5:CR15)</f>
        <v>-95205.0937748644</v>
      </c>
      <c r="CS17" s="51" t="n">
        <f aca="false">SUM(CS5:CS15)</f>
        <v>-62102.4055458955</v>
      </c>
      <c r="CT17" s="50" t="n">
        <f aca="false">SUM(CT5:CT15)</f>
        <v>-81246.0403370312</v>
      </c>
      <c r="CU17" s="51" t="n">
        <f aca="false">SUM(CU5:CU15)</f>
        <v>-34131.2302174135</v>
      </c>
      <c r="CV17" s="50" t="n">
        <f aca="false">SUM(CV5:CV15)</f>
        <v>-62888.5237276182</v>
      </c>
      <c r="CW17" s="51" t="n">
        <f aca="false">SUM(CW5:CW15)</f>
        <v>-36718.7598352196</v>
      </c>
      <c r="CX17" s="50" t="n">
        <f aca="false">SUM(CX5:CX15)</f>
        <v>-34415.7975610355</v>
      </c>
      <c r="CY17" s="51" t="n">
        <f aca="false">SUM(CY5:CY15)</f>
        <v>-19786.8183269095</v>
      </c>
      <c r="CZ17" s="50" t="n">
        <f aca="false">SUM(CZ5:CZ15)</f>
        <v>-31703.2371488733</v>
      </c>
      <c r="DA17" s="51" t="n">
        <f aca="false">SUM(DA5:DA15)</f>
        <v>-19147.2639505228</v>
      </c>
      <c r="DB17" s="50" t="n">
        <f aca="false">SUM(DB5:DB15)</f>
        <v>-56323.2481055501</v>
      </c>
      <c r="DC17" s="51" t="n">
        <f aca="false">SUM(DC5:DC15)</f>
        <v>-40752.9316826165</v>
      </c>
      <c r="DD17" s="50" t="n">
        <f aca="false">SUM(DD5:DD15)</f>
        <v>-716971.432877977</v>
      </c>
      <c r="DE17" s="52" t="n">
        <f aca="false">SUM(DE5:DE15)</f>
        <v>-427417.903841884</v>
      </c>
    </row>
    <row r="18" customFormat="false" ht="13.5" hidden="false" customHeight="false" outlineLevel="0" collapsed="false"/>
    <row r="19" customFormat="false" ht="13.5" hidden="false" customHeight="false" outlineLevel="0" collapsed="false">
      <c r="A19" s="53" t="s">
        <v>25</v>
      </c>
      <c r="AD19" s="2" t="s">
        <v>26</v>
      </c>
      <c r="BD19" s="2" t="s">
        <v>27</v>
      </c>
      <c r="CE19" s="2" t="s">
        <v>28</v>
      </c>
    </row>
    <row r="20" customFormat="false" ht="12.75" hidden="false" customHeight="false" outlineLevel="0" collapsed="false">
      <c r="A20" s="54"/>
      <c r="B20" s="55" t="s">
        <v>4</v>
      </c>
      <c r="C20" s="56" t="s">
        <v>5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7"/>
      <c r="AD20" s="7"/>
      <c r="AE20" s="8" t="s">
        <v>4</v>
      </c>
      <c r="AF20" s="9" t="s">
        <v>5</v>
      </c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10"/>
      <c r="BD20" s="7"/>
      <c r="BE20" s="8" t="s">
        <v>4</v>
      </c>
      <c r="BF20" s="9" t="s">
        <v>5</v>
      </c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10"/>
      <c r="CE20" s="7"/>
      <c r="CF20" s="7" t="s">
        <v>4</v>
      </c>
      <c r="CG20" s="11" t="s">
        <v>5</v>
      </c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2"/>
    </row>
    <row r="21" customFormat="false" ht="12.75" hidden="false" customHeight="false" outlineLevel="0" collapsed="false">
      <c r="A21" s="58"/>
      <c r="B21" s="55" t="s">
        <v>6</v>
      </c>
      <c r="C21" s="56"/>
      <c r="D21" s="55" t="s">
        <v>7</v>
      </c>
      <c r="E21" s="56"/>
      <c r="F21" s="55" t="s">
        <v>8</v>
      </c>
      <c r="G21" s="56"/>
      <c r="H21" s="55" t="s">
        <v>9</v>
      </c>
      <c r="I21" s="56"/>
      <c r="J21" s="55" t="s">
        <v>10</v>
      </c>
      <c r="K21" s="56"/>
      <c r="L21" s="55" t="s">
        <v>11</v>
      </c>
      <c r="M21" s="56"/>
      <c r="N21" s="55" t="s">
        <v>12</v>
      </c>
      <c r="O21" s="56"/>
      <c r="P21" s="55" t="s">
        <v>13</v>
      </c>
      <c r="Q21" s="56"/>
      <c r="R21" s="55" t="s">
        <v>14</v>
      </c>
      <c r="S21" s="56"/>
      <c r="T21" s="55" t="s">
        <v>15</v>
      </c>
      <c r="U21" s="56"/>
      <c r="V21" s="55" t="s">
        <v>16</v>
      </c>
      <c r="W21" s="56"/>
      <c r="X21" s="55" t="s">
        <v>17</v>
      </c>
      <c r="Y21" s="56"/>
      <c r="Z21" s="55" t="s">
        <v>18</v>
      </c>
      <c r="AA21" s="59" t="s">
        <v>19</v>
      </c>
      <c r="AD21" s="17"/>
      <c r="AE21" s="18" t="s">
        <v>6</v>
      </c>
      <c r="AF21" s="19"/>
      <c r="AG21" s="18" t="s">
        <v>7</v>
      </c>
      <c r="AH21" s="19"/>
      <c r="AI21" s="18" t="s">
        <v>8</v>
      </c>
      <c r="AJ21" s="19"/>
      <c r="AK21" s="18" t="s">
        <v>9</v>
      </c>
      <c r="AL21" s="19"/>
      <c r="AM21" s="18" t="s">
        <v>10</v>
      </c>
      <c r="AN21" s="19"/>
      <c r="AO21" s="18" t="s">
        <v>11</v>
      </c>
      <c r="AP21" s="19"/>
      <c r="AQ21" s="18" t="s">
        <v>12</v>
      </c>
      <c r="AR21" s="19"/>
      <c r="AS21" s="18" t="s">
        <v>13</v>
      </c>
      <c r="AT21" s="19"/>
      <c r="AU21" s="18" t="s">
        <v>14</v>
      </c>
      <c r="AV21" s="19"/>
      <c r="AW21" s="18" t="s">
        <v>15</v>
      </c>
      <c r="AX21" s="19"/>
      <c r="AY21" s="18" t="s">
        <v>16</v>
      </c>
      <c r="AZ21" s="19"/>
      <c r="BA21" s="18" t="s">
        <v>17</v>
      </c>
      <c r="BB21" s="20"/>
      <c r="BD21" s="17"/>
      <c r="BE21" s="18" t="s">
        <v>6</v>
      </c>
      <c r="BF21" s="19"/>
      <c r="BG21" s="18" t="s">
        <v>7</v>
      </c>
      <c r="BH21" s="19"/>
      <c r="BI21" s="18" t="s">
        <v>8</v>
      </c>
      <c r="BJ21" s="19"/>
      <c r="BK21" s="18" t="s">
        <v>9</v>
      </c>
      <c r="BL21" s="19"/>
      <c r="BM21" s="18" t="s">
        <v>10</v>
      </c>
      <c r="BN21" s="19"/>
      <c r="BO21" s="18" t="s">
        <v>11</v>
      </c>
      <c r="BP21" s="19"/>
      <c r="BQ21" s="18" t="s">
        <v>12</v>
      </c>
      <c r="BR21" s="19"/>
      <c r="BS21" s="18" t="s">
        <v>13</v>
      </c>
      <c r="BT21" s="19"/>
      <c r="BU21" s="18" t="s">
        <v>14</v>
      </c>
      <c r="BV21" s="19"/>
      <c r="BW21" s="18" t="s">
        <v>15</v>
      </c>
      <c r="BX21" s="19"/>
      <c r="BY21" s="18" t="s">
        <v>16</v>
      </c>
      <c r="BZ21" s="19"/>
      <c r="CA21" s="18" t="s">
        <v>17</v>
      </c>
      <c r="CB21" s="20"/>
      <c r="CE21" s="17"/>
      <c r="CF21" s="7" t="s">
        <v>6</v>
      </c>
      <c r="CG21" s="11"/>
      <c r="CH21" s="7" t="s">
        <v>7</v>
      </c>
      <c r="CI21" s="11"/>
      <c r="CJ21" s="7" t="s">
        <v>8</v>
      </c>
      <c r="CK21" s="11"/>
      <c r="CL21" s="7" t="s">
        <v>9</v>
      </c>
      <c r="CM21" s="11"/>
      <c r="CN21" s="7" t="s">
        <v>10</v>
      </c>
      <c r="CO21" s="11"/>
      <c r="CP21" s="7" t="s">
        <v>11</v>
      </c>
      <c r="CQ21" s="11"/>
      <c r="CR21" s="7" t="s">
        <v>12</v>
      </c>
      <c r="CS21" s="11"/>
      <c r="CT21" s="7" t="s">
        <v>13</v>
      </c>
      <c r="CU21" s="11"/>
      <c r="CV21" s="7" t="s">
        <v>14</v>
      </c>
      <c r="CW21" s="11"/>
      <c r="CX21" s="7" t="s">
        <v>15</v>
      </c>
      <c r="CY21" s="11"/>
      <c r="CZ21" s="7" t="s">
        <v>16</v>
      </c>
      <c r="DA21" s="11"/>
      <c r="DB21" s="7" t="s">
        <v>17</v>
      </c>
      <c r="DC21" s="11"/>
      <c r="DD21" s="7" t="s">
        <v>18</v>
      </c>
      <c r="DE21" s="21" t="s">
        <v>19</v>
      </c>
    </row>
    <row r="22" customFormat="false" ht="12.75" hidden="false" customHeight="false" outlineLevel="0" collapsed="false">
      <c r="A22" s="55" t="s">
        <v>20</v>
      </c>
      <c r="B22" s="55" t="s">
        <v>21</v>
      </c>
      <c r="C22" s="60" t="s">
        <v>22</v>
      </c>
      <c r="D22" s="55" t="s">
        <v>21</v>
      </c>
      <c r="E22" s="60" t="s">
        <v>22</v>
      </c>
      <c r="F22" s="55" t="s">
        <v>21</v>
      </c>
      <c r="G22" s="60" t="s">
        <v>22</v>
      </c>
      <c r="H22" s="55" t="s">
        <v>21</v>
      </c>
      <c r="I22" s="60" t="s">
        <v>22</v>
      </c>
      <c r="J22" s="55" t="s">
        <v>21</v>
      </c>
      <c r="K22" s="60" t="s">
        <v>22</v>
      </c>
      <c r="L22" s="55" t="s">
        <v>21</v>
      </c>
      <c r="M22" s="60" t="s">
        <v>22</v>
      </c>
      <c r="N22" s="55" t="s">
        <v>21</v>
      </c>
      <c r="O22" s="60" t="s">
        <v>22</v>
      </c>
      <c r="P22" s="55" t="s">
        <v>21</v>
      </c>
      <c r="Q22" s="60" t="s">
        <v>22</v>
      </c>
      <c r="R22" s="55" t="s">
        <v>21</v>
      </c>
      <c r="S22" s="60" t="s">
        <v>22</v>
      </c>
      <c r="T22" s="55" t="s">
        <v>21</v>
      </c>
      <c r="U22" s="60" t="s">
        <v>22</v>
      </c>
      <c r="V22" s="55" t="s">
        <v>21</v>
      </c>
      <c r="W22" s="60" t="s">
        <v>22</v>
      </c>
      <c r="X22" s="55" t="s">
        <v>21</v>
      </c>
      <c r="Y22" s="60" t="s">
        <v>22</v>
      </c>
      <c r="Z22" s="58"/>
      <c r="AA22" s="61"/>
      <c r="AD22" s="7" t="s">
        <v>20</v>
      </c>
      <c r="AE22" s="7" t="s">
        <v>21</v>
      </c>
      <c r="AF22" s="26" t="s">
        <v>22</v>
      </c>
      <c r="AG22" s="7" t="s">
        <v>21</v>
      </c>
      <c r="AH22" s="26" t="s">
        <v>22</v>
      </c>
      <c r="AI22" s="7" t="s">
        <v>21</v>
      </c>
      <c r="AJ22" s="26" t="s">
        <v>22</v>
      </c>
      <c r="AK22" s="7" t="s">
        <v>21</v>
      </c>
      <c r="AL22" s="26" t="s">
        <v>22</v>
      </c>
      <c r="AM22" s="7" t="s">
        <v>21</v>
      </c>
      <c r="AN22" s="26" t="s">
        <v>22</v>
      </c>
      <c r="AO22" s="7" t="s">
        <v>21</v>
      </c>
      <c r="AP22" s="26" t="s">
        <v>22</v>
      </c>
      <c r="AQ22" s="7" t="s">
        <v>21</v>
      </c>
      <c r="AR22" s="26" t="s">
        <v>22</v>
      </c>
      <c r="AS22" s="7" t="s">
        <v>21</v>
      </c>
      <c r="AT22" s="26" t="s">
        <v>22</v>
      </c>
      <c r="AU22" s="7" t="s">
        <v>21</v>
      </c>
      <c r="AV22" s="26" t="s">
        <v>22</v>
      </c>
      <c r="AW22" s="7" t="s">
        <v>21</v>
      </c>
      <c r="AX22" s="26" t="s">
        <v>22</v>
      </c>
      <c r="AY22" s="7" t="s">
        <v>21</v>
      </c>
      <c r="AZ22" s="26" t="s">
        <v>22</v>
      </c>
      <c r="BA22" s="7" t="s">
        <v>21</v>
      </c>
      <c r="BB22" s="62" t="s">
        <v>22</v>
      </c>
      <c r="BD22" s="7" t="s">
        <v>20</v>
      </c>
      <c r="BE22" s="7" t="s">
        <v>21</v>
      </c>
      <c r="BF22" s="26" t="s">
        <v>22</v>
      </c>
      <c r="BG22" s="7" t="s">
        <v>21</v>
      </c>
      <c r="BH22" s="26" t="s">
        <v>22</v>
      </c>
      <c r="BI22" s="7" t="s">
        <v>21</v>
      </c>
      <c r="BJ22" s="26" t="s">
        <v>22</v>
      </c>
      <c r="BK22" s="7" t="s">
        <v>21</v>
      </c>
      <c r="BL22" s="26" t="s">
        <v>22</v>
      </c>
      <c r="BM22" s="7" t="s">
        <v>21</v>
      </c>
      <c r="BN22" s="26" t="s">
        <v>22</v>
      </c>
      <c r="BO22" s="7" t="s">
        <v>21</v>
      </c>
      <c r="BP22" s="26" t="s">
        <v>22</v>
      </c>
      <c r="BQ22" s="7" t="s">
        <v>21</v>
      </c>
      <c r="BR22" s="26" t="s">
        <v>22</v>
      </c>
      <c r="BS22" s="7" t="s">
        <v>21</v>
      </c>
      <c r="BT22" s="26" t="s">
        <v>22</v>
      </c>
      <c r="BU22" s="7" t="s">
        <v>21</v>
      </c>
      <c r="BV22" s="26" t="s">
        <v>22</v>
      </c>
      <c r="BW22" s="7" t="s">
        <v>21</v>
      </c>
      <c r="BX22" s="26" t="s">
        <v>22</v>
      </c>
      <c r="BY22" s="7" t="s">
        <v>21</v>
      </c>
      <c r="BZ22" s="26" t="s">
        <v>22</v>
      </c>
      <c r="CA22" s="7" t="s">
        <v>21</v>
      </c>
      <c r="CB22" s="62" t="s">
        <v>22</v>
      </c>
      <c r="CE22" s="7" t="s">
        <v>20</v>
      </c>
      <c r="CF22" s="7" t="s">
        <v>21</v>
      </c>
      <c r="CG22" s="26" t="s">
        <v>22</v>
      </c>
      <c r="CH22" s="7" t="s">
        <v>21</v>
      </c>
      <c r="CI22" s="26" t="s">
        <v>22</v>
      </c>
      <c r="CJ22" s="7" t="s">
        <v>21</v>
      </c>
      <c r="CK22" s="26" t="s">
        <v>22</v>
      </c>
      <c r="CL22" s="7" t="s">
        <v>21</v>
      </c>
      <c r="CM22" s="26" t="s">
        <v>22</v>
      </c>
      <c r="CN22" s="7" t="s">
        <v>21</v>
      </c>
      <c r="CO22" s="26" t="s">
        <v>22</v>
      </c>
      <c r="CP22" s="7" t="s">
        <v>21</v>
      </c>
      <c r="CQ22" s="26" t="s">
        <v>22</v>
      </c>
      <c r="CR22" s="7" t="s">
        <v>21</v>
      </c>
      <c r="CS22" s="26" t="s">
        <v>22</v>
      </c>
      <c r="CT22" s="7" t="s">
        <v>21</v>
      </c>
      <c r="CU22" s="26" t="s">
        <v>22</v>
      </c>
      <c r="CV22" s="7" t="s">
        <v>21</v>
      </c>
      <c r="CW22" s="26" t="s">
        <v>22</v>
      </c>
      <c r="CX22" s="7" t="s">
        <v>21</v>
      </c>
      <c r="CY22" s="26" t="s">
        <v>22</v>
      </c>
      <c r="CZ22" s="7" t="s">
        <v>21</v>
      </c>
      <c r="DA22" s="26" t="s">
        <v>22</v>
      </c>
      <c r="DB22" s="7" t="s">
        <v>21</v>
      </c>
      <c r="DC22" s="26" t="s">
        <v>22</v>
      </c>
      <c r="DD22" s="17"/>
      <c r="DE22" s="28"/>
    </row>
    <row r="23" customFormat="false" ht="12.75" hidden="false" customHeight="false" outlineLevel="0" collapsed="false">
      <c r="A23" s="63" t="n">
        <v>2001</v>
      </c>
      <c r="B23" s="64" t="n">
        <f aca="false">SUM(CF5,CF23)</f>
        <v>0</v>
      </c>
      <c r="C23" s="65" t="n">
        <f aca="false">SUM(CG5,CG23)</f>
        <v>0</v>
      </c>
      <c r="D23" s="65" t="n">
        <f aca="false">SUM(CH5,CH23)</f>
        <v>0</v>
      </c>
      <c r="E23" s="65" t="n">
        <f aca="false">SUM(CI5,CI23)</f>
        <v>0</v>
      </c>
      <c r="F23" s="65" t="n">
        <f aca="false">SUM(CJ5,CJ23)</f>
        <v>0</v>
      </c>
      <c r="G23" s="65" t="n">
        <f aca="false">SUM(CK5,CK23)</f>
        <v>0</v>
      </c>
      <c r="H23" s="65" t="n">
        <f aca="false">SUM(CL5,CL23)</f>
        <v>0</v>
      </c>
      <c r="I23" s="65" t="n">
        <f aca="false">SUM(CM5,CM23)</f>
        <v>0</v>
      </c>
      <c r="J23" s="65" t="n">
        <f aca="false">SUM(CN5,CN23)</f>
        <v>0</v>
      </c>
      <c r="K23" s="65" t="n">
        <f aca="false">SUM(CO5,CO23)</f>
        <v>0</v>
      </c>
      <c r="L23" s="65" t="n">
        <f aca="false">SUM(CP5,CP23)</f>
        <v>0</v>
      </c>
      <c r="M23" s="65" t="n">
        <f aca="false">SUM(CQ5,CQ23)</f>
        <v>0</v>
      </c>
      <c r="N23" s="65" t="n">
        <f aca="false">SUM(CR5,CR23)</f>
        <v>0</v>
      </c>
      <c r="O23" s="65" t="n">
        <f aca="false">SUM(CS5,CS23)</f>
        <v>0</v>
      </c>
      <c r="P23" s="65" t="n">
        <f aca="false">SUM(CT5,CT23)</f>
        <v>0</v>
      </c>
      <c r="Q23" s="65" t="n">
        <f aca="false">SUM(CU5,CU23)</f>
        <v>0</v>
      </c>
      <c r="R23" s="65" t="n">
        <f aca="false">SUM(CV5,CV23)</f>
        <v>0</v>
      </c>
      <c r="S23" s="65" t="n">
        <f aca="false">SUM(CW5,CW23)</f>
        <v>0</v>
      </c>
      <c r="T23" s="65" t="n">
        <f aca="false">SUM(CX5,CX23)</f>
        <v>0</v>
      </c>
      <c r="U23" s="65" t="n">
        <f aca="false">SUM(CY5,CY23)</f>
        <v>0</v>
      </c>
      <c r="V23" s="65" t="n">
        <f aca="false">SUM(CZ5,CZ23)</f>
        <v>0</v>
      </c>
      <c r="W23" s="65" t="n">
        <f aca="false">SUM(DA5,DA23)</f>
        <v>0</v>
      </c>
      <c r="X23" s="65" t="n">
        <f aca="false">SUM(DB5,DB23)</f>
        <v>-41507.1916183861</v>
      </c>
      <c r="Y23" s="65" t="n">
        <f aca="false">SUM(DC5,DC23)</f>
        <v>-28199.6696493375</v>
      </c>
      <c r="Z23" s="65" t="n">
        <f aca="false">SUM(B23,D23,F23,H23,J23,L23,N23,P23,R23,T23,V23,X23)</f>
        <v>-41507.1916183861</v>
      </c>
      <c r="AA23" s="66" t="n">
        <f aca="false">SUM(C23,E23,G23,I23,K23,M23,O23,Q23,S23,U23,W23,Y23)</f>
        <v>-28199.6696493375</v>
      </c>
      <c r="AD23" s="7" t="n">
        <v>2001</v>
      </c>
      <c r="AE23" s="31" t="n">
        <v>0.0256</v>
      </c>
      <c r="AF23" s="32" t="n">
        <v>0.0256</v>
      </c>
      <c r="AG23" s="31" t="n">
        <v>0.0256</v>
      </c>
      <c r="AH23" s="32" t="n">
        <v>0.0256</v>
      </c>
      <c r="AI23" s="31" t="n">
        <v>0.0256</v>
      </c>
      <c r="AJ23" s="32" t="n">
        <v>0.0256</v>
      </c>
      <c r="AK23" s="31" t="n">
        <v>0.0256</v>
      </c>
      <c r="AL23" s="32" t="n">
        <v>0.0256</v>
      </c>
      <c r="AM23" s="31" t="n">
        <v>0.0256</v>
      </c>
      <c r="AN23" s="32" t="n">
        <v>0.0256</v>
      </c>
      <c r="AO23" s="31" t="n">
        <v>0.0256</v>
      </c>
      <c r="AP23" s="32" t="n">
        <v>0.0256</v>
      </c>
      <c r="AQ23" s="31" t="n">
        <v>0.0256</v>
      </c>
      <c r="AR23" s="32" t="n">
        <v>0.0256</v>
      </c>
      <c r="AS23" s="31" t="n">
        <v>0.0256</v>
      </c>
      <c r="AT23" s="32" t="n">
        <v>0.0256</v>
      </c>
      <c r="AU23" s="31" t="n">
        <v>0.0256</v>
      </c>
      <c r="AV23" s="32" t="n">
        <v>0.0256</v>
      </c>
      <c r="AW23" s="31" t="n">
        <v>0.0256</v>
      </c>
      <c r="AX23" s="32" t="n">
        <v>0.0256</v>
      </c>
      <c r="AY23" s="31" t="n">
        <v>0.0256</v>
      </c>
      <c r="AZ23" s="32" t="n">
        <v>0.0256</v>
      </c>
      <c r="BA23" s="31" t="n">
        <v>0.0256</v>
      </c>
      <c r="BB23" s="67" t="n">
        <v>0.0256</v>
      </c>
      <c r="BD23" s="7" t="n">
        <v>2001</v>
      </c>
      <c r="BE23" s="31" t="n">
        <v>0.0379</v>
      </c>
      <c r="BF23" s="32" t="n">
        <v>0.0335</v>
      </c>
      <c r="BG23" s="31" t="n">
        <v>0.0379</v>
      </c>
      <c r="BH23" s="32" t="n">
        <v>0.0335</v>
      </c>
      <c r="BI23" s="31" t="n">
        <v>0.0379</v>
      </c>
      <c r="BJ23" s="32" t="n">
        <v>0.0335</v>
      </c>
      <c r="BK23" s="31" t="n">
        <v>0.0379</v>
      </c>
      <c r="BL23" s="32" t="n">
        <v>0.0335</v>
      </c>
      <c r="BM23" s="31" t="n">
        <v>0.0379</v>
      </c>
      <c r="BN23" s="32" t="n">
        <v>0.0335</v>
      </c>
      <c r="BO23" s="31" t="n">
        <v>0.0379</v>
      </c>
      <c r="BP23" s="32" t="n">
        <v>0.0335</v>
      </c>
      <c r="BQ23" s="31" t="n">
        <v>0.0379</v>
      </c>
      <c r="BR23" s="32" t="n">
        <v>0.0335</v>
      </c>
      <c r="BS23" s="31" t="n">
        <v>0.0379</v>
      </c>
      <c r="BT23" s="32" t="n">
        <v>0.0335</v>
      </c>
      <c r="BU23" s="31" t="n">
        <v>0.0379</v>
      </c>
      <c r="BV23" s="32" t="n">
        <v>0.0335</v>
      </c>
      <c r="BW23" s="31" t="n">
        <v>0.0379</v>
      </c>
      <c r="BX23" s="32" t="n">
        <v>0.0335</v>
      </c>
      <c r="BY23" s="31" t="n">
        <v>0.0379</v>
      </c>
      <c r="BZ23" s="32" t="n">
        <v>0.0335</v>
      </c>
      <c r="CA23" s="31" t="n">
        <v>0.0379</v>
      </c>
      <c r="CB23" s="67" t="n">
        <v>0.0335</v>
      </c>
      <c r="CE23" s="7" t="n">
        <v>2001</v>
      </c>
      <c r="CF23" s="35" t="n">
        <f aca="false">B94*BE5</f>
        <v>0</v>
      </c>
      <c r="CG23" s="36" t="n">
        <f aca="false">C94*BF5</f>
        <v>0</v>
      </c>
      <c r="CH23" s="35" t="n">
        <f aca="false">D94*BG5</f>
        <v>0</v>
      </c>
      <c r="CI23" s="36" t="n">
        <f aca="false">E94*BH5</f>
        <v>0</v>
      </c>
      <c r="CJ23" s="35" t="n">
        <f aca="false">F94*BI5</f>
        <v>0</v>
      </c>
      <c r="CK23" s="36" t="n">
        <f aca="false">G94*BJ5</f>
        <v>0</v>
      </c>
      <c r="CL23" s="35" t="n">
        <f aca="false">H94*BK5</f>
        <v>0</v>
      </c>
      <c r="CM23" s="36" t="n">
        <f aca="false">I94*BL5</f>
        <v>0</v>
      </c>
      <c r="CN23" s="35" t="n">
        <f aca="false">J94*BM5</f>
        <v>0</v>
      </c>
      <c r="CO23" s="36" t="n">
        <f aca="false">K94*BN5</f>
        <v>0</v>
      </c>
      <c r="CP23" s="35" t="n">
        <f aca="false">L94*BO5</f>
        <v>0</v>
      </c>
      <c r="CQ23" s="36" t="n">
        <f aca="false">M94*BP5</f>
        <v>0</v>
      </c>
      <c r="CR23" s="35" t="n">
        <f aca="false">N94*BQ5</f>
        <v>0</v>
      </c>
      <c r="CS23" s="36" t="n">
        <f aca="false">O94*BR5</f>
        <v>0</v>
      </c>
      <c r="CT23" s="35" t="n">
        <f aca="false">P94*BS5</f>
        <v>0</v>
      </c>
      <c r="CU23" s="36" t="n">
        <f aca="false">Q94*BT5</f>
        <v>0</v>
      </c>
      <c r="CV23" s="35" t="n">
        <f aca="false">R94*BU5</f>
        <v>0</v>
      </c>
      <c r="CW23" s="36" t="n">
        <f aca="false">S94*BV5</f>
        <v>0</v>
      </c>
      <c r="CX23" s="35" t="n">
        <f aca="false">T94*BW5</f>
        <v>0</v>
      </c>
      <c r="CY23" s="36" t="n">
        <f aca="false">U94*BX5</f>
        <v>0</v>
      </c>
      <c r="CZ23" s="35" t="n">
        <f aca="false">V94*BY5</f>
        <v>0</v>
      </c>
      <c r="DA23" s="36" t="n">
        <f aca="false">W94*BZ5</f>
        <v>0</v>
      </c>
      <c r="DB23" s="35" t="n">
        <f aca="false">X94*CA5</f>
        <v>-22276.5249249688</v>
      </c>
      <c r="DC23" s="36" t="n">
        <f aca="false">Y94*CB5</f>
        <v>-13801.9419091495</v>
      </c>
      <c r="DD23" s="35" t="n">
        <f aca="false">SUM(CF23,CH23,CJ23,CL23,CN23,CP23,CR23,CT23,CV23,CX23,CZ23,DB23)</f>
        <v>-22276.5249249688</v>
      </c>
      <c r="DE23" s="37" t="n">
        <f aca="false">SUM(CG23,CI23,CK23,CM23,CO23,CQ23,CS23,CU23,CW23,CY23,DA23,DC23)</f>
        <v>-13801.9419091495</v>
      </c>
    </row>
    <row r="24" customFormat="false" ht="12.75" hidden="false" customHeight="false" outlineLevel="0" collapsed="false">
      <c r="A24" s="63" t="n">
        <v>2002</v>
      </c>
      <c r="B24" s="64" t="n">
        <f aca="false">SUM(CF6,CF24)</f>
        <v>-32889.999520203</v>
      </c>
      <c r="C24" s="65" t="n">
        <f aca="false">SUM(CG6,CG24)</f>
        <v>-24726.8418735248</v>
      </c>
      <c r="D24" s="65" t="n">
        <f aca="false">SUM(CH6,CH24)</f>
        <v>-29911.2724369934</v>
      </c>
      <c r="E24" s="65" t="n">
        <f aca="false">SUM(CI6,CI24)</f>
        <v>-19185.038614984</v>
      </c>
      <c r="F24" s="65" t="n">
        <f aca="false">SUM(CJ6,CJ24)</f>
        <v>-35359.988788639</v>
      </c>
      <c r="G24" s="65" t="n">
        <f aca="false">SUM(CK6,CK24)</f>
        <v>-22043.878670274</v>
      </c>
      <c r="H24" s="65" t="n">
        <f aca="false">SUM(CL6,CL24)</f>
        <v>-33700.3111449546</v>
      </c>
      <c r="I24" s="65" t="n">
        <f aca="false">SUM(CM6,CM24)</f>
        <v>-26960.4839938941</v>
      </c>
      <c r="J24" s="65" t="n">
        <f aca="false">SUM(CN6,CN24)</f>
        <v>-30721.7317504013</v>
      </c>
      <c r="K24" s="65" t="n">
        <f aca="false">SUM(CO6,CO24)</f>
        <v>-23232.802126846</v>
      </c>
      <c r="L24" s="65" t="n">
        <f aca="false">SUM(CP6,CP24)</f>
        <v>-78580.5961729308</v>
      </c>
      <c r="M24" s="65" t="n">
        <f aca="false">SUM(CQ6,CQ24)</f>
        <v>-49110.1028712306</v>
      </c>
      <c r="N24" s="65" t="n">
        <f aca="false">SUM(CR6,CR24)</f>
        <v>-61441.0267094209</v>
      </c>
      <c r="O24" s="65" t="n">
        <f aca="false">SUM(CS6,CS24)</f>
        <v>-45249.6161249178</v>
      </c>
      <c r="P24" s="65" t="n">
        <f aca="false">SUM(CT6,CT24)</f>
        <v>-49307.9842172382</v>
      </c>
      <c r="Q24" s="65" t="n">
        <f aca="false">SUM(CU6,CU24)</f>
        <v>-27540.2901771824</v>
      </c>
      <c r="R24" s="65" t="n">
        <f aca="false">SUM(CV6,CV24)</f>
        <v>-39055.2552922715</v>
      </c>
      <c r="S24" s="65" t="n">
        <f aca="false">SUM(CW6,CW24)</f>
        <v>-23663.8383371272</v>
      </c>
      <c r="T24" s="65" t="n">
        <f aca="false">SUM(CX6,CX24)</f>
        <v>-25804.5054393044</v>
      </c>
      <c r="U24" s="65" t="n">
        <f aca="false">SUM(CY6,CY24)</f>
        <v>-13119.84458802</v>
      </c>
      <c r="V24" s="65" t="n">
        <f aca="false">SUM(CZ6,CZ24)</f>
        <v>-25517.0326490535</v>
      </c>
      <c r="W24" s="65" t="n">
        <f aca="false">SUM(DA6,DA24)</f>
        <v>-13879.976438383</v>
      </c>
      <c r="X24" s="65" t="n">
        <f aca="false">SUM(DB6,DB24)</f>
        <v>-29007.5065639903</v>
      </c>
      <c r="Y24" s="65" t="n">
        <f aca="false">SUM(DC6,DC24)</f>
        <v>-19370.7945041487</v>
      </c>
      <c r="Z24" s="65" t="n">
        <f aca="false">SUM(B24,D24,F24,H24,J24,L24,N24,P24,R24,T24,V24,X24)</f>
        <v>-471297.210685401</v>
      </c>
      <c r="AA24" s="66" t="n">
        <f aca="false">SUM(C24,E24,G24,I24,K24,M24,O24,Q24,S24,U24,W24,Y24)</f>
        <v>-308083.508320533</v>
      </c>
      <c r="AD24" s="18" t="n">
        <v>2002</v>
      </c>
      <c r="AE24" s="33" t="n">
        <v>0.0256</v>
      </c>
      <c r="AF24" s="38" t="n">
        <v>0.0256</v>
      </c>
      <c r="AG24" s="33" t="n">
        <v>0.0256</v>
      </c>
      <c r="AH24" s="38" t="n">
        <v>0.0256</v>
      </c>
      <c r="AI24" s="33" t="n">
        <v>0.0256</v>
      </c>
      <c r="AJ24" s="38" t="n">
        <v>0.0256</v>
      </c>
      <c r="AK24" s="33" t="n">
        <v>0.0256</v>
      </c>
      <c r="AL24" s="38" t="n">
        <v>0.0256</v>
      </c>
      <c r="AM24" s="33" t="n">
        <v>0.0256</v>
      </c>
      <c r="AN24" s="38" t="n">
        <v>0.0256</v>
      </c>
      <c r="AO24" s="33" t="n">
        <v>0.0256</v>
      </c>
      <c r="AP24" s="38" t="n">
        <v>0.0256</v>
      </c>
      <c r="AQ24" s="33" t="n">
        <v>0.0256</v>
      </c>
      <c r="AR24" s="38" t="n">
        <v>0.0256</v>
      </c>
      <c r="AS24" s="33" t="n">
        <v>0.0256</v>
      </c>
      <c r="AT24" s="38" t="n">
        <v>0.0256</v>
      </c>
      <c r="AU24" s="33" t="n">
        <v>0.0256</v>
      </c>
      <c r="AV24" s="38" t="n">
        <v>0.0256</v>
      </c>
      <c r="AW24" s="33" t="n">
        <v>0.0256</v>
      </c>
      <c r="AX24" s="38" t="n">
        <v>0.0256</v>
      </c>
      <c r="AY24" s="33" t="n">
        <v>0.0256</v>
      </c>
      <c r="AZ24" s="38" t="n">
        <v>0.0256</v>
      </c>
      <c r="BA24" s="33" t="n">
        <v>0.0256</v>
      </c>
      <c r="BB24" s="34" t="n">
        <v>0.0256</v>
      </c>
      <c r="BD24" s="18" t="n">
        <v>2002</v>
      </c>
      <c r="BE24" s="31" t="n">
        <v>0.0379</v>
      </c>
      <c r="BF24" s="32" t="n">
        <v>0.0335</v>
      </c>
      <c r="BG24" s="31" t="n">
        <v>0.0379</v>
      </c>
      <c r="BH24" s="32" t="n">
        <v>0.0335</v>
      </c>
      <c r="BI24" s="31" t="n">
        <v>0.0379</v>
      </c>
      <c r="BJ24" s="32" t="n">
        <v>0.0335</v>
      </c>
      <c r="BK24" s="31" t="n">
        <v>0.0379</v>
      </c>
      <c r="BL24" s="32" t="n">
        <v>0.0335</v>
      </c>
      <c r="BM24" s="31" t="n">
        <v>0.0379</v>
      </c>
      <c r="BN24" s="32" t="n">
        <v>0.0335</v>
      </c>
      <c r="BO24" s="31" t="n">
        <v>0.0379</v>
      </c>
      <c r="BP24" s="32" t="n">
        <v>0.0335</v>
      </c>
      <c r="BQ24" s="31" t="n">
        <v>0.0379</v>
      </c>
      <c r="BR24" s="32" t="n">
        <v>0.0335</v>
      </c>
      <c r="BS24" s="31" t="n">
        <v>0.0379</v>
      </c>
      <c r="BT24" s="32" t="n">
        <v>0.0335</v>
      </c>
      <c r="BU24" s="31" t="n">
        <v>0.0379</v>
      </c>
      <c r="BV24" s="32" t="n">
        <v>0.0335</v>
      </c>
      <c r="BW24" s="31" t="n">
        <v>0.0379</v>
      </c>
      <c r="BX24" s="32" t="n">
        <v>0.0335</v>
      </c>
      <c r="BY24" s="31" t="n">
        <v>0.0379</v>
      </c>
      <c r="BZ24" s="32" t="n">
        <v>0.0335</v>
      </c>
      <c r="CA24" s="31" t="n">
        <v>0.0379</v>
      </c>
      <c r="CB24" s="67" t="n">
        <v>0.0335</v>
      </c>
      <c r="CE24" s="18" t="n">
        <v>2002</v>
      </c>
      <c r="CF24" s="39" t="n">
        <f aca="false">B95*BE6</f>
        <v>-18095.0159065386</v>
      </c>
      <c r="CG24" s="40" t="n">
        <f aca="false">C95*BF6</f>
        <v>-12644.5140823237</v>
      </c>
      <c r="CH24" s="39" t="n">
        <f aca="false">D95*BG6</f>
        <v>-15488.1287135886</v>
      </c>
      <c r="CI24" s="40" t="n">
        <f aca="false">E95*BH6</f>
        <v>-10017.2383323157</v>
      </c>
      <c r="CJ24" s="39" t="n">
        <f aca="false">F95*BI6</f>
        <v>-17901.4835083139</v>
      </c>
      <c r="CK24" s="40" t="n">
        <f aca="false">G95*BJ6</f>
        <v>-12072.2058103885</v>
      </c>
      <c r="CL24" s="39" t="n">
        <f aca="false">H95*BK6</f>
        <v>-18116.8528918172</v>
      </c>
      <c r="CM24" s="40" t="n">
        <f aca="false">I95*BL6</f>
        <v>-14947.229689059</v>
      </c>
      <c r="CN24" s="39" t="n">
        <f aca="false">J95*BM6</f>
        <v>-13611.1541627745</v>
      </c>
      <c r="CO24" s="40" t="n">
        <f aca="false">K95*BN6</f>
        <v>-13605.5428179777</v>
      </c>
      <c r="CP24" s="39" t="n">
        <f aca="false">L95*BO6</f>
        <v>-35710.6864029906</v>
      </c>
      <c r="CQ24" s="40" t="n">
        <f aca="false">M95*BP6</f>
        <v>-27743.9551938894</v>
      </c>
      <c r="CR24" s="39" t="n">
        <f aca="false">N95*BQ6</f>
        <v>-29713.9717453342</v>
      </c>
      <c r="CS24" s="40" t="n">
        <f aca="false">O95*BR6</f>
        <v>-24794.3079719491</v>
      </c>
      <c r="CT24" s="39" t="n">
        <f aca="false">P95*BS6</f>
        <v>-20618.0545137925</v>
      </c>
      <c r="CU24" s="40" t="n">
        <f aca="false">Q95*BT6</f>
        <v>-16104.5601805247</v>
      </c>
      <c r="CV24" s="39" t="n">
        <f aca="false">R95*BU6</f>
        <v>-17308.5478152685</v>
      </c>
      <c r="CW24" s="40" t="n">
        <f aca="false">S95*BV6</f>
        <v>-10353.7806903538</v>
      </c>
      <c r="CX24" s="39" t="n">
        <f aca="false">T95*BW6</f>
        <v>-13133.6314523063</v>
      </c>
      <c r="CY24" s="40" t="n">
        <f aca="false">U95*BX6</f>
        <v>-6153.58400611591</v>
      </c>
      <c r="CZ24" s="39" t="n">
        <f aca="false">V95*BY6</f>
        <v>-14165.242296886</v>
      </c>
      <c r="DA24" s="40" t="n">
        <f aca="false">W95*BZ6</f>
        <v>-7247.93609291584</v>
      </c>
      <c r="DB24" s="39" t="n">
        <f aca="false">X95*CA6</f>
        <v>-16131.3285667852</v>
      </c>
      <c r="DC24" s="40" t="n">
        <f aca="false">Y95*CB6</f>
        <v>-9732.068012096</v>
      </c>
      <c r="DD24" s="39" t="n">
        <f aca="false">SUM(CF24,CH24,CJ24,CL24,CN24,CP24,CR24,CT24,CV24,CX24,CZ24,DB24)</f>
        <v>-229994.097976396</v>
      </c>
      <c r="DE24" s="41" t="n">
        <f aca="false">SUM(CG24,CI24,CK24,CM24,CO24,CQ24,CS24,CU24,CW24,CY24,DA24,DC24)</f>
        <v>-165416.922879909</v>
      </c>
    </row>
    <row r="25" customFormat="false" ht="12.75" hidden="false" customHeight="false" outlineLevel="0" collapsed="false">
      <c r="A25" s="63" t="n">
        <v>2003</v>
      </c>
      <c r="B25" s="64" t="n">
        <f aca="false">SUM(CF7,CF25)</f>
        <v>-23134.3959296445</v>
      </c>
      <c r="C25" s="65" t="n">
        <f aca="false">SUM(CG7,CG25)</f>
        <v>-17495.0869148954</v>
      </c>
      <c r="D25" s="65" t="n">
        <f aca="false">SUM(CH7,CH25)</f>
        <v>-21247.4333702135</v>
      </c>
      <c r="E25" s="65" t="n">
        <f aca="false">SUM(CI7,CI25)</f>
        <v>-13761.5868516872</v>
      </c>
      <c r="F25" s="65" t="n">
        <f aca="false">SUM(CJ7,CJ25)</f>
        <v>-24501.676931541</v>
      </c>
      <c r="G25" s="65" t="n">
        <f aca="false">SUM(CK7,CK25)</f>
        <v>-15352.4010710881</v>
      </c>
      <c r="H25" s="65" t="n">
        <f aca="false">SUM(CL7,CL25)</f>
        <v>-24114.5985155555</v>
      </c>
      <c r="I25" s="65" t="n">
        <f aca="false">SUM(CM7,CM25)</f>
        <v>-19284.638745916</v>
      </c>
      <c r="J25" s="65" t="n">
        <f aca="false">SUM(CN7,CN25)</f>
        <v>-21635.730420095</v>
      </c>
      <c r="K25" s="65" t="n">
        <f aca="false">SUM(CO7,CO25)</f>
        <v>-16878.6008043605</v>
      </c>
      <c r="L25" s="65" t="n">
        <f aca="false">SUM(CP7,CP25)</f>
        <v>-57121.3725653381</v>
      </c>
      <c r="M25" s="65" t="n">
        <f aca="false">SUM(CQ7,CQ25)</f>
        <v>-35335.8169845661</v>
      </c>
      <c r="N25" s="65" t="n">
        <f aca="false">SUM(CR7,CR25)</f>
        <v>-45628.4014246288</v>
      </c>
      <c r="O25" s="65" t="n">
        <f aca="false">SUM(CS7,CS25)</f>
        <v>-33360.3666957846</v>
      </c>
      <c r="P25" s="65" t="n">
        <f aca="false">SUM(CT7,CT25)</f>
        <v>-33918.4339169998</v>
      </c>
      <c r="Q25" s="65" t="n">
        <f aca="false">SUM(CU7,CU25)</f>
        <v>-20989.9463341687</v>
      </c>
      <c r="R25" s="65" t="n">
        <f aca="false">SUM(CV7,CV25)</f>
        <v>-28588.743758806</v>
      </c>
      <c r="S25" s="65" t="n">
        <f aca="false">SUM(CW7,CW25)</f>
        <v>-15709.6344377473</v>
      </c>
      <c r="T25" s="65" t="n">
        <f aca="false">SUM(CX7,CX25)</f>
        <v>-17417.6869648154</v>
      </c>
      <c r="U25" s="65" t="n">
        <f aca="false">SUM(CY7,CY25)</f>
        <v>-8844.23237371083</v>
      </c>
      <c r="V25" s="65" t="n">
        <f aca="false">SUM(CZ7,CZ25)</f>
        <v>-16593.7543017487</v>
      </c>
      <c r="W25" s="65" t="n">
        <f aca="false">SUM(DA7,DA25)</f>
        <v>-9929.48825935495</v>
      </c>
      <c r="X25" s="65" t="n">
        <f aca="false">SUM(DB7,DB25)</f>
        <v>-20198.5997962455</v>
      </c>
      <c r="Y25" s="65" t="n">
        <f aca="false">SUM(DC7,DC25)</f>
        <v>-12081.6099578718</v>
      </c>
      <c r="Z25" s="65" t="n">
        <f aca="false">SUM(B25,D25,F25,H25,J25,L25,N25,P25,R25,T25,V25,X25)</f>
        <v>-334100.827895632</v>
      </c>
      <c r="AA25" s="66" t="n">
        <f aca="false">SUM(C25,E25,G25,I25,K25,M25,O25,Q25,S25,U25,W25,Y25)</f>
        <v>-219023.409431151</v>
      </c>
      <c r="AD25" s="18" t="n">
        <v>2003</v>
      </c>
      <c r="AE25" s="33" t="n">
        <v>0.0256</v>
      </c>
      <c r="AF25" s="38" t="n">
        <v>0.0256</v>
      </c>
      <c r="AG25" s="33" t="n">
        <v>0.0256</v>
      </c>
      <c r="AH25" s="38" t="n">
        <v>0.0256</v>
      </c>
      <c r="AI25" s="33" t="n">
        <v>0.0256</v>
      </c>
      <c r="AJ25" s="38" t="n">
        <v>0.0256</v>
      </c>
      <c r="AK25" s="33" t="n">
        <v>0.0256</v>
      </c>
      <c r="AL25" s="38" t="n">
        <v>0.0256</v>
      </c>
      <c r="AM25" s="33" t="n">
        <v>0.0256</v>
      </c>
      <c r="AN25" s="38" t="n">
        <v>0.0256</v>
      </c>
      <c r="AO25" s="33" t="n">
        <v>0.0256</v>
      </c>
      <c r="AP25" s="38" t="n">
        <v>0.0256</v>
      </c>
      <c r="AQ25" s="33" t="n">
        <v>0.0256</v>
      </c>
      <c r="AR25" s="38" t="n">
        <v>0.0256</v>
      </c>
      <c r="AS25" s="33" t="n">
        <v>0.0256</v>
      </c>
      <c r="AT25" s="38" t="n">
        <v>0.0256</v>
      </c>
      <c r="AU25" s="33" t="n">
        <v>0.0256</v>
      </c>
      <c r="AV25" s="38" t="n">
        <v>0.0256</v>
      </c>
      <c r="AW25" s="33" t="n">
        <v>0.0256</v>
      </c>
      <c r="AX25" s="38" t="n">
        <v>0.0256</v>
      </c>
      <c r="AY25" s="33" t="n">
        <v>0.0256</v>
      </c>
      <c r="AZ25" s="38" t="n">
        <v>0.0256</v>
      </c>
      <c r="BA25" s="33" t="n">
        <v>0.0256</v>
      </c>
      <c r="BB25" s="34" t="n">
        <v>0.0256</v>
      </c>
      <c r="BD25" s="18" t="n">
        <v>2003</v>
      </c>
      <c r="BE25" s="31" t="n">
        <v>0.0379</v>
      </c>
      <c r="BF25" s="32" t="n">
        <v>0.0335</v>
      </c>
      <c r="BG25" s="31" t="n">
        <v>0.0379</v>
      </c>
      <c r="BH25" s="32" t="n">
        <v>0.0335</v>
      </c>
      <c r="BI25" s="31" t="n">
        <v>0.0379</v>
      </c>
      <c r="BJ25" s="32" t="n">
        <v>0.0335</v>
      </c>
      <c r="BK25" s="31" t="n">
        <v>0.0379</v>
      </c>
      <c r="BL25" s="32" t="n">
        <v>0.0335</v>
      </c>
      <c r="BM25" s="31" t="n">
        <v>0.0379</v>
      </c>
      <c r="BN25" s="32" t="n">
        <v>0.0335</v>
      </c>
      <c r="BO25" s="31" t="n">
        <v>0.0379</v>
      </c>
      <c r="BP25" s="32" t="n">
        <v>0.0335</v>
      </c>
      <c r="BQ25" s="31" t="n">
        <v>0.0379</v>
      </c>
      <c r="BR25" s="32" t="n">
        <v>0.0335</v>
      </c>
      <c r="BS25" s="31" t="n">
        <v>0.0379</v>
      </c>
      <c r="BT25" s="32" t="n">
        <v>0.0335</v>
      </c>
      <c r="BU25" s="31" t="n">
        <v>0.0379</v>
      </c>
      <c r="BV25" s="32" t="n">
        <v>0.0335</v>
      </c>
      <c r="BW25" s="31" t="n">
        <v>0.0379</v>
      </c>
      <c r="BX25" s="32" t="n">
        <v>0.0335</v>
      </c>
      <c r="BY25" s="31" t="n">
        <v>0.0379</v>
      </c>
      <c r="BZ25" s="32" t="n">
        <v>0.0335</v>
      </c>
      <c r="CA25" s="31" t="n">
        <v>0.0379</v>
      </c>
      <c r="CB25" s="67" t="n">
        <v>0.0335</v>
      </c>
      <c r="CE25" s="18" t="n">
        <v>2003</v>
      </c>
      <c r="CF25" s="39" t="n">
        <f aca="false">B96*BE7</f>
        <v>-12941.7378985384</v>
      </c>
      <c r="CG25" s="40" t="n">
        <f aca="false">C96*BF7</f>
        <v>-8977.36368319422</v>
      </c>
      <c r="CH25" s="39" t="n">
        <f aca="false">D96*BG7</f>
        <v>-11132.6352250695</v>
      </c>
      <c r="CI25" s="40" t="n">
        <f aca="false">E96*BH7</f>
        <v>-7174.16698259212</v>
      </c>
      <c r="CJ25" s="39" t="n">
        <f aca="false">F96*BI7</f>
        <v>-12748.7967137628</v>
      </c>
      <c r="CK25" s="40" t="n">
        <f aca="false">G96*BJ7</f>
        <v>-8511.53134063043</v>
      </c>
      <c r="CL25" s="39" t="n">
        <f aca="false">H96*BK7</f>
        <v>-13135.1740148409</v>
      </c>
      <c r="CM25" s="40" t="n">
        <f aca="false">I96*BL7</f>
        <v>-10899.7544820605</v>
      </c>
      <c r="CN25" s="39" t="n">
        <f aca="false">J96*BM7</f>
        <v>-9784.88695952772</v>
      </c>
      <c r="CO25" s="40" t="n">
        <f aca="false">K96*BN7</f>
        <v>-10176.2054834156</v>
      </c>
      <c r="CP25" s="39" t="n">
        <f aca="false">L96*BO7</f>
        <v>-26577.8515689208</v>
      </c>
      <c r="CQ25" s="40" t="n">
        <f aca="false">M96*BP7</f>
        <v>-20424.0115027193</v>
      </c>
      <c r="CR25" s="39" t="n">
        <f aca="false">N96*BQ7</f>
        <v>-21748.014155148</v>
      </c>
      <c r="CS25" s="40" t="n">
        <f aca="false">O96*BR7</f>
        <v>-18268.0890140394</v>
      </c>
      <c r="CT25" s="39" t="n">
        <f aca="false">P96*BS7</f>
        <v>-14158.5516922506</v>
      </c>
      <c r="CU25" s="40" t="n">
        <f aca="false">Q96*BT7</f>
        <v>-12436.560062315</v>
      </c>
      <c r="CV25" s="39" t="n">
        <f aca="false">R96*BU7</f>
        <v>-13049.587391473</v>
      </c>
      <c r="CW25" s="40" t="n">
        <f aca="false">S96*BV7</f>
        <v>-7160.38602286342</v>
      </c>
      <c r="CX25" s="39" t="n">
        <f aca="false">T96*BW7</f>
        <v>-8916.72487802033</v>
      </c>
      <c r="CY25" s="40" t="n">
        <f aca="false">U96*BX7</f>
        <v>-4190.40879987483</v>
      </c>
      <c r="CZ25" s="39" t="n">
        <f aca="false">V96*BY7</f>
        <v>-9080.60799520291</v>
      </c>
      <c r="DA25" s="40" t="n">
        <f aca="false">W96*BZ7</f>
        <v>-5139.26642576575</v>
      </c>
      <c r="DB25" s="39" t="n">
        <f aca="false">X96*CA7</f>
        <v>-11149.5012158921</v>
      </c>
      <c r="DC25" s="40" t="n">
        <f aca="false">Y96*CB7</f>
        <v>-6060.8965123336</v>
      </c>
      <c r="DD25" s="39" t="n">
        <f aca="false">SUM(CF25,CH25,CJ25,CL25,CN25,CP25,CR25,CT25,CV25,CX25,CZ25,DB25)</f>
        <v>-164424.069708647</v>
      </c>
      <c r="DE25" s="41" t="n">
        <f aca="false">SUM(CG25,CI25,CK25,CM25,CO25,CQ25,CS25,CU25,CW25,CY25,DA25,DC25)</f>
        <v>-119418.640311804</v>
      </c>
    </row>
    <row r="26" customFormat="false" ht="12.75" hidden="false" customHeight="false" outlineLevel="0" collapsed="false">
      <c r="A26" s="63" t="n">
        <v>2004</v>
      </c>
      <c r="B26" s="64" t="n">
        <f aca="false">SUM(CF8,CF26)</f>
        <v>-14555.7326100551</v>
      </c>
      <c r="C26" s="65" t="n">
        <f aca="false">SUM(CG8,CG26)</f>
        <v>-11003.1935055887</v>
      </c>
      <c r="D26" s="65" t="n">
        <f aca="false">SUM(CH8,CH26)</f>
        <v>-13635.9937745716</v>
      </c>
      <c r="E26" s="65" t="n">
        <f aca="false">SUM(CI8,CI26)</f>
        <v>-9425.35039497435</v>
      </c>
      <c r="F26" s="65" t="n">
        <f aca="false">SUM(CJ8,CJ26)</f>
        <v>-16404.9645283161</v>
      </c>
      <c r="G26" s="65" t="n">
        <f aca="false">SUM(CK8,CK26)</f>
        <v>-9013.2105070148</v>
      </c>
      <c r="H26" s="65" t="n">
        <f aca="false">SUM(CL8,CL26)</f>
        <v>-16019.1239993577</v>
      </c>
      <c r="I26" s="65" t="n">
        <f aca="false">SUM(CM8,CM26)</f>
        <v>-12499.1962083123</v>
      </c>
      <c r="J26" s="65" t="n">
        <f aca="false">SUM(CN8,CN26)</f>
        <v>-13349.9094259418</v>
      </c>
      <c r="K26" s="65" t="n">
        <f aca="false">SUM(CO8,CO26)</f>
        <v>-11065.5663562899</v>
      </c>
      <c r="L26" s="65" t="n">
        <f aca="false">SUM(CP8,CP26)</f>
        <v>-37080.2248831239</v>
      </c>
      <c r="M26" s="65" t="n">
        <f aca="false">SUM(CQ8,CQ26)</f>
        <v>-20037.3838026766</v>
      </c>
      <c r="N26" s="65" t="n">
        <f aca="false">SUM(CR8,CR26)</f>
        <v>-25917.4759239321</v>
      </c>
      <c r="O26" s="65" t="n">
        <f aca="false">SUM(CS8,CS26)</f>
        <v>-18731.3882820531</v>
      </c>
      <c r="P26" s="65" t="n">
        <f aca="false">SUM(CT8,CT26)</f>
        <v>-18923.4440182318</v>
      </c>
      <c r="Q26" s="65" t="n">
        <f aca="false">SUM(CU8,CU26)</f>
        <v>-11091.0300674207</v>
      </c>
      <c r="R26" s="65" t="n">
        <f aca="false">SUM(CV8,CV26)</f>
        <v>-15337.6801871629</v>
      </c>
      <c r="S26" s="65" t="n">
        <f aca="false">SUM(CW8,CW26)</f>
        <v>-8282.39803356988</v>
      </c>
      <c r="T26" s="65" t="n">
        <f aca="false">SUM(CX8,CX26)</f>
        <v>-8723.2622908383</v>
      </c>
      <c r="U26" s="65" t="n">
        <f aca="false">SUM(CY8,CY26)</f>
        <v>-4869.98839639809</v>
      </c>
      <c r="V26" s="65" t="n">
        <f aca="false">SUM(CZ8,CZ26)</f>
        <v>-8977.26463305566</v>
      </c>
      <c r="W26" s="65" t="n">
        <f aca="false">SUM(DA8,DA26)</f>
        <v>-4606.67401410141</v>
      </c>
      <c r="X26" s="65" t="n">
        <f aca="false">SUM(DB8,DB26)</f>
        <v>-10658.7148619302</v>
      </c>
      <c r="Y26" s="65" t="n">
        <f aca="false">SUM(DC8,DC26)</f>
        <v>-6103.23371930631</v>
      </c>
      <c r="Z26" s="65" t="n">
        <f aca="false">SUM(B26,D26,F26,H26,J26,L26,N26,P26,R26,T26,V26,X26)</f>
        <v>-199583.791136517</v>
      </c>
      <c r="AA26" s="66" t="n">
        <f aca="false">SUM(C26,E26,G26,I26,K26,M26,O26,Q26,S26,U26,W26,Y26)</f>
        <v>-126728.613287706</v>
      </c>
      <c r="AD26" s="18" t="n">
        <v>2004</v>
      </c>
      <c r="AE26" s="33" t="n">
        <v>0.0256</v>
      </c>
      <c r="AF26" s="38" t="n">
        <v>0.0256</v>
      </c>
      <c r="AG26" s="33" t="n">
        <v>0.0256</v>
      </c>
      <c r="AH26" s="38" t="n">
        <v>0.0256</v>
      </c>
      <c r="AI26" s="33" t="n">
        <v>0.0256</v>
      </c>
      <c r="AJ26" s="38" t="n">
        <v>0.0256</v>
      </c>
      <c r="AK26" s="33" t="n">
        <v>0.0256</v>
      </c>
      <c r="AL26" s="38" t="n">
        <v>0.0256</v>
      </c>
      <c r="AM26" s="33" t="n">
        <v>0.0256</v>
      </c>
      <c r="AN26" s="38" t="n">
        <v>0.0256</v>
      </c>
      <c r="AO26" s="33" t="n">
        <v>0.0256</v>
      </c>
      <c r="AP26" s="38" t="n">
        <v>0.0256</v>
      </c>
      <c r="AQ26" s="33" t="n">
        <v>0.0256</v>
      </c>
      <c r="AR26" s="38" t="n">
        <v>0.0256</v>
      </c>
      <c r="AS26" s="33" t="n">
        <v>0.0256</v>
      </c>
      <c r="AT26" s="38" t="n">
        <v>0.0256</v>
      </c>
      <c r="AU26" s="33" t="n">
        <v>0.0256</v>
      </c>
      <c r="AV26" s="38" t="n">
        <v>0.0256</v>
      </c>
      <c r="AW26" s="33" t="n">
        <v>0.0256</v>
      </c>
      <c r="AX26" s="38" t="n">
        <v>0.0256</v>
      </c>
      <c r="AY26" s="33" t="n">
        <v>0.0256</v>
      </c>
      <c r="AZ26" s="38" t="n">
        <v>0.0256</v>
      </c>
      <c r="BA26" s="33" t="n">
        <v>0.0256</v>
      </c>
      <c r="BB26" s="34" t="n">
        <v>0.0256</v>
      </c>
      <c r="BD26" s="18" t="n">
        <v>2004</v>
      </c>
      <c r="BE26" s="31" t="n">
        <v>0.0379</v>
      </c>
      <c r="BF26" s="32" t="n">
        <v>0.0335</v>
      </c>
      <c r="BG26" s="31" t="n">
        <v>0.0379</v>
      </c>
      <c r="BH26" s="32" t="n">
        <v>0.0335</v>
      </c>
      <c r="BI26" s="31" t="n">
        <v>0.0379</v>
      </c>
      <c r="BJ26" s="32" t="n">
        <v>0.0335</v>
      </c>
      <c r="BK26" s="31" t="n">
        <v>0.0379</v>
      </c>
      <c r="BL26" s="32" t="n">
        <v>0.0335</v>
      </c>
      <c r="BM26" s="31" t="n">
        <v>0.0379</v>
      </c>
      <c r="BN26" s="32" t="n">
        <v>0.0335</v>
      </c>
      <c r="BO26" s="31" t="n">
        <v>0.0379</v>
      </c>
      <c r="BP26" s="32" t="n">
        <v>0.0335</v>
      </c>
      <c r="BQ26" s="31" t="n">
        <v>0.0379</v>
      </c>
      <c r="BR26" s="32" t="n">
        <v>0.0335</v>
      </c>
      <c r="BS26" s="31" t="n">
        <v>0.0379</v>
      </c>
      <c r="BT26" s="32" t="n">
        <v>0.0335</v>
      </c>
      <c r="BU26" s="31" t="n">
        <v>0.0379</v>
      </c>
      <c r="BV26" s="32" t="n">
        <v>0.0335</v>
      </c>
      <c r="BW26" s="31" t="n">
        <v>0.0379</v>
      </c>
      <c r="BX26" s="32" t="n">
        <v>0.0335</v>
      </c>
      <c r="BY26" s="31" t="n">
        <v>0.0379</v>
      </c>
      <c r="BZ26" s="32" t="n">
        <v>0.0335</v>
      </c>
      <c r="CA26" s="31" t="n">
        <v>0.0379</v>
      </c>
      <c r="CB26" s="67" t="n">
        <v>0.0335</v>
      </c>
      <c r="CE26" s="18" t="n">
        <v>2004</v>
      </c>
      <c r="CF26" s="39" t="n">
        <f aca="false">B97*BE8</f>
        <v>-8173.28428966478</v>
      </c>
      <c r="CG26" s="40" t="n">
        <f aca="false">C97*BF8</f>
        <v>-5791.06059755242</v>
      </c>
      <c r="CH26" s="39" t="n">
        <f aca="false">D97*BG8</f>
        <v>-7181.51656141824</v>
      </c>
      <c r="CI26" s="40" t="n">
        <f aca="false">E97*BH8</f>
        <v>-5016.08820945907</v>
      </c>
      <c r="CJ26" s="39" t="n">
        <f aca="false">F97*BI8</f>
        <v>-8473.42847237789</v>
      </c>
      <c r="CK26" s="40" t="n">
        <f aca="false">G97*BJ8</f>
        <v>-5007.03990778726</v>
      </c>
      <c r="CL26" s="39" t="n">
        <f aca="false">H97*BK8</f>
        <v>-8615.00029961836</v>
      </c>
      <c r="CM26" s="40" t="n">
        <f aca="false">I97*BL8</f>
        <v>-6872.69112046897</v>
      </c>
      <c r="CN26" s="39" t="n">
        <f aca="false">J97*BM8</f>
        <v>-5758.34565653004</v>
      </c>
      <c r="CO26" s="40" t="n">
        <f aca="false">K97*BN8</f>
        <v>-6336.97461263038</v>
      </c>
      <c r="CP26" s="39" t="n">
        <f aca="false">L97*BO8</f>
        <v>-16256.5165445666</v>
      </c>
      <c r="CQ26" s="40" t="n">
        <f aca="false">M97*BP8</f>
        <v>-10863.2588977729</v>
      </c>
      <c r="CR26" s="39" t="n">
        <f aca="false">N97*BQ8</f>
        <v>-11407.4110876569</v>
      </c>
      <c r="CS26" s="40" t="n">
        <f aca="false">O97*BR8</f>
        <v>-9609.37912612338</v>
      </c>
      <c r="CT26" s="39" t="n">
        <f aca="false">P97*BS8</f>
        <v>-6959.02496199646</v>
      </c>
      <c r="CU26" s="40" t="n">
        <f aca="false">Q97*BT8</f>
        <v>-6012.12363333517</v>
      </c>
      <c r="CV26" s="39" t="n">
        <f aca="false">R97*BU8</f>
        <v>-5976.78632493901</v>
      </c>
      <c r="CW26" s="40" t="n">
        <f aca="false">S97*BV8</f>
        <v>-3210.84084488652</v>
      </c>
      <c r="CX26" s="39" t="n">
        <f aca="false">T97*BW8</f>
        <v>-3872.38666387083</v>
      </c>
      <c r="CY26" s="40" t="n">
        <f aca="false">U97*BX8</f>
        <v>-1997.30848117707</v>
      </c>
      <c r="CZ26" s="39" t="n">
        <f aca="false">V97*BY8</f>
        <v>-4201.92522325157</v>
      </c>
      <c r="DA26" s="40" t="n">
        <f aca="false">W97*BZ8</f>
        <v>-1941.36254423863</v>
      </c>
      <c r="DB26" s="39" t="n">
        <f aca="false">X97*CA8</f>
        <v>-5091.38246386949</v>
      </c>
      <c r="DC26" s="40" t="n">
        <f aca="false">Y97*CB8</f>
        <v>-2470.74559439597</v>
      </c>
      <c r="DD26" s="39" t="n">
        <f aca="false">SUM(CF26,CH26,CJ26,CL26,CN26,CP26,CR26,CT26,CV26,CX26,CZ26,DB26)</f>
        <v>-91967.0085497602</v>
      </c>
      <c r="DE26" s="41" t="n">
        <f aca="false">SUM(CG26,CI26,CK26,CM26,CO26,CQ26,CS26,CU26,CW26,CY26,DA26,DC26)</f>
        <v>-65128.8735698278</v>
      </c>
    </row>
    <row r="27" customFormat="false" ht="12.75" hidden="false" customHeight="false" outlineLevel="0" collapsed="false">
      <c r="A27" s="63" t="n">
        <v>2005</v>
      </c>
      <c r="B27" s="64" t="n">
        <f aca="false">SUM(CF9,CF27)</f>
        <v>-6641.07630944413</v>
      </c>
      <c r="C27" s="65" t="n">
        <f aca="false">SUM(CG9,CG27)</f>
        <v>-5029.7233162971</v>
      </c>
      <c r="D27" s="65" t="n">
        <f aca="false">SUM(CH9,CH27)</f>
        <v>-6593.4029114447</v>
      </c>
      <c r="E27" s="65" t="n">
        <f aca="false">SUM(CI9,CI27)</f>
        <v>-3831.05644329721</v>
      </c>
      <c r="F27" s="65" t="n">
        <f aca="false">SUM(CJ9,CJ27)</f>
        <v>-7972.90109431352</v>
      </c>
      <c r="G27" s="65" t="n">
        <f aca="false">SUM(CK9,CK27)</f>
        <v>-3940.07730021162</v>
      </c>
      <c r="H27" s="65" t="n">
        <f aca="false">SUM(CL9,CL27)</f>
        <v>-9190.80178799528</v>
      </c>
      <c r="I27" s="65" t="n">
        <f aca="false">SUM(CM9,CM27)</f>
        <v>-6593.25508320178</v>
      </c>
      <c r="J27" s="65" t="n">
        <f aca="false">SUM(CN9,CN27)</f>
        <v>-8154.63263740768</v>
      </c>
      <c r="K27" s="65" t="n">
        <f aca="false">SUM(CO9,CO27)</f>
        <v>-5819.51602270997</v>
      </c>
      <c r="L27" s="65" t="n">
        <f aca="false">SUM(CP9,CP27)</f>
        <v>-23352.9582456546</v>
      </c>
      <c r="M27" s="65" t="n">
        <f aca="false">SUM(CQ9,CQ27)</f>
        <v>-11326.8569234877</v>
      </c>
      <c r="N27" s="65" t="n">
        <f aca="false">SUM(CR9,CR27)</f>
        <v>-16959.6518294986</v>
      </c>
      <c r="O27" s="65" t="n">
        <f aca="false">SUM(CS9,CS27)</f>
        <v>-12204.6985454916</v>
      </c>
      <c r="P27" s="65" t="n">
        <f aca="false">SUM(CT9,CT27)</f>
        <v>-13592.2695786017</v>
      </c>
      <c r="Q27" s="65" t="n">
        <f aca="false">SUM(CU9,CU27)</f>
        <v>-6358.7416005994</v>
      </c>
      <c r="R27" s="65" t="n">
        <f aca="false">SUM(CV9,CV27)</f>
        <v>-11069.5424919423</v>
      </c>
      <c r="S27" s="65" t="n">
        <f aca="false">SUM(CW9,CW27)</f>
        <v>-5837.30652933045</v>
      </c>
      <c r="T27" s="65" t="n">
        <f aca="false">SUM(CX9,CX27)</f>
        <v>-6406.29432282022</v>
      </c>
      <c r="U27" s="65" t="n">
        <f aca="false">SUM(CY9,CY27)</f>
        <v>-3613.82685116241</v>
      </c>
      <c r="V27" s="65" t="n">
        <f aca="false">SUM(CZ9,CZ27)</f>
        <v>-6473.39797404998</v>
      </c>
      <c r="W27" s="65" t="n">
        <f aca="false">SUM(DA9,DA27)</f>
        <v>-3415.32616796538</v>
      </c>
      <c r="X27" s="65" t="n">
        <f aca="false">SUM(DB9,DB27)</f>
        <v>-7672.82265312519</v>
      </c>
      <c r="Y27" s="65" t="n">
        <f aca="false">SUM(DC9,DC27)</f>
        <v>-4638.5373725993</v>
      </c>
      <c r="Z27" s="65" t="n">
        <f aca="false">SUM(B27,D27,F27,H27,J27,L27,N27,P27,R27,T27,V27,X27)</f>
        <v>-124079.751836298</v>
      </c>
      <c r="AA27" s="66" t="n">
        <f aca="false">SUM(C27,E27,G27,I27,K27,M27,O27,Q27,S27,U27,W27,Y27)</f>
        <v>-72608.922156354</v>
      </c>
      <c r="AD27" s="18" t="n">
        <v>2005</v>
      </c>
      <c r="AE27" s="33" t="n">
        <v>0.0256</v>
      </c>
      <c r="AF27" s="38" t="n">
        <v>0.0256</v>
      </c>
      <c r="AG27" s="33" t="n">
        <v>0.0256</v>
      </c>
      <c r="AH27" s="38" t="n">
        <v>0.0256</v>
      </c>
      <c r="AI27" s="33" t="n">
        <v>0.0256</v>
      </c>
      <c r="AJ27" s="38" t="n">
        <v>0.0256</v>
      </c>
      <c r="AK27" s="33" t="n">
        <v>0.0256</v>
      </c>
      <c r="AL27" s="38" t="n">
        <v>0.0256</v>
      </c>
      <c r="AM27" s="33" t="n">
        <v>0.0256</v>
      </c>
      <c r="AN27" s="38" t="n">
        <v>0.0256</v>
      </c>
      <c r="AO27" s="33" t="n">
        <v>0.0256</v>
      </c>
      <c r="AP27" s="38" t="n">
        <v>0.0256</v>
      </c>
      <c r="AQ27" s="33" t="n">
        <v>0.0256</v>
      </c>
      <c r="AR27" s="38" t="n">
        <v>0.0256</v>
      </c>
      <c r="AS27" s="33" t="n">
        <v>0.0256</v>
      </c>
      <c r="AT27" s="38" t="n">
        <v>0.0256</v>
      </c>
      <c r="AU27" s="33" t="n">
        <v>0.0256</v>
      </c>
      <c r="AV27" s="38" t="n">
        <v>0.0256</v>
      </c>
      <c r="AW27" s="33" t="n">
        <v>0.0256</v>
      </c>
      <c r="AX27" s="38" t="n">
        <v>0.0256</v>
      </c>
      <c r="AY27" s="33" t="n">
        <v>0.0256</v>
      </c>
      <c r="AZ27" s="38" t="n">
        <v>0.0256</v>
      </c>
      <c r="BA27" s="33" t="n">
        <v>0.0256</v>
      </c>
      <c r="BB27" s="34" t="n">
        <v>0.0256</v>
      </c>
      <c r="BD27" s="18" t="n">
        <v>2005</v>
      </c>
      <c r="BE27" s="31" t="n">
        <v>0.0379</v>
      </c>
      <c r="BF27" s="32" t="n">
        <v>0.0335</v>
      </c>
      <c r="BG27" s="31" t="n">
        <v>0.0379</v>
      </c>
      <c r="BH27" s="32" t="n">
        <v>0.0335</v>
      </c>
      <c r="BI27" s="31" t="n">
        <v>0.0379</v>
      </c>
      <c r="BJ27" s="32" t="n">
        <v>0.0335</v>
      </c>
      <c r="BK27" s="31" t="n">
        <v>0.0379</v>
      </c>
      <c r="BL27" s="32" t="n">
        <v>0.0335</v>
      </c>
      <c r="BM27" s="31" t="n">
        <v>0.0379</v>
      </c>
      <c r="BN27" s="32" t="n">
        <v>0.0335</v>
      </c>
      <c r="BO27" s="31" t="n">
        <v>0.0379</v>
      </c>
      <c r="BP27" s="32" t="n">
        <v>0.0335</v>
      </c>
      <c r="BQ27" s="31" t="n">
        <v>0.0379</v>
      </c>
      <c r="BR27" s="32" t="n">
        <v>0.0335</v>
      </c>
      <c r="BS27" s="31" t="n">
        <v>0.0379</v>
      </c>
      <c r="BT27" s="32" t="n">
        <v>0.0335</v>
      </c>
      <c r="BU27" s="31" t="n">
        <v>0.0379</v>
      </c>
      <c r="BV27" s="32" t="n">
        <v>0.0335</v>
      </c>
      <c r="BW27" s="31" t="n">
        <v>0.0379</v>
      </c>
      <c r="BX27" s="32" t="n">
        <v>0.0335</v>
      </c>
      <c r="BY27" s="31" t="n">
        <v>0.0379</v>
      </c>
      <c r="BZ27" s="32" t="n">
        <v>0.0335</v>
      </c>
      <c r="CA27" s="31" t="n">
        <v>0.0379</v>
      </c>
      <c r="CB27" s="67" t="n">
        <v>0.0335</v>
      </c>
      <c r="CE27" s="18" t="n">
        <v>2005</v>
      </c>
      <c r="CF27" s="39" t="n">
        <f aca="false">B98*BE9</f>
        <v>-3030.23904411075</v>
      </c>
      <c r="CG27" s="40" t="n">
        <f aca="false">C98*BF9</f>
        <v>-1898.6459503184</v>
      </c>
      <c r="CH27" s="39" t="n">
        <f aca="false">D98*BG9</f>
        <v>-2746.90404853648</v>
      </c>
      <c r="CI27" s="40" t="n">
        <f aca="false">E98*BH9</f>
        <v>-1447.08933694494</v>
      </c>
      <c r="CJ27" s="39" t="n">
        <f aca="false">F98*BI9</f>
        <v>-3221.82655693792</v>
      </c>
      <c r="CK27" s="40" t="n">
        <f aca="false">G98*BJ9</f>
        <v>-1572.28682635182</v>
      </c>
      <c r="CL27" s="39" t="n">
        <f aca="false">H98*BK9</f>
        <v>-4147.0093223315</v>
      </c>
      <c r="CM27" s="40" t="n">
        <f aca="false">I98*BL9</f>
        <v>-2834.70485817253</v>
      </c>
      <c r="CN27" s="39" t="n">
        <f aca="false">J98*BM9</f>
        <v>-2874.69844120804</v>
      </c>
      <c r="CO27" s="40" t="n">
        <f aca="false">K98*BN9</f>
        <v>-2665.65615441691</v>
      </c>
      <c r="CP27" s="39" t="n">
        <f aca="false">L98*BO9</f>
        <v>-8582.97428300261</v>
      </c>
      <c r="CQ27" s="40" t="n">
        <f aca="false">M98*BP9</f>
        <v>-4978.49720421181</v>
      </c>
      <c r="CR27" s="39" t="n">
        <f aca="false">N98*BQ9</f>
        <v>-6437.54767347318</v>
      </c>
      <c r="CS27" s="40" t="n">
        <f aca="false">O98*BR9</f>
        <v>-5052.98694033097</v>
      </c>
      <c r="CT27" s="39" t="n">
        <f aca="false">P98*BS9</f>
        <v>-3687.49721115584</v>
      </c>
      <c r="CU27" s="40" t="n">
        <f aca="false">Q98*BT9</f>
        <v>-2629.16332263319</v>
      </c>
      <c r="CV27" s="39" t="n">
        <f aca="false">R98*BU9</f>
        <v>-3280.89553803309</v>
      </c>
      <c r="CW27" s="40" t="n">
        <f aca="false">S98*BV9</f>
        <v>-1675.01965292027</v>
      </c>
      <c r="CX27" s="39" t="n">
        <f aca="false">T98*BW9</f>
        <v>-2256.54437337383</v>
      </c>
      <c r="CY27" s="40" t="n">
        <f aca="false">U98*BX9</f>
        <v>-1155.63579019702</v>
      </c>
      <c r="CZ27" s="39" t="n">
        <f aca="false">V98*BY9</f>
        <v>-2494.13777999347</v>
      </c>
      <c r="DA27" s="40" t="n">
        <f aca="false">W98*BZ9</f>
        <v>-1189.68778755119</v>
      </c>
      <c r="DB27" s="39" t="n">
        <f aca="false">X98*CA9</f>
        <v>-2969.36852389919</v>
      </c>
      <c r="DC27" s="40" t="n">
        <f aca="false">Y98*CB9</f>
        <v>-1545.86232280302</v>
      </c>
      <c r="DD27" s="39" t="n">
        <f aca="false">SUM(CF27,CH27,CJ27,CL27,CN27,CP27,CR27,CT27,CV27,CX27,CZ27,DB27)</f>
        <v>-45729.6427960559</v>
      </c>
      <c r="DE27" s="41" t="n">
        <f aca="false">SUM(CG27,CI27,CK27,CM27,CO27,CQ27,CS27,CU27,CW27,CY27,DA27,DC27)</f>
        <v>-28645.2361468521</v>
      </c>
    </row>
    <row r="28" customFormat="false" ht="12.75" hidden="false" customHeight="false" outlineLevel="0" collapsed="false">
      <c r="A28" s="63" t="n">
        <v>2006</v>
      </c>
      <c r="B28" s="64" t="n">
        <f aca="false">SUM(CF10,CF28)</f>
        <v>-5284.31500665449</v>
      </c>
      <c r="C28" s="65" t="n">
        <f aca="false">SUM(CG10,CG28)</f>
        <v>-4264.1198509609</v>
      </c>
      <c r="D28" s="65" t="n">
        <f aca="false">SUM(CH10,CH28)</f>
        <v>-3438.71316403937</v>
      </c>
      <c r="E28" s="65" t="n">
        <f aca="false">SUM(CI10,CI28)</f>
        <v>-2015.22968363775</v>
      </c>
      <c r="F28" s="65" t="n">
        <f aca="false">SUM(CJ10,CJ28)</f>
        <v>-4080.15357732841</v>
      </c>
      <c r="G28" s="65" t="n">
        <f aca="false">SUM(CK10,CK28)</f>
        <v>-1990.14111592213</v>
      </c>
      <c r="H28" s="65" t="n">
        <f aca="false">SUM(CL10,CL28)</f>
        <v>-3679.42527602779</v>
      </c>
      <c r="I28" s="65" t="n">
        <f aca="false">SUM(CM10,CM28)</f>
        <v>-2646.56509431049</v>
      </c>
      <c r="J28" s="65" t="n">
        <f aca="false">SUM(CN10,CN28)</f>
        <v>-3619.89014593411</v>
      </c>
      <c r="K28" s="65" t="n">
        <f aca="false">SUM(CO10,CO28)</f>
        <v>-1982.44783485015</v>
      </c>
      <c r="L28" s="65" t="n">
        <f aca="false">SUM(CP10,CP28)</f>
        <v>-10095.6100071844</v>
      </c>
      <c r="M28" s="65" t="n">
        <f aca="false">SUM(CQ10,CQ28)</f>
        <v>-4139.3413416408</v>
      </c>
      <c r="N28" s="65" t="n">
        <f aca="false">SUM(CR10,CR28)</f>
        <v>-7255.27354291596</v>
      </c>
      <c r="O28" s="65" t="n">
        <f aca="false">SUM(CS10,CS28)</f>
        <v>-4406.4554839428</v>
      </c>
      <c r="P28" s="65" t="n">
        <f aca="false">SUM(CT10,CT28)</f>
        <v>-3194.89244854418</v>
      </c>
      <c r="Q28" s="65" t="n">
        <f aca="false">SUM(CU10,CU28)</f>
        <v>-1617.29709624348</v>
      </c>
      <c r="R28" s="65" t="n">
        <f aca="false">SUM(CV10,CV28)</f>
        <v>-2514.24878455733</v>
      </c>
      <c r="S28" s="65" t="n">
        <f aca="false">SUM(CW10,CW28)</f>
        <v>-1579.07352879248</v>
      </c>
      <c r="T28" s="65" t="n">
        <f aca="false">SUM(CX10,CX28)</f>
        <v>-1403.45573129567</v>
      </c>
      <c r="U28" s="65" t="n">
        <f aca="false">SUM(CY10,CY28)</f>
        <v>-922.255707507033</v>
      </c>
      <c r="V28" s="65" t="n">
        <f aca="false">SUM(CZ10,CZ28)</f>
        <v>-1474.54320033538</v>
      </c>
      <c r="W28" s="65" t="n">
        <f aca="false">SUM(DA10,DA28)</f>
        <v>-886.206866163498</v>
      </c>
      <c r="X28" s="65" t="n">
        <f aca="false">SUM(DB10,DB28)</f>
        <v>-1693.10249707958</v>
      </c>
      <c r="Y28" s="65" t="n">
        <f aca="false">SUM(DC10,DC28)</f>
        <v>-1273.04940105741</v>
      </c>
      <c r="Z28" s="65" t="n">
        <f aca="false">SUM(B28,D28,F28,H28,J28,L28,N28,P28,R28,T28,V28,X28)</f>
        <v>-47733.6233818967</v>
      </c>
      <c r="AA28" s="66" t="n">
        <f aca="false">SUM(C28,E28,G28,I28,K28,M28,O28,Q28,S28,U28,W28,Y28)</f>
        <v>-27722.1830050289</v>
      </c>
      <c r="AD28" s="18" t="n">
        <v>2006</v>
      </c>
      <c r="AE28" s="33" t="n">
        <v>0.0256</v>
      </c>
      <c r="AF28" s="38" t="n">
        <v>0.0256</v>
      </c>
      <c r="AG28" s="33" t="n">
        <v>0.0256</v>
      </c>
      <c r="AH28" s="38" t="n">
        <v>0.0256</v>
      </c>
      <c r="AI28" s="33" t="n">
        <v>0.0256</v>
      </c>
      <c r="AJ28" s="38" t="n">
        <v>0.0256</v>
      </c>
      <c r="AK28" s="33" t="n">
        <v>0.0256</v>
      </c>
      <c r="AL28" s="38" t="n">
        <v>0.0256</v>
      </c>
      <c r="AM28" s="33" t="n">
        <v>0.0256</v>
      </c>
      <c r="AN28" s="38" t="n">
        <v>0.0256</v>
      </c>
      <c r="AO28" s="33" t="n">
        <v>0.0256</v>
      </c>
      <c r="AP28" s="38" t="n">
        <v>0.0256</v>
      </c>
      <c r="AQ28" s="33" t="n">
        <v>0.0256</v>
      </c>
      <c r="AR28" s="38" t="n">
        <v>0.0256</v>
      </c>
      <c r="AS28" s="33" t="n">
        <v>0.0256</v>
      </c>
      <c r="AT28" s="38" t="n">
        <v>0.0256</v>
      </c>
      <c r="AU28" s="33" t="n">
        <v>0.0256</v>
      </c>
      <c r="AV28" s="38" t="n">
        <v>0.0256</v>
      </c>
      <c r="AW28" s="33" t="n">
        <v>0.0256</v>
      </c>
      <c r="AX28" s="38" t="n">
        <v>0.0256</v>
      </c>
      <c r="AY28" s="33" t="n">
        <v>0.0256</v>
      </c>
      <c r="AZ28" s="38" t="n">
        <v>0.0256</v>
      </c>
      <c r="BA28" s="33" t="n">
        <v>0.0256</v>
      </c>
      <c r="BB28" s="34" t="n">
        <v>0.0256</v>
      </c>
      <c r="BD28" s="18" t="n">
        <v>2006</v>
      </c>
      <c r="BE28" s="31" t="n">
        <v>0.0379</v>
      </c>
      <c r="BF28" s="32" t="n">
        <v>0.0335</v>
      </c>
      <c r="BG28" s="31" t="n">
        <v>0.0379</v>
      </c>
      <c r="BH28" s="32" t="n">
        <v>0.0335</v>
      </c>
      <c r="BI28" s="31" t="n">
        <v>0.0379</v>
      </c>
      <c r="BJ28" s="32" t="n">
        <v>0.0335</v>
      </c>
      <c r="BK28" s="31" t="n">
        <v>0.0379</v>
      </c>
      <c r="BL28" s="32" t="n">
        <v>0.0335</v>
      </c>
      <c r="BM28" s="31" t="n">
        <v>0.0379</v>
      </c>
      <c r="BN28" s="32" t="n">
        <v>0.0335</v>
      </c>
      <c r="BO28" s="31" t="n">
        <v>0.0379</v>
      </c>
      <c r="BP28" s="32" t="n">
        <v>0.0335</v>
      </c>
      <c r="BQ28" s="31" t="n">
        <v>0.0379</v>
      </c>
      <c r="BR28" s="32" t="n">
        <v>0.0335</v>
      </c>
      <c r="BS28" s="31" t="n">
        <v>0.0379</v>
      </c>
      <c r="BT28" s="32" t="n">
        <v>0.0335</v>
      </c>
      <c r="BU28" s="31" t="n">
        <v>0.0379</v>
      </c>
      <c r="BV28" s="32" t="n">
        <v>0.0335</v>
      </c>
      <c r="BW28" s="31" t="n">
        <v>0.0379</v>
      </c>
      <c r="BX28" s="32" t="n">
        <v>0.0335</v>
      </c>
      <c r="BY28" s="31" t="n">
        <v>0.0379</v>
      </c>
      <c r="BZ28" s="32" t="n">
        <v>0.0335</v>
      </c>
      <c r="CA28" s="31" t="n">
        <v>0.0379</v>
      </c>
      <c r="CB28" s="67" t="n">
        <v>0.0335</v>
      </c>
      <c r="CE28" s="18" t="n">
        <v>2006</v>
      </c>
      <c r="CF28" s="39" t="n">
        <f aca="false">B99*BE10</f>
        <v>-2082.26736756771</v>
      </c>
      <c r="CG28" s="40" t="n">
        <f aca="false">C99*BF10</f>
        <v>-1496.0653117584</v>
      </c>
      <c r="CH28" s="39" t="n">
        <f aca="false">D99*BG10</f>
        <v>-1150.5407667251</v>
      </c>
      <c r="CI28" s="40" t="n">
        <f aca="false">E99*BH10</f>
        <v>-582.732931188051</v>
      </c>
      <c r="CJ28" s="39" t="n">
        <f aca="false">F99*BI10</f>
        <v>-1322.87198049827</v>
      </c>
      <c r="CK28" s="40" t="n">
        <f aca="false">G99*BJ10</f>
        <v>-598.969761462687</v>
      </c>
      <c r="CL28" s="39" t="n">
        <f aca="false">H99*BK10</f>
        <v>-1381.48088369726</v>
      </c>
      <c r="CM28" s="40" t="n">
        <f aca="false">I99*BL10</f>
        <v>-895.052242557298</v>
      </c>
      <c r="CN28" s="39" t="n">
        <f aca="false">J99*BM10</f>
        <v>-1028.60830058792</v>
      </c>
      <c r="CO28" s="40" t="n">
        <f aca="false">K99*BN10</f>
        <v>-684.384243759497</v>
      </c>
      <c r="CP28" s="39" t="n">
        <f aca="false">L99*BO10</f>
        <v>-3039.44473624094</v>
      </c>
      <c r="CQ28" s="40" t="n">
        <f aca="false">M99*BP10</f>
        <v>-1369.52597470112</v>
      </c>
      <c r="CR28" s="39" t="n">
        <f aca="false">N99*BQ10</f>
        <v>-2237.13376091411</v>
      </c>
      <c r="CS28" s="40" t="n">
        <f aca="false">O99*BR10</f>
        <v>-1340.80975925702</v>
      </c>
      <c r="CT28" s="39" t="n">
        <f aca="false">P99*BS10</f>
        <v>-561.474765954943</v>
      </c>
      <c r="CU28" s="40" t="n">
        <f aca="false">Q99*BT10</f>
        <v>-396.176823861475</v>
      </c>
      <c r="CV28" s="39" t="n">
        <f aca="false">R99*BU10</f>
        <v>-484.679221232513</v>
      </c>
      <c r="CW28" s="40" t="n">
        <f aca="false">S99*BV10</f>
        <v>-249.567664619266</v>
      </c>
      <c r="CX28" s="39" t="n">
        <f aca="false">T99*BW10</f>
        <v>-301.276351020831</v>
      </c>
      <c r="CY28" s="40" t="n">
        <f aca="false">U99*BX10</f>
        <v>-132.929901289742</v>
      </c>
      <c r="CZ28" s="39" t="n">
        <f aca="false">V99*BY10</f>
        <v>-362.934072828338</v>
      </c>
      <c r="DA28" s="40" t="n">
        <f aca="false">W99*BZ10</f>
        <v>-142.946364238766</v>
      </c>
      <c r="DB28" s="39" t="n">
        <f aca="false">X99*CA10</f>
        <v>-408.506904255278</v>
      </c>
      <c r="DC28" s="40" t="n">
        <f aca="false">Y99*CB10</f>
        <v>-179.837168035492</v>
      </c>
      <c r="DD28" s="39" t="n">
        <f aca="false">SUM(CF28,CH28,CJ28,CL28,CN28,CP28,CR28,CT28,CV28,CX28,CZ28,DB28)</f>
        <v>-14361.2191115232</v>
      </c>
      <c r="DE28" s="41" t="n">
        <f aca="false">SUM(CG28,CI28,CK28,CM28,CO28,CQ28,CS28,CU28,CW28,CY28,DA28,DC28)</f>
        <v>-8068.99814672881</v>
      </c>
    </row>
    <row r="29" customFormat="false" ht="12.75" hidden="false" customHeight="false" outlineLevel="0" collapsed="false">
      <c r="A29" s="63" t="n">
        <v>2007</v>
      </c>
      <c r="B29" s="64" t="n">
        <f aca="false">SUM(CF11,CF29)</f>
        <v>-1232.608440178</v>
      </c>
      <c r="C29" s="65" t="n">
        <f aca="false">SUM(CG11,CG29)</f>
        <v>-1021.90581897957</v>
      </c>
      <c r="D29" s="65" t="n">
        <f aca="false">SUM(CH11,CH29)</f>
        <v>-1189.87100449443</v>
      </c>
      <c r="E29" s="65" t="n">
        <f aca="false">SUM(CI11,CI29)</f>
        <v>-816.104138850886</v>
      </c>
      <c r="F29" s="65" t="n">
        <f aca="false">SUM(CJ11,CJ29)</f>
        <v>-1433.68392137543</v>
      </c>
      <c r="G29" s="65" t="n">
        <f aca="false">SUM(CK11,CK29)</f>
        <v>-821.713533170976</v>
      </c>
      <c r="H29" s="65" t="n">
        <f aca="false">SUM(CL11,CL29)</f>
        <v>-1503.42693781801</v>
      </c>
      <c r="I29" s="65" t="n">
        <f aca="false">SUM(CM11,CM29)</f>
        <v>-1408.81226769884</v>
      </c>
      <c r="J29" s="65" t="n">
        <f aca="false">SUM(CN11,CN29)</f>
        <v>-1581.7210715393</v>
      </c>
      <c r="K29" s="65" t="n">
        <f aca="false">SUM(CO11,CO29)</f>
        <v>-1092.57681779677</v>
      </c>
      <c r="L29" s="65" t="n">
        <f aca="false">SUM(CP11,CP29)</f>
        <v>-4232.77082678107</v>
      </c>
      <c r="M29" s="65" t="n">
        <f aca="false">SUM(CQ11,CQ29)</f>
        <v>-2294.80211307416</v>
      </c>
      <c r="N29" s="65" t="n">
        <f aca="false">SUM(CR11,CR29)</f>
        <v>-3147.99322430909</v>
      </c>
      <c r="O29" s="65" t="n">
        <f aca="false">SUM(CS11,CS29)</f>
        <v>-2537.81761961084</v>
      </c>
      <c r="P29" s="65" t="n">
        <f aca="false">SUM(CT11,CT29)</f>
        <v>-2808.13014787267</v>
      </c>
      <c r="Q29" s="65" t="n">
        <f aca="false">SUM(CU11,CU29)</f>
        <v>-1397.53691498485</v>
      </c>
      <c r="R29" s="65" t="n">
        <f aca="false">SUM(CV11,CV29)</f>
        <v>-2115.7965760472</v>
      </c>
      <c r="S29" s="65" t="n">
        <f aca="false">SUM(CW11,CW29)</f>
        <v>-1461.38969777072</v>
      </c>
      <c r="T29" s="65" t="n">
        <f aca="false">SUM(CX11,CX29)</f>
        <v>-1328.70901652592</v>
      </c>
      <c r="U29" s="65" t="n">
        <f aca="false">SUM(CY11,CY29)</f>
        <v>-808.691769464455</v>
      </c>
      <c r="V29" s="65" t="n">
        <f aca="false">SUM(CZ11,CZ29)</f>
        <v>-1341.08268491292</v>
      </c>
      <c r="W29" s="65" t="n">
        <f aca="false">SUM(DA11,DA29)</f>
        <v>-817.53651250139</v>
      </c>
      <c r="X29" s="65" t="n">
        <f aca="false">SUM(DB11,DB29)</f>
        <v>-1549.71636906883</v>
      </c>
      <c r="Y29" s="65" t="n">
        <f aca="false">SUM(DC11,DC29)</f>
        <v>-1180.37288304013</v>
      </c>
      <c r="Z29" s="65" t="n">
        <f aca="false">SUM(B29,D29,F29,H29,J29,L29,N29,P29,R29,T29,V29,X29)</f>
        <v>-23465.5102209229</v>
      </c>
      <c r="AA29" s="66" t="n">
        <f aca="false">SUM(C29,E29,G29,I29,K29,M29,O29,Q29,S29,U29,W29,Y29)</f>
        <v>-15659.2600869436</v>
      </c>
      <c r="AD29" s="18" t="n">
        <v>2007</v>
      </c>
      <c r="AE29" s="33" t="n">
        <v>0.0256</v>
      </c>
      <c r="AF29" s="38" t="n">
        <v>0.0256</v>
      </c>
      <c r="AG29" s="33" t="n">
        <v>0.0256</v>
      </c>
      <c r="AH29" s="38" t="n">
        <v>0.0256</v>
      </c>
      <c r="AI29" s="33" t="n">
        <v>0.0256</v>
      </c>
      <c r="AJ29" s="38" t="n">
        <v>0.0256</v>
      </c>
      <c r="AK29" s="33" t="n">
        <v>0.0256</v>
      </c>
      <c r="AL29" s="38" t="n">
        <v>0.0256</v>
      </c>
      <c r="AM29" s="33" t="n">
        <v>0.0256</v>
      </c>
      <c r="AN29" s="38" t="n">
        <v>0.0256</v>
      </c>
      <c r="AO29" s="33" t="n">
        <v>0.0256</v>
      </c>
      <c r="AP29" s="38" t="n">
        <v>0.0256</v>
      </c>
      <c r="AQ29" s="33" t="n">
        <v>0.0256</v>
      </c>
      <c r="AR29" s="38" t="n">
        <v>0.0256</v>
      </c>
      <c r="AS29" s="33" t="n">
        <v>0.0256</v>
      </c>
      <c r="AT29" s="38" t="n">
        <v>0.0256</v>
      </c>
      <c r="AU29" s="33" t="n">
        <v>0.0256</v>
      </c>
      <c r="AV29" s="38" t="n">
        <v>0.0256</v>
      </c>
      <c r="AW29" s="33" t="n">
        <v>0.0256</v>
      </c>
      <c r="AX29" s="38" t="n">
        <v>0.0256</v>
      </c>
      <c r="AY29" s="33" t="n">
        <v>0.0256</v>
      </c>
      <c r="AZ29" s="38" t="n">
        <v>0.0256</v>
      </c>
      <c r="BA29" s="33" t="n">
        <v>0.0256</v>
      </c>
      <c r="BB29" s="34" t="n">
        <v>0.0256</v>
      </c>
      <c r="BD29" s="18" t="n">
        <v>2007</v>
      </c>
      <c r="BE29" s="31" t="n">
        <v>0.0379</v>
      </c>
      <c r="BF29" s="32" t="n">
        <v>0.0335</v>
      </c>
      <c r="BG29" s="31" t="n">
        <v>0.0379</v>
      </c>
      <c r="BH29" s="32" t="n">
        <v>0.0335</v>
      </c>
      <c r="BI29" s="31" t="n">
        <v>0.0379</v>
      </c>
      <c r="BJ29" s="32" t="n">
        <v>0.0335</v>
      </c>
      <c r="BK29" s="31" t="n">
        <v>0.0379</v>
      </c>
      <c r="BL29" s="32" t="n">
        <v>0.0335</v>
      </c>
      <c r="BM29" s="31" t="n">
        <v>0.0379</v>
      </c>
      <c r="BN29" s="32" t="n">
        <v>0.0335</v>
      </c>
      <c r="BO29" s="31" t="n">
        <v>0.0379</v>
      </c>
      <c r="BP29" s="32" t="n">
        <v>0.0335</v>
      </c>
      <c r="BQ29" s="31" t="n">
        <v>0.0379</v>
      </c>
      <c r="BR29" s="32" t="n">
        <v>0.0335</v>
      </c>
      <c r="BS29" s="31" t="n">
        <v>0.0379</v>
      </c>
      <c r="BT29" s="32" t="n">
        <v>0.0335</v>
      </c>
      <c r="BU29" s="31" t="n">
        <v>0.0379</v>
      </c>
      <c r="BV29" s="32" t="n">
        <v>0.0335</v>
      </c>
      <c r="BW29" s="31" t="n">
        <v>0.0379</v>
      </c>
      <c r="BX29" s="32" t="n">
        <v>0.0335</v>
      </c>
      <c r="BY29" s="31" t="n">
        <v>0.0379</v>
      </c>
      <c r="BZ29" s="32" t="n">
        <v>0.0335</v>
      </c>
      <c r="CA29" s="31" t="n">
        <v>0.0379</v>
      </c>
      <c r="CB29" s="67" t="n">
        <v>0.0335</v>
      </c>
      <c r="CE29" s="18" t="n">
        <v>2007</v>
      </c>
      <c r="CF29" s="39" t="n">
        <f aca="false">B100*BE11</f>
        <v>-274.112557765156</v>
      </c>
      <c r="CG29" s="40" t="n">
        <f aca="false">C100*BF11</f>
        <v>-132.990444364237</v>
      </c>
      <c r="CH29" s="39" t="n">
        <f aca="false">D100*BG11</f>
        <v>-236.255832853973</v>
      </c>
      <c r="CI29" s="40" t="n">
        <f aca="false">E100*BH11</f>
        <v>-117.233286249714</v>
      </c>
      <c r="CJ29" s="39" t="n">
        <f aca="false">F100*BI11</f>
        <v>-262.926027707116</v>
      </c>
      <c r="CK29" s="40" t="n">
        <f aca="false">G100*BJ11</f>
        <v>-118.41095261936</v>
      </c>
      <c r="CL29" s="39" t="n">
        <f aca="false">H100*BK11</f>
        <v>-320.03956235073</v>
      </c>
      <c r="CM29" s="40" t="n">
        <f aca="false">I100*BL11</f>
        <v>-245.847484162033</v>
      </c>
      <c r="CN29" s="39" t="n">
        <f aca="false">J100*BM11</f>
        <v>-248.244390964591</v>
      </c>
      <c r="CO29" s="40" t="n">
        <f aca="false">K100*BN11</f>
        <v>-218.315874047093</v>
      </c>
      <c r="CP29" s="39" t="n">
        <f aca="false">L100*BO11</f>
        <v>-709.621744364408</v>
      </c>
      <c r="CQ29" s="40" t="n">
        <f aca="false">M100*BP11</f>
        <v>-443.891696893513</v>
      </c>
      <c r="CR29" s="39" t="n">
        <f aca="false">N100*BQ11</f>
        <v>-560.241103810545</v>
      </c>
      <c r="CS29" s="40" t="n">
        <f aca="false">O100*BR11</f>
        <v>-458.645045983665</v>
      </c>
      <c r="CT29" s="39" t="n">
        <f aca="false">P100*BS11</f>
        <v>-398.080792104149</v>
      </c>
      <c r="CU29" s="40" t="n">
        <f aca="false">Q100*BT11</f>
        <v>-282.102341206878</v>
      </c>
      <c r="CV29" s="39" t="n">
        <f aca="false">R100*BU11</f>
        <v>-331.887643105969</v>
      </c>
      <c r="CW29" s="40" t="n">
        <f aca="false">S100*BV11</f>
        <v>-185.46386806674</v>
      </c>
      <c r="CX29" s="39" t="n">
        <f aca="false">T100*BW11</f>
        <v>-251.334682411342</v>
      </c>
      <c r="CY29" s="40" t="n">
        <f aca="false">U100*BX11</f>
        <v>-104.304343349642</v>
      </c>
      <c r="CZ29" s="39" t="n">
        <f aca="false">V100*BY11</f>
        <v>-295.045557093624</v>
      </c>
      <c r="DA29" s="40" t="n">
        <f aca="false">W100*BZ11</f>
        <v>-118.119728835274</v>
      </c>
      <c r="DB29" s="39" t="n">
        <f aca="false">X100*CA11</f>
        <v>-341.002748741942</v>
      </c>
      <c r="DC29" s="40" t="n">
        <f aca="false">Y100*CB11</f>
        <v>-151.737471753699</v>
      </c>
      <c r="DD29" s="39" t="n">
        <f aca="false">SUM(CF29,CH29,CJ29,CL29,CN29,CP29,CR29,CT29,CV29,CX29,CZ29,DB29)</f>
        <v>-4228.79264327355</v>
      </c>
      <c r="DE29" s="41" t="n">
        <f aca="false">SUM(CG29,CI29,CK29,CM29,CO29,CQ29,CS29,CU29,CW29,CY29,DA29,DC29)</f>
        <v>-2577.06253753185</v>
      </c>
    </row>
    <row r="30" customFormat="false" ht="12.75" hidden="false" customHeight="false" outlineLevel="0" collapsed="false">
      <c r="A30" s="63" t="n">
        <v>2008</v>
      </c>
      <c r="B30" s="64" t="n">
        <f aca="false">SUM(CF12,CF30)</f>
        <v>-1159.38318099033</v>
      </c>
      <c r="C30" s="65" t="n">
        <f aca="false">SUM(CG12,CG30)</f>
        <v>-961.19771734645</v>
      </c>
      <c r="D30" s="65" t="n">
        <f aca="false">SUM(CH12,CH30)</f>
        <v>-1166.36651592794</v>
      </c>
      <c r="E30" s="65" t="n">
        <f aca="false">SUM(CI12,CI30)</f>
        <v>-788.395414277912</v>
      </c>
      <c r="F30" s="65" t="n">
        <f aca="false">SUM(CJ12,CJ30)</f>
        <v>-1296.06787337211</v>
      </c>
      <c r="G30" s="65" t="n">
        <f aca="false">SUM(CK12,CK30)</f>
        <v>-813.955366566906</v>
      </c>
      <c r="H30" s="65" t="n">
        <f aca="false">SUM(CL12,CL30)</f>
        <v>-1470.10397368481</v>
      </c>
      <c r="I30" s="65" t="n">
        <f aca="false">SUM(CM12,CM30)</f>
        <v>-1253.98274662291</v>
      </c>
      <c r="J30" s="65" t="n">
        <f aca="false">SUM(CN12,CN30)</f>
        <v>-1475.46855897441</v>
      </c>
      <c r="K30" s="65" t="n">
        <f aca="false">SUM(CO12,CO30)</f>
        <v>-1021.68868192503</v>
      </c>
      <c r="L30" s="65" t="n">
        <f aca="false">SUM(CP12,CP30)</f>
        <v>-3825.93891450799</v>
      </c>
      <c r="M30" s="65" t="n">
        <f aca="false">SUM(CQ12,CQ30)</f>
        <v>-2270.30425580392</v>
      </c>
      <c r="N30" s="65" t="n">
        <f aca="false">SUM(CR12,CR30)</f>
        <v>-3067.50664178552</v>
      </c>
      <c r="O30" s="65" t="n">
        <f aca="false">SUM(CS12,CS30)</f>
        <v>-2257.65632499072</v>
      </c>
      <c r="P30" s="65" t="n">
        <f aca="false">SUM(CT12,CT30)</f>
        <v>-2521.57916828475</v>
      </c>
      <c r="Q30" s="65" t="n">
        <f aca="false">SUM(CU12,CU30)</f>
        <v>-1378.43410182374</v>
      </c>
      <c r="R30" s="65" t="n">
        <f aca="false">SUM(CV12,CV30)</f>
        <v>-2072.9207187153</v>
      </c>
      <c r="S30" s="65" t="n">
        <f aca="false">SUM(CW12,CW30)</f>
        <v>-1300.13526479276</v>
      </c>
      <c r="T30" s="65" t="n">
        <f aca="false">SUM(CX12,CX30)</f>
        <v>-1242.40262458508</v>
      </c>
      <c r="U30" s="65" t="n">
        <f aca="false">SUM(CY12,CY30)</f>
        <v>-756.433484758774</v>
      </c>
      <c r="V30" s="65" t="n">
        <f aca="false">SUM(CZ12,CZ30)</f>
        <v>-1197.04195067347</v>
      </c>
      <c r="W30" s="65" t="n">
        <f aca="false">SUM(DA12,DA30)</f>
        <v>-804.380406501347</v>
      </c>
      <c r="X30" s="65" t="n">
        <f aca="false">SUM(DB12,DB30)</f>
        <v>-1514.62038208517</v>
      </c>
      <c r="Y30" s="65" t="n">
        <f aca="false">SUM(DC12,DC30)</f>
        <v>-1049.51095307262</v>
      </c>
      <c r="Z30" s="65" t="n">
        <f aca="false">SUM(B30,D30,F30,H30,J30,L30,N30,P30,R30,T30,V30,X30)</f>
        <v>-22009.4005035869</v>
      </c>
      <c r="AA30" s="66" t="n">
        <f aca="false">SUM(C30,E30,G30,I30,K30,M30,O30,Q30,S30,U30,W30,Y30)</f>
        <v>-14656.0747184831</v>
      </c>
      <c r="AD30" s="18" t="n">
        <v>2008</v>
      </c>
      <c r="AE30" s="33" t="n">
        <v>0.0256</v>
      </c>
      <c r="AF30" s="38" t="n">
        <v>0.0256</v>
      </c>
      <c r="AG30" s="33" t="n">
        <v>0.0256</v>
      </c>
      <c r="AH30" s="38" t="n">
        <v>0.0256</v>
      </c>
      <c r="AI30" s="33" t="n">
        <v>0.0256</v>
      </c>
      <c r="AJ30" s="38" t="n">
        <v>0.0256</v>
      </c>
      <c r="AK30" s="33" t="n">
        <v>0.0256</v>
      </c>
      <c r="AL30" s="38" t="n">
        <v>0.0256</v>
      </c>
      <c r="AM30" s="33" t="n">
        <v>0.0256</v>
      </c>
      <c r="AN30" s="38" t="n">
        <v>0.0256</v>
      </c>
      <c r="AO30" s="33" t="n">
        <v>0.0256</v>
      </c>
      <c r="AP30" s="38" t="n">
        <v>0.0256</v>
      </c>
      <c r="AQ30" s="33" t="n">
        <v>0.0256</v>
      </c>
      <c r="AR30" s="38" t="n">
        <v>0.0256</v>
      </c>
      <c r="AS30" s="33" t="n">
        <v>0.0256</v>
      </c>
      <c r="AT30" s="38" t="n">
        <v>0.0256</v>
      </c>
      <c r="AU30" s="33" t="n">
        <v>0.0256</v>
      </c>
      <c r="AV30" s="38" t="n">
        <v>0.0256</v>
      </c>
      <c r="AW30" s="33" t="n">
        <v>0.0256</v>
      </c>
      <c r="AX30" s="38" t="n">
        <v>0.0256</v>
      </c>
      <c r="AY30" s="33" t="n">
        <v>0.0256</v>
      </c>
      <c r="AZ30" s="38" t="n">
        <v>0.0256</v>
      </c>
      <c r="BA30" s="33" t="n">
        <v>0.0256</v>
      </c>
      <c r="BB30" s="34" t="n">
        <v>0.0256</v>
      </c>
      <c r="BD30" s="18" t="n">
        <v>2008</v>
      </c>
      <c r="BE30" s="31" t="n">
        <v>0.0379</v>
      </c>
      <c r="BF30" s="32" t="n">
        <v>0.0335</v>
      </c>
      <c r="BG30" s="31" t="n">
        <v>0.0379</v>
      </c>
      <c r="BH30" s="32" t="n">
        <v>0.0335</v>
      </c>
      <c r="BI30" s="31" t="n">
        <v>0.0379</v>
      </c>
      <c r="BJ30" s="32" t="n">
        <v>0.0335</v>
      </c>
      <c r="BK30" s="31" t="n">
        <v>0.0379</v>
      </c>
      <c r="BL30" s="32" t="n">
        <v>0.0335</v>
      </c>
      <c r="BM30" s="31" t="n">
        <v>0.0379</v>
      </c>
      <c r="BN30" s="32" t="n">
        <v>0.0335</v>
      </c>
      <c r="BO30" s="31" t="n">
        <v>0.0379</v>
      </c>
      <c r="BP30" s="32" t="n">
        <v>0.0335</v>
      </c>
      <c r="BQ30" s="31" t="n">
        <v>0.0379</v>
      </c>
      <c r="BR30" s="32" t="n">
        <v>0.0335</v>
      </c>
      <c r="BS30" s="31" t="n">
        <v>0.0379</v>
      </c>
      <c r="BT30" s="32" t="n">
        <v>0.0335</v>
      </c>
      <c r="BU30" s="31" t="n">
        <v>0.0379</v>
      </c>
      <c r="BV30" s="32" t="n">
        <v>0.0335</v>
      </c>
      <c r="BW30" s="31" t="n">
        <v>0.0379</v>
      </c>
      <c r="BX30" s="32" t="n">
        <v>0.0335</v>
      </c>
      <c r="BY30" s="31" t="n">
        <v>0.0379</v>
      </c>
      <c r="BZ30" s="32" t="n">
        <v>0.0335</v>
      </c>
      <c r="CA30" s="31" t="n">
        <v>0.0379</v>
      </c>
      <c r="CB30" s="67" t="n">
        <v>0.0335</v>
      </c>
      <c r="CE30" s="18" t="n">
        <v>2008</v>
      </c>
      <c r="CF30" s="39" t="n">
        <f aca="false">B101*BE12</f>
        <v>-257.828422078036</v>
      </c>
      <c r="CG30" s="40" t="n">
        <f aca="false">C101*BF12</f>
        <v>-125.089914527975</v>
      </c>
      <c r="CH30" s="39" t="n">
        <f aca="false">D101*BG12</f>
        <v>-231.896303114322</v>
      </c>
      <c r="CI30" s="40" t="n">
        <f aca="false">E101*BH12</f>
        <v>-113.101090581559</v>
      </c>
      <c r="CJ30" s="39" t="n">
        <f aca="false">F101*BI12</f>
        <v>-237.311099540447</v>
      </c>
      <c r="CK30" s="40" t="n">
        <f aca="false">G101*BJ12</f>
        <v>-118.112416794722</v>
      </c>
      <c r="CL30" s="39" t="n">
        <f aca="false">H101*BK12</f>
        <v>-313.298456737098</v>
      </c>
      <c r="CM30" s="40" t="n">
        <f aca="false">I101*BL12</f>
        <v>-217.656376520389</v>
      </c>
      <c r="CN30" s="39" t="n">
        <f aca="false">J101*BM12</f>
        <v>-227.377956090847</v>
      </c>
      <c r="CO30" s="40" t="n">
        <f aca="false">K101*BN12</f>
        <v>-201.110918171261</v>
      </c>
      <c r="CP30" s="39" t="n">
        <f aca="false">L101*BO12</f>
        <v>-637.676554887047</v>
      </c>
      <c r="CQ30" s="40" t="n">
        <f aca="false">M101*BP12</f>
        <v>-435.119906414536</v>
      </c>
      <c r="CR30" s="39" t="n">
        <f aca="false">N101*BQ12</f>
        <v>-540.601357955867</v>
      </c>
      <c r="CS30" s="40" t="n">
        <f aca="false">O101*BR12</f>
        <v>-401.366084404122</v>
      </c>
      <c r="CT30" s="39" t="n">
        <f aca="false">P101*BS12</f>
        <v>-350.65347948549</v>
      </c>
      <c r="CU30" s="40" t="n">
        <f aca="false">Q101*BT12</f>
        <v>-275.351978227762</v>
      </c>
      <c r="CV30" s="39" t="n">
        <f aca="false">R101*BU12</f>
        <v>-323.969019592719</v>
      </c>
      <c r="CW30" s="40" t="n">
        <f aca="false">S101*BV12</f>
        <v>-162.195595084372</v>
      </c>
      <c r="CX30" s="39" t="n">
        <f aca="false">T101*BW12</f>
        <v>-232.396209165929</v>
      </c>
      <c r="CY30" s="40" t="n">
        <f aca="false">U101*BX12</f>
        <v>-96.0912092940174</v>
      </c>
      <c r="CZ30" s="39" t="n">
        <f aca="false">V101*BY12</f>
        <v>-257.901366146732</v>
      </c>
      <c r="DA30" s="40" t="n">
        <f aca="false">W101*BZ12</f>
        <v>-114.935970782661</v>
      </c>
      <c r="DB30" s="39" t="n">
        <f aca="false">X101*CA12</f>
        <v>-333.781713505658</v>
      </c>
      <c r="DC30" s="40" t="n">
        <f aca="false">Y101*CB12</f>
        <v>-131.960881759718</v>
      </c>
      <c r="DD30" s="39" t="n">
        <f aca="false">SUM(CF30,CH30,CJ30,CL30,CN30,CP30,CR30,CT30,CV30,CX30,CZ30,DB30)</f>
        <v>-3944.69193830019</v>
      </c>
      <c r="DE30" s="41" t="n">
        <f aca="false">SUM(CG30,CI30,CK30,CM30,CO30,CQ30,CS30,CU30,CW30,CY30,DA30,DC30)</f>
        <v>-2392.09234256309</v>
      </c>
    </row>
    <row r="31" customFormat="false" ht="12.75" hidden="false" customHeight="false" outlineLevel="0" collapsed="false">
      <c r="A31" s="63" t="n">
        <v>2009</v>
      </c>
      <c r="B31" s="64" t="n">
        <f aca="false">SUM(CF13,CF31)</f>
        <v>-1076.84525154296</v>
      </c>
      <c r="C31" s="65" t="n">
        <f aca="false">SUM(CG13,CG31)</f>
        <v>-897.767281733186</v>
      </c>
      <c r="D31" s="65" t="n">
        <f aca="false">SUM(CH13,CH31)</f>
        <v>-1046.11291234498</v>
      </c>
      <c r="E31" s="65" t="n">
        <f aca="false">SUM(CI13,CI31)</f>
        <v>-717.554100391208</v>
      </c>
      <c r="F31" s="65" t="n">
        <f aca="false">SUM(CJ13,CJ31)</f>
        <v>-1218.72267204126</v>
      </c>
      <c r="G31" s="65" t="n">
        <f aca="false">SUM(CK13,CK31)</f>
        <v>-761.685767447193</v>
      </c>
      <c r="H31" s="65" t="n">
        <f aca="false">SUM(CL13,CL31)</f>
        <v>-1374.64222822166</v>
      </c>
      <c r="I31" s="65" t="n">
        <f aca="false">SUM(CM13,CM31)</f>
        <v>-1172.24938739944</v>
      </c>
      <c r="J31" s="65" t="n">
        <f aca="false">SUM(CN13,CN31)</f>
        <v>-1329.60900086456</v>
      </c>
      <c r="K31" s="65" t="n">
        <f aca="false">SUM(CO13,CO31)</f>
        <v>-1007.69756867902</v>
      </c>
      <c r="L31" s="65" t="n">
        <f aca="false">SUM(CP13,CP31)</f>
        <v>-3735.70074381023</v>
      </c>
      <c r="M31" s="65" t="n">
        <f aca="false">SUM(CQ13,CQ31)</f>
        <v>-2016.41520137326</v>
      </c>
      <c r="N31" s="65" t="n">
        <f aca="false">SUM(CR13,CR31)</f>
        <v>-2891.77380610817</v>
      </c>
      <c r="O31" s="65" t="n">
        <f aca="false">SUM(CS13,CS31)</f>
        <v>-2120.61979751868</v>
      </c>
      <c r="P31" s="65" t="n">
        <f aca="false">SUM(CT13,CT31)</f>
        <v>-2366.95409195612</v>
      </c>
      <c r="Q31" s="65" t="n">
        <f aca="false">SUM(CU13,CU31)</f>
        <v>-1293.90751590914</v>
      </c>
      <c r="R31" s="65" t="n">
        <f aca="false">SUM(CV13,CV31)</f>
        <v>-1927.46508537784</v>
      </c>
      <c r="S31" s="65" t="n">
        <f aca="false">SUM(CW13,CW31)</f>
        <v>-1208.19592816166</v>
      </c>
      <c r="T31" s="65" t="n">
        <f aca="false">SUM(CX13,CX31)</f>
        <v>-1150.58366237133</v>
      </c>
      <c r="U31" s="65" t="n">
        <f aca="false">SUM(CY13,CY31)</f>
        <v>-703.77524674145</v>
      </c>
      <c r="V31" s="65" t="n">
        <f aca="false">SUM(CZ13,CZ31)</f>
        <v>-1117.73914617854</v>
      </c>
      <c r="W31" s="65" t="n">
        <f aca="false">SUM(DA13,DA31)</f>
        <v>-750.370310059339</v>
      </c>
      <c r="X31" s="65" t="n">
        <f aca="false">SUM(DB13,DB31)</f>
        <v>-1309.92813380575</v>
      </c>
      <c r="Y31" s="65" t="n">
        <f aca="false">SUM(DC13,DC31)</f>
        <v>-945.138393189766</v>
      </c>
      <c r="Z31" s="65" t="n">
        <f aca="false">SUM(B31,D31,F31,H31,J31,L31,N31,P31,R31,T31,V31,X31)</f>
        <v>-20546.0767346234</v>
      </c>
      <c r="AA31" s="66" t="n">
        <f aca="false">SUM(C31,E31,G31,I31,K31,M31,O31,Q31,S31,U31,W31,Y31)</f>
        <v>-13595.3764986033</v>
      </c>
      <c r="AD31" s="18" t="n">
        <v>2009</v>
      </c>
      <c r="AE31" s="33" t="n">
        <v>0.0256</v>
      </c>
      <c r="AF31" s="38" t="n">
        <v>0.0256</v>
      </c>
      <c r="AG31" s="33" t="n">
        <v>0.0256</v>
      </c>
      <c r="AH31" s="38" t="n">
        <v>0.0256</v>
      </c>
      <c r="AI31" s="33" t="n">
        <v>0.0256</v>
      </c>
      <c r="AJ31" s="38" t="n">
        <v>0.0256</v>
      </c>
      <c r="AK31" s="33" t="n">
        <v>0.0256</v>
      </c>
      <c r="AL31" s="38" t="n">
        <v>0.0256</v>
      </c>
      <c r="AM31" s="33" t="n">
        <v>0.0256</v>
      </c>
      <c r="AN31" s="38" t="n">
        <v>0.0256</v>
      </c>
      <c r="AO31" s="33" t="n">
        <v>0.0256</v>
      </c>
      <c r="AP31" s="38" t="n">
        <v>0.0256</v>
      </c>
      <c r="AQ31" s="33" t="n">
        <v>0.0256</v>
      </c>
      <c r="AR31" s="38" t="n">
        <v>0.0256</v>
      </c>
      <c r="AS31" s="33" t="n">
        <v>0.0256</v>
      </c>
      <c r="AT31" s="38" t="n">
        <v>0.0256</v>
      </c>
      <c r="AU31" s="33" t="n">
        <v>0.0256</v>
      </c>
      <c r="AV31" s="38" t="n">
        <v>0.0256</v>
      </c>
      <c r="AW31" s="33" t="n">
        <v>0.0256</v>
      </c>
      <c r="AX31" s="38" t="n">
        <v>0.0256</v>
      </c>
      <c r="AY31" s="33" t="n">
        <v>0.0256</v>
      </c>
      <c r="AZ31" s="38" t="n">
        <v>0.0256</v>
      </c>
      <c r="BA31" s="33" t="n">
        <v>0.0256</v>
      </c>
      <c r="BB31" s="34" t="n">
        <v>0.0256</v>
      </c>
      <c r="BD31" s="18" t="n">
        <v>2009</v>
      </c>
      <c r="BE31" s="31" t="n">
        <v>0.0379</v>
      </c>
      <c r="BF31" s="32" t="n">
        <v>0.0335</v>
      </c>
      <c r="BG31" s="31" t="n">
        <v>0.0379</v>
      </c>
      <c r="BH31" s="32" t="n">
        <v>0.0335</v>
      </c>
      <c r="BI31" s="31" t="n">
        <v>0.0379</v>
      </c>
      <c r="BJ31" s="32" t="n">
        <v>0.0335</v>
      </c>
      <c r="BK31" s="31" t="n">
        <v>0.0379</v>
      </c>
      <c r="BL31" s="32" t="n">
        <v>0.0335</v>
      </c>
      <c r="BM31" s="31" t="n">
        <v>0.0379</v>
      </c>
      <c r="BN31" s="32" t="n">
        <v>0.0335</v>
      </c>
      <c r="BO31" s="31" t="n">
        <v>0.0379</v>
      </c>
      <c r="BP31" s="32" t="n">
        <v>0.0335</v>
      </c>
      <c r="BQ31" s="31" t="n">
        <v>0.0379</v>
      </c>
      <c r="BR31" s="32" t="n">
        <v>0.0335</v>
      </c>
      <c r="BS31" s="31" t="n">
        <v>0.0379</v>
      </c>
      <c r="BT31" s="32" t="n">
        <v>0.0335</v>
      </c>
      <c r="BU31" s="31" t="n">
        <v>0.0379</v>
      </c>
      <c r="BV31" s="32" t="n">
        <v>0.0335</v>
      </c>
      <c r="BW31" s="31" t="n">
        <v>0.0379</v>
      </c>
      <c r="BX31" s="32" t="n">
        <v>0.0335</v>
      </c>
      <c r="BY31" s="31" t="n">
        <v>0.0379</v>
      </c>
      <c r="BZ31" s="32" t="n">
        <v>0.0335</v>
      </c>
      <c r="CA31" s="31" t="n">
        <v>0.0379</v>
      </c>
      <c r="CB31" s="67" t="n">
        <v>0.0335</v>
      </c>
      <c r="CE31" s="18" t="n">
        <v>2009</v>
      </c>
      <c r="CF31" s="39" t="n">
        <f aca="false">B102*BE13</f>
        <v>-235.147944632912</v>
      </c>
      <c r="CG31" s="40" t="n">
        <f aca="false">C102*BF13</f>
        <v>-114.828144701581</v>
      </c>
      <c r="CH31" s="39" t="n">
        <f aca="false">D102*BG13</f>
        <v>-205.726871226287</v>
      </c>
      <c r="CI31" s="40" t="n">
        <f aca="false">E102*BH13</f>
        <v>-101.664875327386</v>
      </c>
      <c r="CJ31" s="39" t="n">
        <f aca="false">F102*BI13</f>
        <v>-222.584026436657</v>
      </c>
      <c r="CK31" s="40" t="n">
        <f aca="false">G102*BJ13</f>
        <v>-108.822514866376</v>
      </c>
      <c r="CL31" s="39" t="n">
        <f aca="false">H102*BK13</f>
        <v>-289.805236631154</v>
      </c>
      <c r="CM31" s="40" t="n">
        <f aca="false">I102*BL13</f>
        <v>-200.396154356163</v>
      </c>
      <c r="CN31" s="39" t="n">
        <f aca="false">J102*BM13</f>
        <v>-204.609563558385</v>
      </c>
      <c r="CO31" s="40" t="n">
        <f aca="false">K102*BN13</f>
        <v>-199.074509353443</v>
      </c>
      <c r="CP31" s="39" t="n">
        <f aca="false">L102*BO13</f>
        <v>-623.278742292998</v>
      </c>
      <c r="CQ31" s="40" t="n">
        <f aca="false">M102*BP13</f>
        <v>-385.348327107061</v>
      </c>
      <c r="CR31" s="39" t="n">
        <f aca="false">N102*BQ13</f>
        <v>-512.642529685092</v>
      </c>
      <c r="CS31" s="40" t="n">
        <f aca="false">O102*BR13</f>
        <v>-377.262261524219</v>
      </c>
      <c r="CT31" s="39" t="n">
        <f aca="false">P102*BS13</f>
        <v>-329.15115201059</v>
      </c>
      <c r="CU31" s="40" t="n">
        <f aca="false">Q102*BT13</f>
        <v>-258.467193809247</v>
      </c>
      <c r="CV31" s="39" t="n">
        <f aca="false">R102*BU13</f>
        <v>-285.312556467826</v>
      </c>
      <c r="CW31" s="40" t="n">
        <f aca="false">S102*BV13</f>
        <v>-139.74417658034</v>
      </c>
      <c r="CX31" s="39" t="n">
        <f aca="false">T102*BW13</f>
        <v>-203.551778674847</v>
      </c>
      <c r="CY31" s="40" t="n">
        <f aca="false">U102*BX13</f>
        <v>-83.7974351783579</v>
      </c>
      <c r="CZ31" s="39" t="n">
        <f aca="false">V102*BY13</f>
        <v>-233.858147071943</v>
      </c>
      <c r="DA31" s="40" t="n">
        <f aca="false">W102*BZ13</f>
        <v>-102.301737383851</v>
      </c>
      <c r="DB31" s="39" t="n">
        <f aca="false">X102*CA13</f>
        <v>-218.927014828012</v>
      </c>
      <c r="DC31" s="40" t="n">
        <f aca="false">Y102*CB13</f>
        <v>-90.515512941361</v>
      </c>
      <c r="DD31" s="39" t="n">
        <f aca="false">SUM(CF31,CH31,CJ31,CL31,CN31,CP31,CR31,CT31,CV31,CX31,CZ31,DB31)</f>
        <v>-3564.5955635167</v>
      </c>
      <c r="DE31" s="41" t="n">
        <f aca="false">SUM(CG31,CI31,CK31,CM31,CO31,CQ31,CS31,CU31,CW31,CY31,DA31,DC31)</f>
        <v>-2162.22284312938</v>
      </c>
    </row>
    <row r="32" customFormat="false" ht="12.75" hidden="false" customHeight="false" outlineLevel="0" collapsed="false">
      <c r="A32" s="63" t="n">
        <v>2010</v>
      </c>
      <c r="B32" s="64" t="n">
        <f aca="false">SUM(CF14,CF32)</f>
        <v>-874.968128434149</v>
      </c>
      <c r="C32" s="65" t="n">
        <f aca="false">SUM(CG14,CG32)</f>
        <v>-839.130659093633</v>
      </c>
      <c r="D32" s="65" t="n">
        <f aca="false">SUM(CH14,CH32)</f>
        <v>-886.917064611013</v>
      </c>
      <c r="E32" s="65" t="n">
        <f aca="false">SUM(CI14,CI32)</f>
        <v>-626.557019468604</v>
      </c>
      <c r="F32" s="65" t="n">
        <f aca="false">SUM(CJ14,CJ32)</f>
        <v>-1077.15789196165</v>
      </c>
      <c r="G32" s="65" t="n">
        <f aca="false">SUM(CK14,CK32)</f>
        <v>-632.202258838277</v>
      </c>
      <c r="H32" s="65" t="n">
        <f aca="false">SUM(CL14,CL32)</f>
        <v>-1137.23724636507</v>
      </c>
      <c r="I32" s="65" t="n">
        <f aca="false">SUM(CM14,CM32)</f>
        <v>-990.240756317294</v>
      </c>
      <c r="J32" s="65" t="n">
        <f aca="false">SUM(CN14,CN32)</f>
        <v>-1123.63653357926</v>
      </c>
      <c r="K32" s="65" t="n">
        <f aca="false">SUM(CO14,CO32)</f>
        <v>-837.063598189894</v>
      </c>
      <c r="L32" s="65" t="n">
        <f aca="false">SUM(CP14,CP32)</f>
        <v>-3129.1368357242</v>
      </c>
      <c r="M32" s="65" t="n">
        <f aca="false">SUM(CQ14,CQ32)</f>
        <v>-1673.46679672962</v>
      </c>
      <c r="N32" s="65" t="n">
        <f aca="false">SUM(CR14,CR32)</f>
        <v>-2182.82331628545</v>
      </c>
      <c r="O32" s="65" t="n">
        <f aca="false">SUM(CS14,CS32)</f>
        <v>-1619.25354626615</v>
      </c>
      <c r="P32" s="65" t="n">
        <f aca="false">SUM(CT14,CT32)</f>
        <v>-1829.37806100239</v>
      </c>
      <c r="Q32" s="65" t="n">
        <f aca="false">SUM(CU14,CU32)</f>
        <v>-969.36063141966</v>
      </c>
      <c r="R32" s="65" t="n">
        <f aca="false">SUM(CV14,CV32)</f>
        <v>-1400.89776603745</v>
      </c>
      <c r="S32" s="65" t="n">
        <f aca="false">SUM(CW14,CW32)</f>
        <v>-885.269065239664</v>
      </c>
      <c r="T32" s="65" t="n">
        <f aca="false">SUM(CX14,CX32)</f>
        <v>-211.023766724242</v>
      </c>
      <c r="U32" s="65" t="n">
        <f aca="false">SUM(CY14,CY32)</f>
        <v>-107.120690134975</v>
      </c>
      <c r="V32" s="65" t="n">
        <f aca="false">SUM(CZ14,CZ32)</f>
        <v>-223.553020132406</v>
      </c>
      <c r="W32" s="65" t="n">
        <f aca="false">SUM(DA14,DA32)</f>
        <v>-99.9495594317908</v>
      </c>
      <c r="X32" s="65" t="n">
        <f aca="false">SUM(DB14,DB32)</f>
        <v>-295.261870214788</v>
      </c>
      <c r="Y32" s="65" t="n">
        <f aca="false">SUM(DC14,DC32)</f>
        <v>-139.761231493247</v>
      </c>
      <c r="Z32" s="65" t="n">
        <f aca="false">SUM(B32,D32,F32,H32,J32,L32,N32,P32,R32,T32,V32,X32)</f>
        <v>-14371.9915010721</v>
      </c>
      <c r="AA32" s="66" t="n">
        <f aca="false">SUM(C32,E32,G32,I32,K32,M32,O32,Q32,S32,U32,W32,Y32)</f>
        <v>-9419.37581262281</v>
      </c>
      <c r="AD32" s="18" t="n">
        <v>2010</v>
      </c>
      <c r="AE32" s="33" t="n">
        <v>0.0256</v>
      </c>
      <c r="AF32" s="38" t="n">
        <v>0.0256</v>
      </c>
      <c r="AG32" s="33" t="n">
        <v>0.0256</v>
      </c>
      <c r="AH32" s="38" t="n">
        <v>0.0256</v>
      </c>
      <c r="AI32" s="33" t="n">
        <v>0.0256</v>
      </c>
      <c r="AJ32" s="38" t="n">
        <v>0.0256</v>
      </c>
      <c r="AK32" s="33" t="n">
        <v>0.0256</v>
      </c>
      <c r="AL32" s="38" t="n">
        <v>0.0256</v>
      </c>
      <c r="AM32" s="33" t="n">
        <v>0.0256</v>
      </c>
      <c r="AN32" s="38" t="n">
        <v>0.0256</v>
      </c>
      <c r="AO32" s="33" t="n">
        <v>0.0256</v>
      </c>
      <c r="AP32" s="38" t="n">
        <v>0.0256</v>
      </c>
      <c r="AQ32" s="33" t="n">
        <v>0.0256</v>
      </c>
      <c r="AR32" s="38" t="n">
        <v>0.0256</v>
      </c>
      <c r="AS32" s="33" t="n">
        <v>0.0256</v>
      </c>
      <c r="AT32" s="38" t="n">
        <v>0.0256</v>
      </c>
      <c r="AU32" s="33" t="n">
        <v>0.0256</v>
      </c>
      <c r="AV32" s="38" t="n">
        <v>0.0256</v>
      </c>
      <c r="AW32" s="33" t="n">
        <v>0.0256</v>
      </c>
      <c r="AX32" s="38" t="n">
        <v>0.0256</v>
      </c>
      <c r="AY32" s="33" t="n">
        <v>0.0256</v>
      </c>
      <c r="AZ32" s="38" t="n">
        <v>0.0256</v>
      </c>
      <c r="BA32" s="33" t="n">
        <v>0.0256</v>
      </c>
      <c r="BB32" s="34" t="n">
        <v>0.0256</v>
      </c>
      <c r="BD32" s="18" t="n">
        <v>2010</v>
      </c>
      <c r="BE32" s="31" t="n">
        <v>0.0379</v>
      </c>
      <c r="BF32" s="32" t="n">
        <v>0.0335</v>
      </c>
      <c r="BG32" s="31" t="n">
        <v>0.0379</v>
      </c>
      <c r="BH32" s="32" t="n">
        <v>0.0335</v>
      </c>
      <c r="BI32" s="31" t="n">
        <v>0.0379</v>
      </c>
      <c r="BJ32" s="32" t="n">
        <v>0.0335</v>
      </c>
      <c r="BK32" s="31" t="n">
        <v>0.0379</v>
      </c>
      <c r="BL32" s="32" t="n">
        <v>0.0335</v>
      </c>
      <c r="BM32" s="31" t="n">
        <v>0.0379</v>
      </c>
      <c r="BN32" s="32" t="n">
        <v>0.0335</v>
      </c>
      <c r="BO32" s="31" t="n">
        <v>0.0379</v>
      </c>
      <c r="BP32" s="32" t="n">
        <v>0.0335</v>
      </c>
      <c r="BQ32" s="31" t="n">
        <v>0.0379</v>
      </c>
      <c r="BR32" s="32" t="n">
        <v>0.0335</v>
      </c>
      <c r="BS32" s="31" t="n">
        <v>0.0379</v>
      </c>
      <c r="BT32" s="32" t="n">
        <v>0.0335</v>
      </c>
      <c r="BU32" s="31" t="n">
        <v>0.0379</v>
      </c>
      <c r="BV32" s="32" t="n">
        <v>0.0335</v>
      </c>
      <c r="BW32" s="31" t="n">
        <v>0.0379</v>
      </c>
      <c r="BX32" s="32" t="n">
        <v>0.0335</v>
      </c>
      <c r="BY32" s="31" t="n">
        <v>0.0379</v>
      </c>
      <c r="BZ32" s="32" t="n">
        <v>0.0335</v>
      </c>
      <c r="CA32" s="31" t="n">
        <v>0.0379</v>
      </c>
      <c r="CB32" s="67" t="n">
        <v>0.0335</v>
      </c>
      <c r="CE32" s="18" t="n">
        <v>2010</v>
      </c>
      <c r="CF32" s="39" t="n">
        <f aca="false">B103*BE14</f>
        <v>-134.917810814481</v>
      </c>
      <c r="CG32" s="40" t="n">
        <f aca="false">C103*BF14</f>
        <v>-77.531294868712</v>
      </c>
      <c r="CH32" s="39" t="n">
        <f aca="false">D103*BG14</f>
        <v>-119.62734419291</v>
      </c>
      <c r="CI32" s="40" t="n">
        <f aca="false">E103*BH14</f>
        <v>-58.5726460751888</v>
      </c>
      <c r="CJ32" s="39" t="n">
        <f aca="false">F103*BI14</f>
        <v>-131.618786662021</v>
      </c>
      <c r="CK32" s="40" t="n">
        <f aca="false">G103*BJ14</f>
        <v>-59.1771324045043</v>
      </c>
      <c r="CL32" s="39" t="n">
        <f aca="false">H103*BK14</f>
        <v>-157.946256538901</v>
      </c>
      <c r="CM32" s="40" t="n">
        <f aca="false">I103*BL14</f>
        <v>-105.524508892064</v>
      </c>
      <c r="CN32" s="39" t="n">
        <f aca="false">J103*BM14</f>
        <v>-106.567811216011</v>
      </c>
      <c r="CO32" s="40" t="n">
        <f aca="false">K103*BN14</f>
        <v>-100.521241509182</v>
      </c>
      <c r="CP32" s="39" t="n">
        <f aca="false">L103*BO14</f>
        <v>-325.245575706951</v>
      </c>
      <c r="CQ32" s="40" t="n">
        <f aca="false">M103*BP14</f>
        <v>-192.457440421336</v>
      </c>
      <c r="CR32" s="39" t="n">
        <f aca="false">N103*BQ14</f>
        <v>-236.791329534557</v>
      </c>
      <c r="CS32" s="40" t="n">
        <f aca="false">O103*BR14</f>
        <v>-168.510998253615</v>
      </c>
      <c r="CT32" s="39" t="n">
        <f aca="false">P103*BS14</f>
        <v>-154.536742949851</v>
      </c>
      <c r="CU32" s="40" t="n">
        <f aca="false">Q103*BT14</f>
        <v>-110.808686425125</v>
      </c>
      <c r="CV32" s="39" t="n">
        <f aca="false">R103*BU14</f>
        <v>-152.361423187008</v>
      </c>
      <c r="CW32" s="40" t="n">
        <f aca="false">S103*BV14</f>
        <v>-71.4824719377529</v>
      </c>
      <c r="CX32" s="39" t="n">
        <f aca="false">T103*BW14</f>
        <v>-104.279869400782</v>
      </c>
      <c r="CY32" s="40" t="n">
        <f aca="false">U103*BX14</f>
        <v>-45.2908145119601</v>
      </c>
      <c r="CZ32" s="39" t="n">
        <f aca="false">V103*BY14</f>
        <v>-120.519972792772</v>
      </c>
      <c r="DA32" s="40" t="n">
        <f aca="false">W103*BZ14</f>
        <v>-46.0879322273802</v>
      </c>
      <c r="DB32" s="39" t="n">
        <f aca="false">X103*CA14</f>
        <v>-163.892563635646</v>
      </c>
      <c r="DC32" s="40" t="n">
        <f aca="false">Y103*CB14</f>
        <v>-63.1809972318805</v>
      </c>
      <c r="DD32" s="39" t="n">
        <f aca="false">SUM(CF32,CH32,CJ32,CL32,CN32,CP32,CR32,CT32,CV32,CX32,CZ32,DB32)</f>
        <v>-1908.30548663189</v>
      </c>
      <c r="DE32" s="41" t="n">
        <f aca="false">SUM(CG32,CI32,CK32,CM32,CO32,CQ32,CS32,CU32,CW32,CY32,DA32,DC32)</f>
        <v>-1099.1461647587</v>
      </c>
    </row>
    <row r="33" customFormat="false" ht="12.75" hidden="false" customHeight="false" outlineLevel="0" collapsed="false">
      <c r="A33" s="63" t="n">
        <v>2011</v>
      </c>
      <c r="B33" s="68" t="n">
        <f aca="false">SUM(CF15,CF33)</f>
        <v>-146.389961679891</v>
      </c>
      <c r="C33" s="68" t="n">
        <f aca="false">SUM(CG15,CG33)</f>
        <v>-96.4312788630433</v>
      </c>
      <c r="D33" s="68" t="n">
        <f aca="false">SUM(CH15,CH33)</f>
        <v>-144.012258982866</v>
      </c>
      <c r="E33" s="68" t="n">
        <f aca="false">SUM(CI15,CI33)</f>
        <v>-82.036536565449</v>
      </c>
      <c r="F33" s="68" t="n">
        <f aca="false">SUM(CJ15,CJ33)</f>
        <v>-166.391267417056</v>
      </c>
      <c r="G33" s="68" t="n">
        <f aca="false">SUM(CK15,CK33)</f>
        <v>-79.2759221269596</v>
      </c>
      <c r="H33" s="68" t="n">
        <f aca="false">SUM(CL15,CL33)</f>
        <v>-185.2639917455</v>
      </c>
      <c r="I33" s="68" t="n">
        <f aca="false">SUM(CM15,CM33)</f>
        <v>-137.801882602026</v>
      </c>
      <c r="J33" s="68" t="n">
        <f aca="false">SUM(CN15,CN33)</f>
        <v>-135.661170969984</v>
      </c>
      <c r="K33" s="68" t="n">
        <f aca="false">SUM(CO15,CO33)</f>
        <v>-101.318385849499</v>
      </c>
      <c r="L33" s="68" t="n">
        <f aca="false">SUM(CP15,CP33)</f>
        <v>-294.338145872512</v>
      </c>
      <c r="M33" s="68" t="n">
        <f aca="false">SUM(CQ15,CQ33)</f>
        <v>-162.560010420862</v>
      </c>
      <c r="N33" s="68" t="n">
        <f aca="false">SUM(CR15,CR33)</f>
        <v>-209.730604727714</v>
      </c>
      <c r="O33" s="68" t="n">
        <f aca="false">SUM(CS15,CS33)</f>
        <v>-169.30082000573</v>
      </c>
      <c r="P33" s="68" t="n">
        <f aca="false">SUM(CT15,CT33)</f>
        <v>0</v>
      </c>
      <c r="Q33" s="68" t="n">
        <f aca="false">SUM(CU15,CU33)</f>
        <v>0</v>
      </c>
      <c r="R33" s="68" t="n">
        <f aca="false">SUM(CV15,CV33)</f>
        <v>0</v>
      </c>
      <c r="S33" s="68" t="n">
        <f aca="false">SUM(CW15,CW33)</f>
        <v>0</v>
      </c>
      <c r="T33" s="68" t="n">
        <f aca="false">SUM(CX15,CX33)</f>
        <v>0</v>
      </c>
      <c r="U33" s="68" t="n">
        <f aca="false">SUM(CY15,CY33)</f>
        <v>0</v>
      </c>
      <c r="V33" s="68" t="n">
        <f aca="false">SUM(CZ15,CZ33)</f>
        <v>0</v>
      </c>
      <c r="W33" s="68" t="n">
        <f aca="false">SUM(DA15,DA33)</f>
        <v>0</v>
      </c>
      <c r="X33" s="68" t="n">
        <f aca="false">SUM(DB15,DB33)</f>
        <v>0</v>
      </c>
      <c r="Y33" s="68" t="n">
        <f aca="false">SUM(DC15,DC33)</f>
        <v>0</v>
      </c>
      <c r="Z33" s="64" t="n">
        <f aca="false">SUM(B33,D33,F33,H33,J33,L33,N33,P33,R33,T33,V33,X33)</f>
        <v>-1281.78740139552</v>
      </c>
      <c r="AA33" s="66" t="n">
        <f aca="false">SUM(C33,E33,G33,I33,K33,M33,O33,Q33,S33,U33,W33,Y33)</f>
        <v>-828.724836433569</v>
      </c>
      <c r="AD33" s="18" t="n">
        <v>2011</v>
      </c>
      <c r="AE33" s="33" t="n">
        <v>0.0256</v>
      </c>
      <c r="AF33" s="38" t="n">
        <v>0.0256</v>
      </c>
      <c r="AG33" s="33" t="n">
        <v>0.0256</v>
      </c>
      <c r="AH33" s="38" t="n">
        <v>0.0256</v>
      </c>
      <c r="AI33" s="33" t="n">
        <v>0.0256</v>
      </c>
      <c r="AJ33" s="38" t="n">
        <v>0.0256</v>
      </c>
      <c r="AK33" s="33" t="n">
        <v>0.0256</v>
      </c>
      <c r="AL33" s="38" t="n">
        <v>0.0256</v>
      </c>
      <c r="AM33" s="33" t="n">
        <v>0.0256</v>
      </c>
      <c r="AN33" s="38" t="n">
        <v>0.0256</v>
      </c>
      <c r="AO33" s="33" t="n">
        <v>0.0256</v>
      </c>
      <c r="AP33" s="38" t="n">
        <v>0.0256</v>
      </c>
      <c r="AQ33" s="33" t="n">
        <v>0.0256</v>
      </c>
      <c r="AR33" s="38" t="n">
        <v>0.0256</v>
      </c>
      <c r="AS33" s="33" t="n">
        <v>0.0256</v>
      </c>
      <c r="AT33" s="38" t="n">
        <v>0.0256</v>
      </c>
      <c r="AU33" s="33" t="n">
        <v>0.0256</v>
      </c>
      <c r="AV33" s="38" t="n">
        <v>0.0256</v>
      </c>
      <c r="AW33" s="33" t="n">
        <v>0.0256</v>
      </c>
      <c r="AX33" s="38" t="n">
        <v>0.0256</v>
      </c>
      <c r="AY33" s="33" t="n">
        <v>0.0256</v>
      </c>
      <c r="AZ33" s="38" t="n">
        <v>0.0256</v>
      </c>
      <c r="BA33" s="33" t="n">
        <v>0.0256</v>
      </c>
      <c r="BB33" s="34" t="n">
        <v>0.0256</v>
      </c>
      <c r="BD33" s="18" t="n">
        <v>2011</v>
      </c>
      <c r="BE33" s="31" t="n">
        <v>0.0379</v>
      </c>
      <c r="BF33" s="32" t="n">
        <v>0.0335</v>
      </c>
      <c r="BG33" s="31" t="n">
        <v>0.0379</v>
      </c>
      <c r="BH33" s="32" t="n">
        <v>0.0335</v>
      </c>
      <c r="BI33" s="31" t="n">
        <v>0.0379</v>
      </c>
      <c r="BJ33" s="32" t="n">
        <v>0.0335</v>
      </c>
      <c r="BK33" s="31" t="n">
        <v>0.0379</v>
      </c>
      <c r="BL33" s="32" t="n">
        <v>0.0335</v>
      </c>
      <c r="BM33" s="31" t="n">
        <v>0.0379</v>
      </c>
      <c r="BN33" s="32" t="n">
        <v>0.0335</v>
      </c>
      <c r="BO33" s="31" t="n">
        <v>0.0379</v>
      </c>
      <c r="BP33" s="32" t="n">
        <v>0.0335</v>
      </c>
      <c r="BQ33" s="31" t="n">
        <v>0.0379</v>
      </c>
      <c r="BR33" s="32" t="n">
        <v>0.0335</v>
      </c>
      <c r="BS33" s="31" t="n">
        <v>0.0379</v>
      </c>
      <c r="BT33" s="32" t="n">
        <v>0.0335</v>
      </c>
      <c r="BU33" s="31" t="n">
        <v>0.0379</v>
      </c>
      <c r="BV33" s="32" t="n">
        <v>0.0335</v>
      </c>
      <c r="BW33" s="31" t="n">
        <v>0.0379</v>
      </c>
      <c r="BX33" s="32" t="n">
        <v>0.0335</v>
      </c>
      <c r="BY33" s="31" t="n">
        <v>0.0379</v>
      </c>
      <c r="BZ33" s="32" t="n">
        <v>0.0335</v>
      </c>
      <c r="CA33" s="47" t="n">
        <v>0.0379</v>
      </c>
      <c r="CB33" s="49" t="n">
        <v>0.0335</v>
      </c>
      <c r="CE33" s="18" t="n">
        <v>2011</v>
      </c>
      <c r="CF33" s="39" t="n">
        <f aca="false">B104*BE15</f>
        <v>-78.7691266642628</v>
      </c>
      <c r="CG33" s="40" t="n">
        <f aca="false">C104*BF15</f>
        <v>-44.1413772168109</v>
      </c>
      <c r="CH33" s="39" t="n">
        <f aca="false">D104*BG15</f>
        <v>-68.3146290503653</v>
      </c>
      <c r="CI33" s="40" t="n">
        <f aca="false">E104*BH15</f>
        <v>-33.9772526067677</v>
      </c>
      <c r="CJ33" s="39" t="n">
        <f aca="false">F104*BI15</f>
        <v>-76.6687069241404</v>
      </c>
      <c r="CK33" s="40" t="n">
        <f aca="false">G104*BJ15</f>
        <v>-35.4331651347956</v>
      </c>
      <c r="CL33" s="39" t="n">
        <f aca="false">H104*BK15</f>
        <v>-93.7596828763579</v>
      </c>
      <c r="CM33" s="40" t="n">
        <f aca="false">I104*BL15</f>
        <v>-66.9825503950281</v>
      </c>
      <c r="CN33" s="39" t="n">
        <f aca="false">J104*BM15</f>
        <v>-53.362109374761</v>
      </c>
      <c r="CO33" s="40" t="n">
        <f aca="false">K104*BN15</f>
        <v>-50.070338339635</v>
      </c>
      <c r="CP33" s="39" t="n">
        <f aca="false">L104*BO15</f>
        <v>-133.698578555537</v>
      </c>
      <c r="CQ33" s="40" t="n">
        <f aca="false">M104*BP15</f>
        <v>-82.0619325440265</v>
      </c>
      <c r="CR33" s="39" t="n">
        <f aca="false">N104*BQ15</f>
        <v>-102.208505235452</v>
      </c>
      <c r="CS33" s="40" t="n">
        <f aca="false">O104*BR15</f>
        <v>-83.4104928210804</v>
      </c>
      <c r="CT33" s="39" t="n">
        <f aca="false">P104*BS15</f>
        <v>0</v>
      </c>
      <c r="CU33" s="40" t="n">
        <f aca="false">Q104*BT15</f>
        <v>0</v>
      </c>
      <c r="CV33" s="39" t="n">
        <f aca="false">R104*BU15</f>
        <v>0</v>
      </c>
      <c r="CW33" s="40" t="n">
        <f aca="false">S104*BV15</f>
        <v>0</v>
      </c>
      <c r="CX33" s="39" t="n">
        <f aca="false">T104*BW15</f>
        <v>0</v>
      </c>
      <c r="CY33" s="40" t="n">
        <f aca="false">U104*BX15</f>
        <v>0</v>
      </c>
      <c r="CZ33" s="39" t="n">
        <f aca="false">V104*BY15</f>
        <v>0</v>
      </c>
      <c r="DA33" s="40" t="n">
        <f aca="false">W104*BZ15</f>
        <v>0</v>
      </c>
      <c r="DB33" s="39" t="n">
        <f aca="false">X104*CA15</f>
        <v>0</v>
      </c>
      <c r="DC33" s="40" t="n">
        <f aca="false">Y104*CB15</f>
        <v>0</v>
      </c>
      <c r="DD33" s="39" t="n">
        <f aca="false">SUM(CF33,CH33,CJ33,CL33,CN33,CP33,CR33,CT33,CV33,CX33,CZ33,DB33)</f>
        <v>-606.781338680876</v>
      </c>
      <c r="DE33" s="41" t="n">
        <f aca="false">SUM(CG33,CI33,CK33,CM33,CO33,CQ33,CS33,CU33,CW33,CY33,DA33,DC33)</f>
        <v>-396.077109058144</v>
      </c>
    </row>
    <row r="34" customFormat="false" ht="12.75" hidden="false" customHeight="false" outlineLevel="0" collapsed="false">
      <c r="A34" s="63" t="n">
        <v>2012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4" t="n">
        <f aca="false">SUM(B34,D34,F34,H34,J34,L34,N34,P34,R34,T34,V34,X34)</f>
        <v>0</v>
      </c>
      <c r="AA34" s="66" t="n">
        <f aca="false">SUM(C34,E34,G34,I34,K34,M34,O34,Q34,S34,U34,W34,Y34)</f>
        <v>0</v>
      </c>
      <c r="AD34" s="8" t="s">
        <v>24</v>
      </c>
      <c r="AE34" s="47" t="n">
        <f aca="false">AVERAGE(AE23:AE33)</f>
        <v>0.0256</v>
      </c>
      <c r="AF34" s="48" t="n">
        <f aca="false">AVERAGE(AF23:AF33)</f>
        <v>0.0256</v>
      </c>
      <c r="AG34" s="47" t="n">
        <f aca="false">AVERAGE(AG23:AG33)</f>
        <v>0.0256</v>
      </c>
      <c r="AH34" s="48" t="n">
        <f aca="false">AVERAGE(AH23:AH33)</f>
        <v>0.0256</v>
      </c>
      <c r="AI34" s="47" t="n">
        <f aca="false">AVERAGE(AI23:AI33)</f>
        <v>0.0256</v>
      </c>
      <c r="AJ34" s="48" t="n">
        <f aca="false">AVERAGE(AJ23:AJ33)</f>
        <v>0.0256</v>
      </c>
      <c r="AK34" s="47" t="n">
        <f aca="false">AVERAGE(AK23:AK33)</f>
        <v>0.0256</v>
      </c>
      <c r="AL34" s="48" t="n">
        <f aca="false">AVERAGE(AL23:AL33)</f>
        <v>0.0256</v>
      </c>
      <c r="AM34" s="47" t="n">
        <f aca="false">AVERAGE(AM23:AM33)</f>
        <v>0.0256</v>
      </c>
      <c r="AN34" s="48" t="n">
        <f aca="false">AVERAGE(AN23:AN33)</f>
        <v>0.0256</v>
      </c>
      <c r="AO34" s="47" t="n">
        <f aca="false">AVERAGE(AO23:AO33)</f>
        <v>0.0256</v>
      </c>
      <c r="AP34" s="48" t="n">
        <f aca="false">AVERAGE(AP23:AP33)</f>
        <v>0.0256</v>
      </c>
      <c r="AQ34" s="47" t="n">
        <f aca="false">AVERAGE(AQ23:AQ33)</f>
        <v>0.0256</v>
      </c>
      <c r="AR34" s="48" t="n">
        <f aca="false">AVERAGE(AR23:AR33)</f>
        <v>0.0256</v>
      </c>
      <c r="AS34" s="47" t="n">
        <f aca="false">AVERAGE(AS23:AS33)</f>
        <v>0.0256</v>
      </c>
      <c r="AT34" s="48" t="n">
        <f aca="false">AVERAGE(AT23:AT33)</f>
        <v>0.0256</v>
      </c>
      <c r="AU34" s="47" t="n">
        <f aca="false">AVERAGE(AU23:AU33)</f>
        <v>0.0256</v>
      </c>
      <c r="AV34" s="48" t="n">
        <f aca="false">AVERAGE(AV23:AV33)</f>
        <v>0.0256</v>
      </c>
      <c r="AW34" s="47" t="n">
        <f aca="false">AVERAGE(AW23:AW33)</f>
        <v>0.0256</v>
      </c>
      <c r="AX34" s="48" t="n">
        <f aca="false">AVERAGE(AX23:AX33)</f>
        <v>0.0256</v>
      </c>
      <c r="AY34" s="47" t="n">
        <f aca="false">AVERAGE(AY23:AY33)</f>
        <v>0.0256</v>
      </c>
      <c r="AZ34" s="48" t="n">
        <f aca="false">AVERAGE(AZ23:AZ33)</f>
        <v>0.0256</v>
      </c>
      <c r="BA34" s="47" t="n">
        <f aca="false">AVERAGE(BA23:BA33)</f>
        <v>0.0256</v>
      </c>
      <c r="BB34" s="49" t="n">
        <f aca="false">AVERAGE(BB23:BB33)</f>
        <v>0.0256</v>
      </c>
      <c r="BD34" s="8" t="s">
        <v>24</v>
      </c>
      <c r="BE34" s="47" t="n">
        <f aca="false">AVERAGE(BE23:BE33)</f>
        <v>0.0379</v>
      </c>
      <c r="BF34" s="48" t="n">
        <f aca="false">AVERAGE(BF23:BF33)</f>
        <v>0.0335</v>
      </c>
      <c r="BG34" s="47" t="n">
        <f aca="false">AVERAGE(BG23:BG33)</f>
        <v>0.0379</v>
      </c>
      <c r="BH34" s="48" t="n">
        <f aca="false">AVERAGE(BH23:BH33)</f>
        <v>0.0335</v>
      </c>
      <c r="BI34" s="47" t="n">
        <f aca="false">AVERAGE(BI23:BI33)</f>
        <v>0.0379</v>
      </c>
      <c r="BJ34" s="48" t="n">
        <f aca="false">AVERAGE(BJ23:BJ33)</f>
        <v>0.0335</v>
      </c>
      <c r="BK34" s="47" t="n">
        <f aca="false">AVERAGE(BK23:BK33)</f>
        <v>0.0379</v>
      </c>
      <c r="BL34" s="48" t="n">
        <f aca="false">AVERAGE(BL23:BL33)</f>
        <v>0.0335</v>
      </c>
      <c r="BM34" s="47" t="n">
        <f aca="false">AVERAGE(BM23:BM33)</f>
        <v>0.0379</v>
      </c>
      <c r="BN34" s="48" t="n">
        <f aca="false">AVERAGE(BN23:BN33)</f>
        <v>0.0335</v>
      </c>
      <c r="BO34" s="47" t="n">
        <f aca="false">AVERAGE(BO23:BO33)</f>
        <v>0.0379</v>
      </c>
      <c r="BP34" s="48" t="n">
        <f aca="false">AVERAGE(BP23:BP33)</f>
        <v>0.0335</v>
      </c>
      <c r="BQ34" s="47" t="n">
        <f aca="false">AVERAGE(BQ23:BQ33)</f>
        <v>0.0379</v>
      </c>
      <c r="BR34" s="48" t="n">
        <f aca="false">AVERAGE(BR23:BR33)</f>
        <v>0.0335</v>
      </c>
      <c r="BS34" s="47" t="n">
        <f aca="false">AVERAGE(BS23:BS33)</f>
        <v>0.0379</v>
      </c>
      <c r="BT34" s="48" t="n">
        <f aca="false">AVERAGE(BT23:BT33)</f>
        <v>0.0335</v>
      </c>
      <c r="BU34" s="47" t="n">
        <f aca="false">AVERAGE(BU23:BU33)</f>
        <v>0.0379</v>
      </c>
      <c r="BV34" s="48" t="n">
        <f aca="false">AVERAGE(BV23:BV33)</f>
        <v>0.0335</v>
      </c>
      <c r="BW34" s="47" t="n">
        <f aca="false">AVERAGE(BW23:BW33)</f>
        <v>0.0379</v>
      </c>
      <c r="BX34" s="48" t="n">
        <f aca="false">AVERAGE(BX23:BX33)</f>
        <v>0.0335</v>
      </c>
      <c r="BY34" s="47" t="n">
        <f aca="false">AVERAGE(BY23:BY33)</f>
        <v>0.0379</v>
      </c>
      <c r="BZ34" s="48" t="n">
        <f aca="false">AVERAGE(BZ23:BZ33)</f>
        <v>0.0335</v>
      </c>
      <c r="CA34" s="69" t="n">
        <f aca="false">AVERAGE(CA23:CA33)</f>
        <v>0.0379</v>
      </c>
      <c r="CB34" s="70" t="n">
        <f aca="false">AVERAGE(CB23:CB33)</f>
        <v>0.0335</v>
      </c>
      <c r="CE34" s="8" t="s">
        <v>23</v>
      </c>
      <c r="CF34" s="50" t="n">
        <f aca="false">SUM(CF23:CF33)</f>
        <v>-45303.3203683751</v>
      </c>
      <c r="CG34" s="51" t="n">
        <f aca="false">SUM(CG23:CG33)</f>
        <v>-31302.2308008264</v>
      </c>
      <c r="CH34" s="50" t="n">
        <f aca="false">SUM(CH23:CH33)</f>
        <v>-38561.5462957758</v>
      </c>
      <c r="CI34" s="51" t="n">
        <f aca="false">SUM(CI23:CI33)</f>
        <v>-24661.8649433405</v>
      </c>
      <c r="CJ34" s="50" t="n">
        <f aca="false">SUM(CJ23:CJ33)</f>
        <v>-44599.5158791612</v>
      </c>
      <c r="CK34" s="51" t="n">
        <f aca="false">SUM(CK23:CK33)</f>
        <v>-28201.9898284405</v>
      </c>
      <c r="CL34" s="50" t="n">
        <f aca="false">SUM(CL23:CL33)</f>
        <v>-46570.3666074394</v>
      </c>
      <c r="CM34" s="51" t="n">
        <f aca="false">SUM(CM23:CM33)</f>
        <v>-37285.8394666439</v>
      </c>
      <c r="CN34" s="50" t="n">
        <f aca="false">SUM(CN23:CN33)</f>
        <v>-33897.8553518328</v>
      </c>
      <c r="CO34" s="51" t="n">
        <f aca="false">SUM(CO23:CO33)</f>
        <v>-34237.8561936206</v>
      </c>
      <c r="CP34" s="50" t="n">
        <f aca="false">SUM(CP23:CP33)</f>
        <v>-92596.9947315285</v>
      </c>
      <c r="CQ34" s="51" t="n">
        <f aca="false">SUM(CQ23:CQ33)</f>
        <v>-66918.128076675</v>
      </c>
      <c r="CR34" s="50" t="n">
        <f aca="false">SUM(CR23:CR33)</f>
        <v>-73496.563248748</v>
      </c>
      <c r="CS34" s="51" t="n">
        <f aca="false">SUM(CS23:CS33)</f>
        <v>-60554.7676946865</v>
      </c>
      <c r="CT34" s="50" t="n">
        <f aca="false">SUM(CT23:CT33)</f>
        <v>-47217.0253117005</v>
      </c>
      <c r="CU34" s="51" t="n">
        <f aca="false">SUM(CU23:CU33)</f>
        <v>-38505.3142223386</v>
      </c>
      <c r="CV34" s="50" t="n">
        <f aca="false">SUM(CV23:CV33)</f>
        <v>-41194.0269332997</v>
      </c>
      <c r="CW34" s="51" t="n">
        <f aca="false">SUM(CW23:CW33)</f>
        <v>-23208.4809873125</v>
      </c>
      <c r="CX34" s="50" t="n">
        <f aca="false">SUM(CX23:CX33)</f>
        <v>-29272.126258245</v>
      </c>
      <c r="CY34" s="51" t="n">
        <f aca="false">SUM(CY23:CY33)</f>
        <v>-13959.3507809885</v>
      </c>
      <c r="CZ34" s="50" t="n">
        <f aca="false">SUM(CZ23:CZ33)</f>
        <v>-31212.1724112673</v>
      </c>
      <c r="DA34" s="51" t="n">
        <f aca="false">SUM(DA23:DA33)</f>
        <v>-16042.6445839393</v>
      </c>
      <c r="DB34" s="50" t="n">
        <f aca="false">SUM(DB23:DB33)</f>
        <v>-59084.2166403813</v>
      </c>
      <c r="DC34" s="51" t="n">
        <f aca="false">SUM(DC23:DC33)</f>
        <v>-34228.7463825002</v>
      </c>
      <c r="DD34" s="50" t="n">
        <f aca="false">SUM(DD23:DD33)</f>
        <v>-583005.730037755</v>
      </c>
      <c r="DE34" s="52" t="n">
        <f aca="false">SUM(DE23:DE33)</f>
        <v>-409107.213961313</v>
      </c>
    </row>
    <row r="35" customFormat="false" ht="12.75" hidden="false" customHeight="false" outlineLevel="0" collapsed="false">
      <c r="A35" s="71" t="s">
        <v>23</v>
      </c>
      <c r="B35" s="72" t="n">
        <f aca="false">SUM(B23:B34)</f>
        <v>-86995.7143388265</v>
      </c>
      <c r="C35" s="73" t="n">
        <f aca="false">SUM(C23:C34)</f>
        <v>-66335.3982172829</v>
      </c>
      <c r="D35" s="72" t="n">
        <f aca="false">SUM(D23:D34)</f>
        <v>-79260.0954136238</v>
      </c>
      <c r="E35" s="73" t="n">
        <f aca="false">SUM(E23:E34)</f>
        <v>-51248.9091981345</v>
      </c>
      <c r="F35" s="72" t="n">
        <f aca="false">SUM(F23:F34)</f>
        <v>-93511.7085463055</v>
      </c>
      <c r="G35" s="73" t="n">
        <f aca="false">SUM(G23:G34)</f>
        <v>-55448.541512661</v>
      </c>
      <c r="H35" s="72" t="n">
        <f aca="false">SUM(H23:H34)</f>
        <v>-92374.9351017259</v>
      </c>
      <c r="I35" s="73" t="n">
        <f aca="false">SUM(I23:I34)</f>
        <v>-72947.2261662753</v>
      </c>
      <c r="J35" s="72" t="n">
        <f aca="false">SUM(J23:J34)</f>
        <v>-83127.9907157073</v>
      </c>
      <c r="K35" s="73" t="n">
        <f aca="false">SUM(K23:K34)</f>
        <v>-63039.2781974967</v>
      </c>
      <c r="L35" s="72" t="n">
        <f aca="false">SUM(L23:L34)</f>
        <v>-221448.647340928</v>
      </c>
      <c r="M35" s="73" t="n">
        <f aca="false">SUM(M23:M34)</f>
        <v>-128367.050301004</v>
      </c>
      <c r="N35" s="72" t="n">
        <f aca="false">SUM(N23:N34)</f>
        <v>-168701.657023612</v>
      </c>
      <c r="O35" s="73" t="n">
        <f aca="false">SUM(O23:O34)</f>
        <v>-122657.173240582</v>
      </c>
      <c r="P35" s="72" t="n">
        <f aca="false">SUM(P23:P34)</f>
        <v>-128463.065648732</v>
      </c>
      <c r="Q35" s="73" t="n">
        <f aca="false">SUM(Q23:Q34)</f>
        <v>-72636.5444397521</v>
      </c>
      <c r="R35" s="72" t="n">
        <f aca="false">SUM(R23:R34)</f>
        <v>-104082.550660918</v>
      </c>
      <c r="S35" s="73" t="n">
        <f aca="false">SUM(S23:S34)</f>
        <v>-59927.2408225321</v>
      </c>
      <c r="T35" s="72" t="n">
        <f aca="false">SUM(T23:T34)</f>
        <v>-63687.9238192805</v>
      </c>
      <c r="U35" s="73" t="n">
        <f aca="false">SUM(U23:U34)</f>
        <v>-33746.1691078981</v>
      </c>
      <c r="V35" s="72" t="n">
        <f aca="false">SUM(V23:V34)</f>
        <v>-62915.4095601406</v>
      </c>
      <c r="W35" s="73" t="n">
        <f aca="false">SUM(W23:W34)</f>
        <v>-35189.9085344621</v>
      </c>
      <c r="X35" s="72" t="n">
        <f aca="false">SUM(X23:X34)</f>
        <v>-115407.464745931</v>
      </c>
      <c r="Y35" s="73" t="n">
        <f aca="false">SUM(Y23:Y34)</f>
        <v>-74981.6780651167</v>
      </c>
      <c r="Z35" s="74" t="n">
        <f aca="false">SUM(Z23:Z34)</f>
        <v>-1299977.16291573</v>
      </c>
      <c r="AA35" s="68" t="n">
        <f aca="false">SUM(AA23:AA34)</f>
        <v>-836525.117803197</v>
      </c>
    </row>
    <row r="36" customFormat="false" ht="13.5" hidden="false" customHeight="false" outlineLevel="0" collapsed="false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</row>
    <row r="37" customFormat="false" ht="13.5" hidden="false" customHeight="false" outlineLevel="0" collapsed="false">
      <c r="A37" s="76" t="s">
        <v>29</v>
      </c>
      <c r="CE37" s="2" t="s">
        <v>30</v>
      </c>
    </row>
    <row r="38" customFormat="false" ht="12.75" hidden="false" customHeight="false" outlineLevel="0" collapsed="false">
      <c r="A38" s="77"/>
      <c r="B38" s="78" t="s">
        <v>4</v>
      </c>
      <c r="C38" s="79" t="s">
        <v>5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80"/>
      <c r="CE38" s="7"/>
      <c r="CF38" s="7" t="s">
        <v>4</v>
      </c>
      <c r="CG38" s="11" t="s">
        <v>5</v>
      </c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2"/>
    </row>
    <row r="39" customFormat="false" ht="12.75" hidden="false" customHeight="false" outlineLevel="0" collapsed="false">
      <c r="A39" s="81"/>
      <c r="B39" s="55" t="s">
        <v>6</v>
      </c>
      <c r="C39" s="56"/>
      <c r="D39" s="55" t="s">
        <v>7</v>
      </c>
      <c r="E39" s="56"/>
      <c r="F39" s="55" t="s">
        <v>8</v>
      </c>
      <c r="G39" s="56"/>
      <c r="H39" s="55" t="s">
        <v>9</v>
      </c>
      <c r="I39" s="56"/>
      <c r="J39" s="55" t="s">
        <v>10</v>
      </c>
      <c r="K39" s="56"/>
      <c r="L39" s="55" t="s">
        <v>11</v>
      </c>
      <c r="M39" s="56"/>
      <c r="N39" s="55" t="s">
        <v>12</v>
      </c>
      <c r="O39" s="56"/>
      <c r="P39" s="55" t="s">
        <v>13</v>
      </c>
      <c r="Q39" s="56"/>
      <c r="R39" s="55" t="s">
        <v>14</v>
      </c>
      <c r="S39" s="56"/>
      <c r="T39" s="55" t="s">
        <v>15</v>
      </c>
      <c r="U39" s="56"/>
      <c r="V39" s="55" t="s">
        <v>16</v>
      </c>
      <c r="W39" s="56"/>
      <c r="X39" s="55" t="s">
        <v>17</v>
      </c>
      <c r="Y39" s="56"/>
      <c r="Z39" s="55" t="s">
        <v>18</v>
      </c>
      <c r="AA39" s="82" t="s">
        <v>19</v>
      </c>
      <c r="CE39" s="17"/>
      <c r="CF39" s="7" t="s">
        <v>6</v>
      </c>
      <c r="CG39" s="11"/>
      <c r="CH39" s="7" t="s">
        <v>7</v>
      </c>
      <c r="CI39" s="11"/>
      <c r="CJ39" s="7" t="s">
        <v>8</v>
      </c>
      <c r="CK39" s="11"/>
      <c r="CL39" s="7" t="s">
        <v>9</v>
      </c>
      <c r="CM39" s="11"/>
      <c r="CN39" s="7" t="s">
        <v>10</v>
      </c>
      <c r="CO39" s="11"/>
      <c r="CP39" s="7" t="s">
        <v>11</v>
      </c>
      <c r="CQ39" s="11"/>
      <c r="CR39" s="7" t="s">
        <v>12</v>
      </c>
      <c r="CS39" s="11"/>
      <c r="CT39" s="7" t="s">
        <v>13</v>
      </c>
      <c r="CU39" s="11"/>
      <c r="CV39" s="7" t="s">
        <v>14</v>
      </c>
      <c r="CW39" s="11"/>
      <c r="CX39" s="7" t="s">
        <v>15</v>
      </c>
      <c r="CY39" s="11"/>
      <c r="CZ39" s="7" t="s">
        <v>16</v>
      </c>
      <c r="DA39" s="11"/>
      <c r="DB39" s="7" t="s">
        <v>17</v>
      </c>
      <c r="DC39" s="11"/>
      <c r="DD39" s="7" t="s">
        <v>18</v>
      </c>
      <c r="DE39" s="21" t="s">
        <v>19</v>
      </c>
    </row>
    <row r="40" customFormat="false" ht="12.75" hidden="false" customHeight="false" outlineLevel="0" collapsed="false">
      <c r="A40" s="83" t="s">
        <v>20</v>
      </c>
      <c r="B40" s="55" t="s">
        <v>21</v>
      </c>
      <c r="C40" s="60" t="s">
        <v>22</v>
      </c>
      <c r="D40" s="55" t="s">
        <v>21</v>
      </c>
      <c r="E40" s="60" t="s">
        <v>22</v>
      </c>
      <c r="F40" s="55" t="s">
        <v>21</v>
      </c>
      <c r="G40" s="60" t="s">
        <v>22</v>
      </c>
      <c r="H40" s="55" t="s">
        <v>21</v>
      </c>
      <c r="I40" s="60" t="s">
        <v>22</v>
      </c>
      <c r="J40" s="55" t="s">
        <v>21</v>
      </c>
      <c r="K40" s="60" t="s">
        <v>22</v>
      </c>
      <c r="L40" s="55" t="s">
        <v>21</v>
      </c>
      <c r="M40" s="60" t="s">
        <v>22</v>
      </c>
      <c r="N40" s="55" t="s">
        <v>21</v>
      </c>
      <c r="O40" s="60" t="s">
        <v>22</v>
      </c>
      <c r="P40" s="55" t="s">
        <v>21</v>
      </c>
      <c r="Q40" s="60" t="s">
        <v>22</v>
      </c>
      <c r="R40" s="55" t="s">
        <v>21</v>
      </c>
      <c r="S40" s="60" t="s">
        <v>22</v>
      </c>
      <c r="T40" s="55" t="s">
        <v>21</v>
      </c>
      <c r="U40" s="60" t="s">
        <v>22</v>
      </c>
      <c r="V40" s="55" t="s">
        <v>21</v>
      </c>
      <c r="W40" s="60" t="s">
        <v>22</v>
      </c>
      <c r="X40" s="55" t="s">
        <v>21</v>
      </c>
      <c r="Y40" s="60" t="s">
        <v>22</v>
      </c>
      <c r="Z40" s="58"/>
      <c r="AA40" s="84"/>
      <c r="CE40" s="7" t="s">
        <v>20</v>
      </c>
      <c r="CF40" s="7" t="s">
        <v>21</v>
      </c>
      <c r="CG40" s="26" t="s">
        <v>22</v>
      </c>
      <c r="CH40" s="7" t="s">
        <v>21</v>
      </c>
      <c r="CI40" s="26" t="s">
        <v>22</v>
      </c>
      <c r="CJ40" s="7" t="s">
        <v>21</v>
      </c>
      <c r="CK40" s="26" t="s">
        <v>22</v>
      </c>
      <c r="CL40" s="7" t="s">
        <v>21</v>
      </c>
      <c r="CM40" s="26" t="s">
        <v>22</v>
      </c>
      <c r="CN40" s="7" t="s">
        <v>21</v>
      </c>
      <c r="CO40" s="26" t="s">
        <v>22</v>
      </c>
      <c r="CP40" s="7" t="s">
        <v>21</v>
      </c>
      <c r="CQ40" s="26" t="s">
        <v>22</v>
      </c>
      <c r="CR40" s="7" t="s">
        <v>21</v>
      </c>
      <c r="CS40" s="26" t="s">
        <v>22</v>
      </c>
      <c r="CT40" s="7" t="s">
        <v>21</v>
      </c>
      <c r="CU40" s="26" t="s">
        <v>22</v>
      </c>
      <c r="CV40" s="7" t="s">
        <v>21</v>
      </c>
      <c r="CW40" s="26" t="s">
        <v>22</v>
      </c>
      <c r="CX40" s="7" t="s">
        <v>21</v>
      </c>
      <c r="CY40" s="26" t="s">
        <v>22</v>
      </c>
      <c r="CZ40" s="7" t="s">
        <v>21</v>
      </c>
      <c r="DA40" s="26" t="s">
        <v>22</v>
      </c>
      <c r="DB40" s="7" t="s">
        <v>21</v>
      </c>
      <c r="DC40" s="26" t="s">
        <v>22</v>
      </c>
      <c r="DD40" s="17"/>
      <c r="DE40" s="28"/>
    </row>
    <row r="41" customFormat="false" ht="12.75" hidden="false" customHeight="false" outlineLevel="0" collapsed="false">
      <c r="A41" s="63" t="n">
        <v>2001</v>
      </c>
      <c r="B41" s="68" t="n">
        <f aca="false">SUM(CF41,CF58)</f>
        <v>0</v>
      </c>
      <c r="C41" s="68" t="n">
        <f aca="false">SUM(CG41,CG58)</f>
        <v>0</v>
      </c>
      <c r="D41" s="68" t="n">
        <f aca="false">SUM(CH41,CH58)</f>
        <v>0</v>
      </c>
      <c r="E41" s="68" t="n">
        <f aca="false">SUM(CI41,CI58)</f>
        <v>0</v>
      </c>
      <c r="F41" s="68" t="n">
        <f aca="false">SUM(CJ41,CJ58)</f>
        <v>0</v>
      </c>
      <c r="G41" s="68" t="n">
        <f aca="false">SUM(CK41,CK58)</f>
        <v>0</v>
      </c>
      <c r="H41" s="68" t="n">
        <f aca="false">SUM(CL41,CL58)</f>
        <v>0</v>
      </c>
      <c r="I41" s="68" t="n">
        <f aca="false">SUM(CM41,CM58)</f>
        <v>0</v>
      </c>
      <c r="J41" s="68" t="n">
        <f aca="false">SUM(CN41,CN58)</f>
        <v>0</v>
      </c>
      <c r="K41" s="68" t="n">
        <f aca="false">SUM(CO41,CO58)</f>
        <v>0</v>
      </c>
      <c r="L41" s="68" t="n">
        <f aca="false">SUM(CP41,CP58)</f>
        <v>0</v>
      </c>
      <c r="M41" s="68" t="n">
        <f aca="false">SUM(CQ41,CQ58)</f>
        <v>0</v>
      </c>
      <c r="N41" s="68" t="n">
        <f aca="false">SUM(CR41,CR58)</f>
        <v>0</v>
      </c>
      <c r="O41" s="68" t="n">
        <f aca="false">SUM(CS41,CS58)</f>
        <v>0</v>
      </c>
      <c r="P41" s="68" t="n">
        <f aca="false">SUM(CT41,CT58)</f>
        <v>0</v>
      </c>
      <c r="Q41" s="68" t="n">
        <f aca="false">SUM(CU41,CU58)</f>
        <v>0</v>
      </c>
      <c r="R41" s="68" t="n">
        <f aca="false">SUM(CV41,CV58)</f>
        <v>0</v>
      </c>
      <c r="S41" s="68" t="n">
        <f aca="false">SUM(CW41,CW58)</f>
        <v>0</v>
      </c>
      <c r="T41" s="68" t="n">
        <f aca="false">SUM(CX41,CX58)</f>
        <v>0</v>
      </c>
      <c r="U41" s="68" t="n">
        <f aca="false">SUM(CY41,CY58)</f>
        <v>0</v>
      </c>
      <c r="V41" s="68" t="n">
        <f aca="false">SUM(CZ41,CZ58)</f>
        <v>0</v>
      </c>
      <c r="W41" s="68" t="n">
        <f aca="false">SUM(DA41,DA58)</f>
        <v>0</v>
      </c>
      <c r="X41" s="68" t="n">
        <f aca="false">SUM(DB41,DB58)</f>
        <v>-16204.8331264393</v>
      </c>
      <c r="Y41" s="68" t="n">
        <f aca="false">SUM(DC41,DC58)</f>
        <v>-10390.7770572337</v>
      </c>
      <c r="Z41" s="68" t="n">
        <f aca="false">SUM(B41,D41,F41,H41,J41,L41,N41,P41,R41,T41,V41,X41)</f>
        <v>-16204.8331264393</v>
      </c>
      <c r="AA41" s="68" t="n">
        <f aca="false">SUM(C41,E41,G41,I41,K41,M41,O41,Q41,S41,U41,W41,Y41)</f>
        <v>-10390.7770572337</v>
      </c>
      <c r="CE41" s="7" t="n">
        <v>2001</v>
      </c>
      <c r="CF41" s="35" t="n">
        <f aca="false">B77*AE23</f>
        <v>0</v>
      </c>
      <c r="CG41" s="35" t="n">
        <f aca="false">C77*AF23</f>
        <v>0</v>
      </c>
      <c r="CH41" s="35" t="n">
        <f aca="false">D77*AG23</f>
        <v>0</v>
      </c>
      <c r="CI41" s="35" t="n">
        <f aca="false">E77*AH23</f>
        <v>0</v>
      </c>
      <c r="CJ41" s="35" t="n">
        <f aca="false">F77*AI23</f>
        <v>0</v>
      </c>
      <c r="CK41" s="35" t="n">
        <f aca="false">G77*AJ23</f>
        <v>0</v>
      </c>
      <c r="CL41" s="35" t="n">
        <f aca="false">H77*AK23</f>
        <v>0</v>
      </c>
      <c r="CM41" s="35" t="n">
        <f aca="false">I77*AL23</f>
        <v>0</v>
      </c>
      <c r="CN41" s="35" t="n">
        <f aca="false">J77*AM23</f>
        <v>0</v>
      </c>
      <c r="CO41" s="35" t="n">
        <f aca="false">K77*AN23</f>
        <v>0</v>
      </c>
      <c r="CP41" s="35" t="n">
        <f aca="false">L77*AO23</f>
        <v>0</v>
      </c>
      <c r="CQ41" s="35" t="n">
        <f aca="false">M77*AP23</f>
        <v>0</v>
      </c>
      <c r="CR41" s="35" t="n">
        <f aca="false">N77*AQ23</f>
        <v>0</v>
      </c>
      <c r="CS41" s="35" t="n">
        <f aca="false">O77*AR23</f>
        <v>0</v>
      </c>
      <c r="CT41" s="35" t="n">
        <f aca="false">P77*AS23</f>
        <v>0</v>
      </c>
      <c r="CU41" s="35" t="n">
        <f aca="false">Q77*AT23</f>
        <v>0</v>
      </c>
      <c r="CV41" s="35" t="n">
        <f aca="false">R77*AU23</f>
        <v>0</v>
      </c>
      <c r="CW41" s="35" t="n">
        <f aca="false">S77*AV23</f>
        <v>0</v>
      </c>
      <c r="CX41" s="35" t="n">
        <f aca="false">T77*AW23</f>
        <v>0</v>
      </c>
      <c r="CY41" s="35" t="n">
        <f aca="false">U77*AX23</f>
        <v>0</v>
      </c>
      <c r="CZ41" s="35" t="n">
        <f aca="false">V77*AY23</f>
        <v>0</v>
      </c>
      <c r="DA41" s="35" t="n">
        <f aca="false">W77*AZ23</f>
        <v>0</v>
      </c>
      <c r="DB41" s="35" t="n">
        <f aca="false">X77*BA23</f>
        <v>-6875.76909708777</v>
      </c>
      <c r="DC41" s="35" t="n">
        <f aca="false">Y77*BB23</f>
        <v>-4731.47407122994</v>
      </c>
      <c r="DD41" s="35" t="n">
        <f aca="false">SUM(CF41,CH41,CJ41,CL41,CN41,CP41,CR41,CT41,CV41,CX41,CZ41,DB41)</f>
        <v>-6875.76909708777</v>
      </c>
      <c r="DE41" s="37" t="n">
        <f aca="false">SUM(CG41,CI41,CK41,CM41,CO41,CQ41,CS41,CU41,CW41,CY41,DA41,DC41)</f>
        <v>-4731.47407122994</v>
      </c>
    </row>
    <row r="42" customFormat="false" ht="12.75" hidden="false" customHeight="false" outlineLevel="0" collapsed="false">
      <c r="A42" s="63" t="n">
        <v>2002</v>
      </c>
      <c r="B42" s="68" t="n">
        <f aca="false">SUM(CF42,CF59)</f>
        <v>-17250.7120370435</v>
      </c>
      <c r="C42" s="68" t="n">
        <f aca="false">SUM(CG42,CG59)</f>
        <v>-9836.8616609031</v>
      </c>
      <c r="D42" s="68" t="n">
        <f aca="false">SUM(CH42,CH59)</f>
        <v>-16660.9154555693</v>
      </c>
      <c r="E42" s="68" t="n">
        <f aca="false">SUM(CI42,CI59)</f>
        <v>-9002.01434120206</v>
      </c>
      <c r="F42" s="68" t="n">
        <f aca="false">SUM(CJ42,CJ59)</f>
        <v>-17608.4753937498</v>
      </c>
      <c r="G42" s="68" t="n">
        <f aca="false">SUM(CK42,CK59)</f>
        <v>-10014.7721655368</v>
      </c>
      <c r="H42" s="68" t="n">
        <f aca="false">SUM(CL42,CL59)</f>
        <v>-14121.4068458181</v>
      </c>
      <c r="I42" s="68" t="n">
        <f aca="false">SUM(CM42,CM59)</f>
        <v>-7158.41408697114</v>
      </c>
      <c r="J42" s="68" t="n">
        <f aca="false">SUM(CN42,CN59)</f>
        <v>-14622.806269211</v>
      </c>
      <c r="K42" s="68" t="n">
        <f aca="false">SUM(CO42,CO59)</f>
        <v>-8052.79153656861</v>
      </c>
      <c r="L42" s="68" t="n">
        <f aca="false">SUM(CP42,CP59)</f>
        <v>-14358.7683565064</v>
      </c>
      <c r="M42" s="68" t="n">
        <f aca="false">SUM(CQ42,CQ59)</f>
        <v>-8131.49301975064</v>
      </c>
      <c r="N42" s="68" t="n">
        <f aca="false">SUM(CR42,CR59)</f>
        <v>-14672.4839764467</v>
      </c>
      <c r="O42" s="68" t="n">
        <f aca="false">SUM(CS42,CS59)</f>
        <v>-8138.21861776412</v>
      </c>
      <c r="P42" s="68" t="n">
        <f aca="false">SUM(CT42,CT59)</f>
        <v>-15204.4451585553</v>
      </c>
      <c r="Q42" s="68" t="n">
        <f aca="false">SUM(CU42,CU59)</f>
        <v>-7684.44986196089</v>
      </c>
      <c r="R42" s="68" t="n">
        <f aca="false">SUM(CV42,CV59)</f>
        <v>-13416.434694051</v>
      </c>
      <c r="S42" s="68" t="n">
        <f aca="false">SUM(CW42,CW59)</f>
        <v>-8230.63708894695</v>
      </c>
      <c r="T42" s="68" t="n">
        <f aca="false">SUM(CX42,CX59)</f>
        <v>-14227.4094273621</v>
      </c>
      <c r="U42" s="68" t="n">
        <f aca="false">SUM(CY42,CY59)</f>
        <v>-7078.07416158798</v>
      </c>
      <c r="V42" s="68" t="n">
        <f aca="false">SUM(CZ42,CZ59)</f>
        <v>-12146.0606825717</v>
      </c>
      <c r="W42" s="68" t="n">
        <f aca="false">SUM(DA42,DA59)</f>
        <v>-7110.25922916379</v>
      </c>
      <c r="X42" s="68" t="n">
        <f aca="false">SUM(DB42,DB59)</f>
        <v>-11359.3239970208</v>
      </c>
      <c r="Y42" s="68" t="n">
        <f aca="false">SUM(DC42,DC59)</f>
        <v>-7158.04565694403</v>
      </c>
      <c r="Z42" s="68" t="n">
        <f aca="false">SUM(B42,D42,F42,H42,J42,L42,N42,P42,R42,T42,V42,X42)</f>
        <v>-175649.242293906</v>
      </c>
      <c r="AA42" s="68" t="n">
        <f aca="false">SUM(C42,E42,G42,I42,K42,M42,O42,Q42,S42,U42,W42,Y42)</f>
        <v>-97596.0314273001</v>
      </c>
      <c r="CE42" s="18" t="n">
        <v>2002</v>
      </c>
      <c r="CF42" s="35" t="n">
        <f aca="false">B78*AE24</f>
        <v>-7325.9493328783</v>
      </c>
      <c r="CG42" s="35" t="n">
        <f aca="false">C78*AF24</f>
        <v>-4522.04081074196</v>
      </c>
      <c r="CH42" s="35" t="n">
        <f aca="false">D78*AG24</f>
        <v>-7006.30890548695</v>
      </c>
      <c r="CI42" s="35" t="n">
        <f aca="false">E78*AH24</f>
        <v>-4095.91077201234</v>
      </c>
      <c r="CJ42" s="35" t="n">
        <f aca="false">F78*AI24</f>
        <v>-7436.56797298374</v>
      </c>
      <c r="CK42" s="35" t="n">
        <f aca="false">G78*AJ24</f>
        <v>-4542.25667638913</v>
      </c>
      <c r="CL42" s="35" t="n">
        <f aca="false">H78*AK24</f>
        <v>-6128.05731613391</v>
      </c>
      <c r="CM42" s="35" t="n">
        <f aca="false">I78*AL24</f>
        <v>-3401.98351995332</v>
      </c>
      <c r="CN42" s="35" t="n">
        <f aca="false">J78*AM24</f>
        <v>-6275.51269689466</v>
      </c>
      <c r="CO42" s="35" t="n">
        <f aca="false">K78*AN24</f>
        <v>-3756.97924248518</v>
      </c>
      <c r="CP42" s="35" t="n">
        <f aca="false">L78*AO24</f>
        <v>-6175.96899330596</v>
      </c>
      <c r="CQ42" s="35" t="n">
        <f aca="false">M78*AP24</f>
        <v>-3761.85268596929</v>
      </c>
      <c r="CR42" s="35" t="n">
        <f aca="false">N78*AQ24</f>
        <v>-6003.04957191884</v>
      </c>
      <c r="CS42" s="35" t="n">
        <f aca="false">O78*AR24</f>
        <v>-3628.9389377408</v>
      </c>
      <c r="CT42" s="35" t="n">
        <f aca="false">P78*AS24</f>
        <v>-6304.39657002754</v>
      </c>
      <c r="CU42" s="35" t="n">
        <f aca="false">Q78*AT24</f>
        <v>-3456.37175813975</v>
      </c>
      <c r="CV42" s="35" t="n">
        <f aca="false">R78*AU24</f>
        <v>-5634.77440699674</v>
      </c>
      <c r="CW42" s="35" t="n">
        <f aca="false">S78*AV24</f>
        <v>-3760.89929092052</v>
      </c>
      <c r="CX42" s="35" t="n">
        <f aca="false">T78*AW24</f>
        <v>-6040.49113719087</v>
      </c>
      <c r="CY42" s="35" t="n">
        <f aca="false">U78*AX24</f>
        <v>-3302.52353512492</v>
      </c>
      <c r="CZ42" s="35" t="n">
        <f aca="false">V78*AY24</f>
        <v>-4959.14390811414</v>
      </c>
      <c r="DA42" s="35" t="n">
        <f aca="false">W78*AZ24</f>
        <v>-3155.76640973902</v>
      </c>
      <c r="DB42" s="35" t="n">
        <f aca="false">X78*BA24</f>
        <v>-4603.7731386655</v>
      </c>
      <c r="DC42" s="35" t="n">
        <f aca="false">Y78*BB24</f>
        <v>-3167.54041330613</v>
      </c>
      <c r="DD42" s="39" t="n">
        <f aca="false">SUM(CF42,CH42,CJ42,CL42,CN42,CP42,CR42,CT42,CV42,CX42,CZ42,DB42)</f>
        <v>-73893.9939505971</v>
      </c>
      <c r="DE42" s="41" t="n">
        <f aca="false">SUM(CG42,CI42,CK42,CM42,CO42,CQ42,CS42,CU42,CW42,CY42,DA42,DC42)</f>
        <v>-44553.0640525224</v>
      </c>
    </row>
    <row r="43" customFormat="false" ht="12.75" hidden="false" customHeight="false" outlineLevel="0" collapsed="false">
      <c r="A43" s="63" t="n">
        <v>2003</v>
      </c>
      <c r="B43" s="68" t="n">
        <f aca="false">SUM(CF43,CF60)</f>
        <v>-12145.3318967657</v>
      </c>
      <c r="C43" s="68" t="n">
        <f aca="false">SUM(CG43,CG60)</f>
        <v>-6961.34117850123</v>
      </c>
      <c r="D43" s="68" t="n">
        <f aca="false">SUM(CH43,CH60)</f>
        <v>-11853.03709273</v>
      </c>
      <c r="E43" s="68" t="n">
        <f aca="false">SUM(CI43,CI60)</f>
        <v>-6456.73431080261</v>
      </c>
      <c r="F43" s="68" t="n">
        <f aca="false">SUM(CJ43,CJ60)</f>
        <v>-12250.2874260297</v>
      </c>
      <c r="G43" s="68" t="n">
        <f aca="false">SUM(CK43,CK60)</f>
        <v>-6974.53301948723</v>
      </c>
      <c r="H43" s="68" t="n">
        <f aca="false">SUM(CL43,CL60)</f>
        <v>-10112.9411631659</v>
      </c>
      <c r="I43" s="68" t="n">
        <f aca="false">SUM(CM43,CM60)</f>
        <v>-5113.72862514803</v>
      </c>
      <c r="J43" s="68" t="n">
        <f aca="false">SUM(CN43,CN60)</f>
        <v>-10347.2051637522</v>
      </c>
      <c r="K43" s="68" t="n">
        <f aca="false">SUM(CO43,CO60)</f>
        <v>-5828.60268230784</v>
      </c>
      <c r="L43" s="68" t="n">
        <f aca="false">SUM(CP43,CP60)</f>
        <v>-10490.2802239888</v>
      </c>
      <c r="M43" s="68" t="n">
        <f aca="false">SUM(CQ43,CQ60)</f>
        <v>-5842.22011919549</v>
      </c>
      <c r="N43" s="68" t="n">
        <f aca="false">SUM(CR43,CR60)</f>
        <v>-10863.6516910888</v>
      </c>
      <c r="O43" s="68" t="n">
        <f aca="false">SUM(CS43,CS60)</f>
        <v>-5999.86579985675</v>
      </c>
      <c r="P43" s="68" t="n">
        <f aca="false">SUM(CT43,CT60)</f>
        <v>-10453.8067685339</v>
      </c>
      <c r="Q43" s="68" t="n">
        <f aca="false">SUM(CU43,CU60)</f>
        <v>-5850.28727696518</v>
      </c>
      <c r="R43" s="68" t="n">
        <f aca="false">SUM(CV43,CV60)</f>
        <v>-9893.2364593788</v>
      </c>
      <c r="S43" s="68" t="n">
        <f aca="false">SUM(CW43,CW60)</f>
        <v>-5506.82769922516</v>
      </c>
      <c r="T43" s="68" t="n">
        <f aca="false">SUM(CX43,CX60)</f>
        <v>-9610.88755830029</v>
      </c>
      <c r="U43" s="68" t="n">
        <f aca="false">SUM(CY43,CY60)</f>
        <v>-4777.29546789397</v>
      </c>
      <c r="V43" s="68" t="n">
        <f aca="false">SUM(CZ43,CZ60)</f>
        <v>-7889.35616545812</v>
      </c>
      <c r="W43" s="68" t="n">
        <f aca="false">SUM(DA43,DA60)</f>
        <v>-5083.35921620263</v>
      </c>
      <c r="X43" s="68" t="n">
        <f aca="false">SUM(DB43,DB60)</f>
        <v>-7904.67052539525</v>
      </c>
      <c r="Y43" s="68" t="n">
        <f aca="false">SUM(DC43,DC60)</f>
        <v>-4463.75577530484</v>
      </c>
      <c r="Z43" s="68" t="n">
        <f aca="false">SUM(B43,D43,F43,H43,J43,L43,N43,P43,R43,T43,V43,X43)</f>
        <v>-123814.692134587</v>
      </c>
      <c r="AA43" s="68" t="n">
        <f aca="false">SUM(C43,E43,G43,I43,K43,M43,O43,Q43,S43,U43,W43,Y43)</f>
        <v>-68858.551170891</v>
      </c>
      <c r="CE43" s="18" t="n">
        <v>2003</v>
      </c>
      <c r="CF43" s="35" t="n">
        <f aca="false">B79*AE25</f>
        <v>-5047.04150089583</v>
      </c>
      <c r="CG43" s="35" t="n">
        <f aca="false">C79*AF25</f>
        <v>-3187.91980601683</v>
      </c>
      <c r="CH43" s="35" t="n">
        <f aca="false">D79*AG25</f>
        <v>-4913.45033236598</v>
      </c>
      <c r="CI43" s="35" t="n">
        <f aca="false">E79*AH25</f>
        <v>-2943.0706570477</v>
      </c>
      <c r="CJ43" s="35" t="n">
        <f aca="false">F79*AI25</f>
        <v>-5006.21852870419</v>
      </c>
      <c r="CK43" s="35" t="n">
        <f aca="false">G79*AJ25</f>
        <v>-3116.12571351809</v>
      </c>
      <c r="CL43" s="35" t="n">
        <f aca="false">H79*AK25</f>
        <v>-4317.56170842234</v>
      </c>
      <c r="CM43" s="35" t="n">
        <f aca="false">I79*AL25</f>
        <v>-2374.48049949893</v>
      </c>
      <c r="CN43" s="35" t="n">
        <f aca="false">J79*AM25</f>
        <v>-4346.441154592</v>
      </c>
      <c r="CO43" s="35" t="n">
        <f aca="false">K79*AN25</f>
        <v>-2615.5689057346</v>
      </c>
      <c r="CP43" s="35" t="n">
        <f aca="false">L79*AO25</f>
        <v>-4400.19210753114</v>
      </c>
      <c r="CQ43" s="35" t="n">
        <f aca="false">M79*AP25</f>
        <v>-2625.46231317247</v>
      </c>
      <c r="CR43" s="35" t="n">
        <f aca="false">N79*AQ25</f>
        <v>-4518.38813081086</v>
      </c>
      <c r="CS43" s="35" t="n">
        <f aca="false">O79*AR25</f>
        <v>-2677.49347645654</v>
      </c>
      <c r="CT43" s="35" t="n">
        <f aca="false">P79*AS25</f>
        <v>-4342.08570775604</v>
      </c>
      <c r="CU43" s="35" t="n">
        <f aca="false">Q79*AT25</f>
        <v>-2585.20293458624</v>
      </c>
      <c r="CV43" s="35" t="n">
        <f aca="false">R79*AU25</f>
        <v>-4026.34011137371</v>
      </c>
      <c r="CW43" s="35" t="n">
        <f aca="false">S79*AV25</f>
        <v>-2415.68167131376</v>
      </c>
      <c r="CX43" s="35" t="n">
        <f aca="false">T79*AW25</f>
        <v>-4052.60017545538</v>
      </c>
      <c r="CY43" s="35" t="n">
        <f aca="false">U79*AX25</f>
        <v>-2206.2571016704</v>
      </c>
      <c r="CZ43" s="35" t="n">
        <f aca="false">V79*AY25</f>
        <v>-3282.19360832037</v>
      </c>
      <c r="DA43" s="35" t="n">
        <f aca="false">W79*AZ25</f>
        <v>-2279.36206207962</v>
      </c>
      <c r="DB43" s="35" t="n">
        <f aca="false">X79*BA25</f>
        <v>-3235.43189465147</v>
      </c>
      <c r="DC43" s="35" t="n">
        <f aca="false">Y79*BB25</f>
        <v>-1978.56565090856</v>
      </c>
      <c r="DD43" s="39" t="n">
        <f aca="false">SUM(CF43,CH43,CJ43,CL43,CN43,CP43,CR43,CT43,CV43,CX43,CZ43,DB43)</f>
        <v>-51487.9449608793</v>
      </c>
      <c r="DE43" s="41" t="n">
        <f aca="false">SUM(CG43,CI43,CK43,CM43,CO43,CQ43,CS43,CU43,CW43,CY43,DA43,DC43)</f>
        <v>-31005.1907920037</v>
      </c>
    </row>
    <row r="44" customFormat="false" ht="12.75" hidden="false" customHeight="false" outlineLevel="0" collapsed="false">
      <c r="A44" s="63" t="n">
        <v>2004</v>
      </c>
      <c r="B44" s="68" t="n">
        <f aca="false">SUM(CF44,CF61)</f>
        <v>-7643.24800951039</v>
      </c>
      <c r="C44" s="68" t="n">
        <f aca="false">SUM(CG44,CG61)</f>
        <v>-4384.87443192606</v>
      </c>
      <c r="D44" s="68" t="n">
        <f aca="false">SUM(CH44,CH61)</f>
        <v>-7612.01786625715</v>
      </c>
      <c r="E44" s="68" t="n">
        <f aca="false">SUM(CI44,CI61)</f>
        <v>-4426.64201437796</v>
      </c>
      <c r="F44" s="68" t="n">
        <f aca="false">SUM(CJ44,CJ61)</f>
        <v>-8193.22795000168</v>
      </c>
      <c r="G44" s="68" t="n">
        <f aca="false">SUM(CK44,CK61)</f>
        <v>-4094.64261622027</v>
      </c>
      <c r="H44" s="68" t="n">
        <f aca="false">SUM(CL44,CL61)</f>
        <v>-6712.63664746458</v>
      </c>
      <c r="I44" s="68" t="n">
        <f aca="false">SUM(CM44,CM61)</f>
        <v>-3320.5420164271</v>
      </c>
      <c r="J44" s="68" t="n">
        <f aca="false">SUM(CN44,CN61)</f>
        <v>-6315.71108738991</v>
      </c>
      <c r="K44" s="68" t="n">
        <f aca="false">SUM(CO44,CO61)</f>
        <v>-3846.1396231085</v>
      </c>
      <c r="L44" s="68" t="n">
        <f aca="false">SUM(CP44,CP61)</f>
        <v>-6724.96865140616</v>
      </c>
      <c r="M44" s="68" t="n">
        <f aca="false">SUM(CQ44,CQ61)</f>
        <v>-3326.2022107634</v>
      </c>
      <c r="N44" s="68" t="n">
        <f aca="false">SUM(CR44,CR61)</f>
        <v>-6073.69652721698</v>
      </c>
      <c r="O44" s="68" t="n">
        <f aca="false">SUM(CS44,CS61)</f>
        <v>-3365.95311596762</v>
      </c>
      <c r="P44" s="68" t="n">
        <f aca="false">SUM(CT44,CT61)</f>
        <v>-5633.04391469787</v>
      </c>
      <c r="Q44" s="68" t="n">
        <f aca="false">SUM(CU44,CU61)</f>
        <v>-3113.48302923589</v>
      </c>
      <c r="R44" s="68" t="n">
        <f aca="false">SUM(CV44,CV61)</f>
        <v>-5112.56714688345</v>
      </c>
      <c r="S44" s="68" t="n">
        <f aca="false">SUM(CW44,CW61)</f>
        <v>-2819.14608467404</v>
      </c>
      <c r="T44" s="68" t="n">
        <f aca="false">SUM(CX44,CX61)</f>
        <v>-4726.39432206586</v>
      </c>
      <c r="U44" s="68" t="n">
        <f aca="false">SUM(CY44,CY61)</f>
        <v>-2587.31790827183</v>
      </c>
      <c r="V44" s="68" t="n">
        <f aca="false">SUM(CZ44,CZ61)</f>
        <v>-4218.05558193751</v>
      </c>
      <c r="W44" s="68" t="n">
        <f aca="false">SUM(DA44,DA61)</f>
        <v>-2327.46476098907</v>
      </c>
      <c r="X44" s="68" t="n">
        <f aca="false">SUM(DB44,DB61)</f>
        <v>-4122.74681457482</v>
      </c>
      <c r="Y44" s="68" t="n">
        <f aca="false">SUM(DC44,DC61)</f>
        <v>-2206.8280746945</v>
      </c>
      <c r="Z44" s="68" t="n">
        <f aca="false">SUM(B44,D44,F44,H44,J44,L44,N44,P44,R44,T44,V44,X44)</f>
        <v>-73088.3145194064</v>
      </c>
      <c r="AA44" s="68" t="n">
        <f aca="false">SUM(C44,E44,G44,I44,K44,M44,O44,Q44,S44,U44,W44,Y44)</f>
        <v>-39819.2358866562</v>
      </c>
      <c r="CE44" s="18" t="n">
        <v>2004</v>
      </c>
      <c r="CF44" s="35" t="n">
        <f aca="false">B80*AE26</f>
        <v>-3160.36125729194</v>
      </c>
      <c r="CG44" s="35" t="n">
        <f aca="false">C80*AF26</f>
        <v>-1950.73980183815</v>
      </c>
      <c r="CH44" s="35" t="n">
        <f aca="false">D80*AG26</f>
        <v>-3135.3817202415</v>
      </c>
      <c r="CI44" s="35" t="n">
        <f aca="false">E80*AH26</f>
        <v>-1969.93214571015</v>
      </c>
      <c r="CJ44" s="35" t="n">
        <f aca="false">F80*AI26</f>
        <v>-3378.49123181395</v>
      </c>
      <c r="CK44" s="35" t="n">
        <f aca="false">G80*AJ26</f>
        <v>-1824.87486370507</v>
      </c>
      <c r="CL44" s="35" t="n">
        <f aca="false">H80*AK26</f>
        <v>-2911.60624751655</v>
      </c>
      <c r="CM44" s="35" t="n">
        <f aca="false">I80*AL26</f>
        <v>-1593.34657354855</v>
      </c>
      <c r="CN44" s="35" t="n">
        <f aca="false">J80*AM26</f>
        <v>-2784.29845984156</v>
      </c>
      <c r="CO44" s="35" t="n">
        <f aca="false">K80*AN26</f>
        <v>-1845.30409508666</v>
      </c>
      <c r="CP44" s="35" t="n">
        <f aca="false">L80*AO26</f>
        <v>-2999.92646858225</v>
      </c>
      <c r="CQ44" s="35" t="n">
        <f aca="false">M80*AP26</f>
        <v>-1615.25170265153</v>
      </c>
      <c r="CR44" s="35" t="n">
        <f aca="false">N80*AQ26</f>
        <v>-2745.43724914001</v>
      </c>
      <c r="CS44" s="35" t="n">
        <f aca="false">O80*AR26</f>
        <v>-1618.3190186542</v>
      </c>
      <c r="CT44" s="35" t="n">
        <f aca="false">P80*AS26</f>
        <v>-2629.0912260912</v>
      </c>
      <c r="CU44" s="35" t="n">
        <f aca="false">Q80*AT26</f>
        <v>-1535.06499070354</v>
      </c>
      <c r="CV44" s="35" t="n">
        <f aca="false">R80*AU26</f>
        <v>-2425.49476592035</v>
      </c>
      <c r="CW44" s="35" t="n">
        <f aca="false">S80*AV26</f>
        <v>-1433.02278179133</v>
      </c>
      <c r="CX44" s="35" t="n">
        <f aca="false">T80*AW26</f>
        <v>-2312.52171415954</v>
      </c>
      <c r="CY44" s="35" t="n">
        <f aca="false">U80*AX26</f>
        <v>-1361.8630709196</v>
      </c>
      <c r="CZ44" s="35" t="n">
        <f aca="false">V80*AY26</f>
        <v>-2086.15510052875</v>
      </c>
      <c r="DA44" s="35" t="n">
        <f aca="false">W80*AZ26</f>
        <v>-1268.25229792727</v>
      </c>
      <c r="DB44" s="35" t="n">
        <f aca="false">X80*BA26</f>
        <v>-1990.55460042395</v>
      </c>
      <c r="DC44" s="35" t="n">
        <f aca="false">Y80*BB26</f>
        <v>-1193.73165593973</v>
      </c>
      <c r="DD44" s="39" t="n">
        <f aca="false">SUM(CF44,CH44,CJ44,CL44,CN44,CP44,CR44,CT44,CV44,CX44,CZ44,DB44)</f>
        <v>-32559.3200415515</v>
      </c>
      <c r="DE44" s="41" t="n">
        <f aca="false">SUM(CG44,CI44,CK44,CM44,CO44,CQ44,CS44,CU44,CW44,CY44,DA44,DC44)</f>
        <v>-19209.7029984758</v>
      </c>
    </row>
    <row r="45" customFormat="false" ht="12.75" hidden="false" customHeight="false" outlineLevel="0" collapsed="false">
      <c r="A45" s="63" t="n">
        <v>2005</v>
      </c>
      <c r="B45" s="68" t="n">
        <f aca="false">SUM(CF45,CF62)</f>
        <v>-3449.9850185127</v>
      </c>
      <c r="C45" s="68" t="n">
        <f aca="false">SUM(CG45,CG62)</f>
        <v>-1969.91589475028</v>
      </c>
      <c r="D45" s="68" t="n">
        <f aca="false">SUM(CH45,CH62)</f>
        <v>-3580.805082581</v>
      </c>
      <c r="E45" s="68" t="n">
        <f aca="false">SUM(CI45,CI62)</f>
        <v>-1773.82354557416</v>
      </c>
      <c r="F45" s="68" t="n">
        <f aca="false">SUM(CJ45,CJ62)</f>
        <v>-3854.44526668127</v>
      </c>
      <c r="G45" s="68" t="n">
        <f aca="false">SUM(CK45,CK62)</f>
        <v>-1791.30813931481</v>
      </c>
      <c r="H45" s="68" t="n">
        <f aca="false">SUM(CL45,CL62)</f>
        <v>-3813.1317655096</v>
      </c>
      <c r="I45" s="68" t="n">
        <f aca="false">SUM(CM45,CM62)</f>
        <v>-1776.76590035762</v>
      </c>
      <c r="J45" s="68" t="n">
        <f aca="false">SUM(CN45,CN62)</f>
        <v>-3699.44247629939</v>
      </c>
      <c r="K45" s="68" t="n">
        <f aca="false">SUM(CO45,CO62)</f>
        <v>-2072.42850520814</v>
      </c>
      <c r="L45" s="68" t="n">
        <f aca="false">SUM(CP45,CP62)</f>
        <v>-4094.52399579792</v>
      </c>
      <c r="M45" s="68" t="n">
        <f aca="false">SUM(CQ45,CQ62)</f>
        <v>-1901.83791763004</v>
      </c>
      <c r="N45" s="68" t="n">
        <f aca="false">SUM(CR45,CR62)</f>
        <v>-3869.11608241408</v>
      </c>
      <c r="O45" s="68" t="n">
        <f aca="false">SUM(CS45,CS62)</f>
        <v>-2187.74640189955</v>
      </c>
      <c r="P45" s="68" t="n">
        <f aca="false">SUM(CT45,CT62)</f>
        <v>-3768.25496555161</v>
      </c>
      <c r="Q45" s="68" t="n">
        <f aca="false">SUM(CU45,CU62)</f>
        <v>-1817.49811148687</v>
      </c>
      <c r="R45" s="68" t="n">
        <f aca="false">SUM(CV45,CV62)</f>
        <v>-3493.15176883793</v>
      </c>
      <c r="S45" s="68" t="n">
        <f aca="false">SUM(CW45,CW62)</f>
        <v>-1899.20643103533</v>
      </c>
      <c r="T45" s="68" t="n">
        <f aca="false">SUM(CX45,CX62)</f>
        <v>-3384.9081172008</v>
      </c>
      <c r="U45" s="68" t="n">
        <f aca="false">SUM(CY45,CY62)</f>
        <v>-1874.40858833313</v>
      </c>
      <c r="V45" s="68" t="n">
        <f aca="false">SUM(CZ45,CZ62)</f>
        <v>-3003.81256890973</v>
      </c>
      <c r="W45" s="68" t="n">
        <f aca="false">SUM(DA45,DA62)</f>
        <v>-1708.13658118915</v>
      </c>
      <c r="X45" s="68" t="n">
        <f aca="false">SUM(DB45,DB62)</f>
        <v>-2925.20752612497</v>
      </c>
      <c r="Y45" s="68" t="n">
        <f aca="false">SUM(DC45,DC62)</f>
        <v>-1650.19512051398</v>
      </c>
      <c r="Z45" s="68" t="n">
        <f aca="false">SUM(B45,D45,F45,H45,J45,L45,N45,P45,R45,T45,V45,X45)</f>
        <v>-42936.784634421</v>
      </c>
      <c r="AA45" s="68" t="n">
        <f aca="false">SUM(C45,E45,G45,I45,K45,M45,O45,Q45,S45,U45,W45,Y45)</f>
        <v>-22423.2711372931</v>
      </c>
      <c r="CE45" s="18" t="n">
        <v>2005</v>
      </c>
      <c r="CF45" s="35" t="n">
        <f aca="false">B81*AE27</f>
        <v>-1787.95810430434</v>
      </c>
      <c r="CG45" s="35" t="n">
        <f aca="false">C81*AF27</f>
        <v>-1171.86521299788</v>
      </c>
      <c r="CH45" s="35" t="n">
        <f aca="false">D81*AG27</f>
        <v>-1868.50798653606</v>
      </c>
      <c r="CI45" s="35" t="n">
        <f aca="false">E81*AH27</f>
        <v>-1065.08827090084</v>
      </c>
      <c r="CJ45" s="35" t="n">
        <f aca="false">F81*AI27</f>
        <v>-2023.75221558761</v>
      </c>
      <c r="CK45" s="35" t="n">
        <f aca="false">G81*AJ27</f>
        <v>-1078.56647919593</v>
      </c>
      <c r="CL45" s="35" t="n">
        <f aca="false">H81*AK27</f>
        <v>-1983.42683749605</v>
      </c>
      <c r="CM45" s="35" t="n">
        <f aca="false">I81*AL27</f>
        <v>-1064.36820531802</v>
      </c>
      <c r="CN45" s="35" t="n">
        <f aca="false">J81*AM27</f>
        <v>-1936.48016364915</v>
      </c>
      <c r="CO45" s="35" t="n">
        <f aca="false">K81*AN27</f>
        <v>-1230.77458274851</v>
      </c>
      <c r="CP45" s="35" t="n">
        <f aca="false">L81*AO27</f>
        <v>-2127.80860688741</v>
      </c>
      <c r="CQ45" s="35" t="n">
        <f aca="false">M81*AP27</f>
        <v>-1117.73045951488</v>
      </c>
      <c r="CR45" s="35" t="n">
        <f aca="false">N81*AQ27</f>
        <v>-1990.87853949927</v>
      </c>
      <c r="CS45" s="35" t="n">
        <f aca="false">O81*AR27</f>
        <v>-1268.77212122046</v>
      </c>
      <c r="CT45" s="35" t="n">
        <f aca="false">P81*AS27</f>
        <v>-2176.4993356791</v>
      </c>
      <c r="CU45" s="35" t="n">
        <f aca="false">Q81*AT27</f>
        <v>-1127.23971565449</v>
      </c>
      <c r="CV45" s="35" t="n">
        <f aca="false">R81*AU27</f>
        <v>-2018.11095162021</v>
      </c>
      <c r="CW45" s="35" t="n">
        <f aca="false">S81*AV27</f>
        <v>-1176.09872004526</v>
      </c>
      <c r="CX45" s="35" t="n">
        <f aca="false">T81*AW27</f>
        <v>-1978.27930550889</v>
      </c>
      <c r="CY45" s="35" t="n">
        <f aca="false">U81*AX27</f>
        <v>-1165.36465112433</v>
      </c>
      <c r="CZ45" s="35" t="n">
        <f aca="false">V81*AY27</f>
        <v>-1738.37987999738</v>
      </c>
      <c r="DA45" s="35" t="n">
        <f aca="false">W81*AZ27</f>
        <v>-1059.03982413761</v>
      </c>
      <c r="DB45" s="35" t="n">
        <f aca="false">X81*BA27</f>
        <v>-1681.68192329868</v>
      </c>
      <c r="DC45" s="35" t="n">
        <f aca="false">Y81*BB27</f>
        <v>-1016.33480455436</v>
      </c>
      <c r="DD45" s="39" t="n">
        <f aca="false">SUM(CF45,CH45,CJ45,CL45,CN45,CP45,CR45,CT45,CV45,CX45,CZ45,DB45)</f>
        <v>-23311.7638500642</v>
      </c>
      <c r="DE45" s="41" t="n">
        <f aca="false">SUM(CG45,CI45,CK45,CM45,CO45,CQ45,CS45,CU45,CW45,CY45,DA45,DC45)</f>
        <v>-13541.2430474126</v>
      </c>
    </row>
    <row r="46" customFormat="false" ht="12.75" hidden="false" customHeight="false" outlineLevel="0" collapsed="false">
      <c r="A46" s="63" t="n">
        <v>2006</v>
      </c>
      <c r="B46" s="68" t="n">
        <f aca="false">SUM(CF46,CF63)</f>
        <v>-2727.62300024133</v>
      </c>
      <c r="C46" s="68" t="n">
        <f aca="false">SUM(CG46,CG63)</f>
        <v>-1664.83250287791</v>
      </c>
      <c r="D46" s="68" t="n">
        <f aca="false">SUM(CH46,CH63)</f>
        <v>-1828.71771777151</v>
      </c>
      <c r="E46" s="68" t="n">
        <f aca="false">SUM(CI46,CI63)</f>
        <v>-925.401373572853</v>
      </c>
      <c r="F46" s="68" t="n">
        <f aca="false">SUM(CJ46,CJ63)</f>
        <v>-1926.1595593248</v>
      </c>
      <c r="G46" s="68" t="n">
        <f aca="false">SUM(CK46,CK63)</f>
        <v>-905.222982179043</v>
      </c>
      <c r="H46" s="68" t="n">
        <f aca="false">SUM(CL46,CL63)</f>
        <v>-1513.17049726452</v>
      </c>
      <c r="I46" s="68" t="n">
        <f aca="false">SUM(CM46,CM63)</f>
        <v>-720.941749904672</v>
      </c>
      <c r="J46" s="68" t="n">
        <f aca="false">SUM(CN46,CN63)</f>
        <v>-1581.19735361008</v>
      </c>
      <c r="K46" s="68" t="n">
        <f aca="false">SUM(CO46,CO63)</f>
        <v>-722.648792220678</v>
      </c>
      <c r="L46" s="68" t="n">
        <f aca="false">SUM(CP46,CP63)</f>
        <v>-1712.99538268502</v>
      </c>
      <c r="M46" s="68" t="n">
        <f aca="false">SUM(CQ46,CQ63)</f>
        <v>-703.369112297651</v>
      </c>
      <c r="N46" s="68" t="n">
        <f aca="false">SUM(CR46,CR63)</f>
        <v>-1602.19065864178</v>
      </c>
      <c r="O46" s="68" t="n">
        <f aca="false">SUM(CS46,CS63)</f>
        <v>-787.720386801485</v>
      </c>
      <c r="P46" s="68" t="n">
        <f aca="false">SUM(CT46,CT63)</f>
        <v>-821.04156585503</v>
      </c>
      <c r="Q46" s="68" t="n">
        <f aca="false">SUM(CU46,CU63)</f>
        <v>-473.087252983784</v>
      </c>
      <c r="R46" s="68" t="n">
        <f aca="false">SUM(CV46,CV63)</f>
        <v>-743.784791244591</v>
      </c>
      <c r="S46" s="68" t="n">
        <f aca="false">SUM(CW46,CW63)</f>
        <v>-483.404734248463</v>
      </c>
      <c r="T46" s="68" t="n">
        <f aca="false">SUM(CX46,CX63)</f>
        <v>-713.235944605236</v>
      </c>
      <c r="U46" s="68" t="n">
        <f aca="false">SUM(CY46,CY63)</f>
        <v>-455.758455545864</v>
      </c>
      <c r="V46" s="68" t="n">
        <f aca="false">SUM(CZ46,CZ63)</f>
        <v>-669.756881090147</v>
      </c>
      <c r="W46" s="68" t="n">
        <f aca="false">SUM(DA46,DA63)</f>
        <v>-431.662333535019</v>
      </c>
      <c r="X46" s="68" t="n">
        <f aca="false">SUM(DB46,DB63)</f>
        <v>-630.373120330664</v>
      </c>
      <c r="Y46" s="68" t="n">
        <f aca="false">SUM(DC46,DC63)</f>
        <v>-432.99829131184</v>
      </c>
      <c r="Z46" s="68" t="n">
        <f aca="false">SUM(B46,D46,F46,H46,J46,L46,N46,P46,R46,T46,V46,X46)</f>
        <v>-16470.2464726647</v>
      </c>
      <c r="AA46" s="68" t="n">
        <f aca="false">SUM(C46,E46,G46,I46,K46,M46,O46,Q46,S46,U46,W46,Y46)</f>
        <v>-8707.04796747926</v>
      </c>
      <c r="CE46" s="18" t="n">
        <v>2006</v>
      </c>
      <c r="CF46" s="35" t="n">
        <f aca="false">B82*AE28</f>
        <v>-1585.54003018611</v>
      </c>
      <c r="CG46" s="35" t="n">
        <f aca="false">C82*AF28</f>
        <v>-1035.99702052023</v>
      </c>
      <c r="CH46" s="35" t="n">
        <f aca="false">D82*AG28</f>
        <v>-1111.5220753557</v>
      </c>
      <c r="CI46" s="35" t="n">
        <f aca="false">E82*AH28</f>
        <v>-639.998549087477</v>
      </c>
      <c r="CJ46" s="35" t="n">
        <f aca="false">F82*AI28</f>
        <v>-1174.48267685277</v>
      </c>
      <c r="CK46" s="35" t="n">
        <f aca="false">G82*AJ28</f>
        <v>-633.700830501099</v>
      </c>
      <c r="CL46" s="35" t="n">
        <f aca="false">H82*AK28</f>
        <v>-903.646335540115</v>
      </c>
      <c r="CM46" s="35" t="n">
        <f aca="false">I82*AL28</f>
        <v>-496.003639434534</v>
      </c>
      <c r="CN46" s="35" t="n">
        <f aca="false">J82*AM28</f>
        <v>-950.384172505194</v>
      </c>
      <c r="CO46" s="35" t="n">
        <f aca="false">K82*AN28</f>
        <v>-506.561401401232</v>
      </c>
      <c r="CP46" s="35" t="n">
        <f aca="false">L82*AO28</f>
        <v>-1016.53253199861</v>
      </c>
      <c r="CQ46" s="35" t="n">
        <f aca="false">M82*AP28</f>
        <v>-487.67038097425</v>
      </c>
      <c r="CR46" s="35" t="n">
        <f aca="false">N82*AQ28</f>
        <v>-949.478037097173</v>
      </c>
      <c r="CS46" s="35" t="n">
        <f aca="false">O82*AR28</f>
        <v>-543.870620595675</v>
      </c>
      <c r="CT46" s="35" t="n">
        <f aca="false">P82*AS28</f>
        <v>-578.673756860812</v>
      </c>
      <c r="CU46" s="35" t="n">
        <f aca="false">Q82*AT28</f>
        <v>-369.075312549933</v>
      </c>
      <c r="CV46" s="35" t="n">
        <f aca="false">R82*AU28</f>
        <v>-525.880372683355</v>
      </c>
      <c r="CW46" s="35" t="n">
        <f aca="false">S82*AV28</f>
        <v>-375.666116146074</v>
      </c>
      <c r="CX46" s="35" t="n">
        <f aca="false">T82*AW28</f>
        <v>-525.433745531395</v>
      </c>
      <c r="CY46" s="35" t="n">
        <f aca="false">U82*AX28</f>
        <v>-374.198900725235</v>
      </c>
      <c r="CZ46" s="35" t="n">
        <f aca="false">V82*AY28</f>
        <v>-485.617639320482</v>
      </c>
      <c r="DA46" s="35" t="n">
        <f aca="false">W82*AZ28</f>
        <v>-353.670424707679</v>
      </c>
      <c r="DB46" s="35" t="n">
        <f aca="false">X82*BA28</f>
        <v>-459.296748272376</v>
      </c>
      <c r="DC46" s="35" t="n">
        <f aca="false">Y82*BB28</f>
        <v>-359.258448849307</v>
      </c>
      <c r="DD46" s="39" t="n">
        <f aca="false">SUM(CF46,CH46,CJ46,CL46,CN46,CP46,CR46,CT46,CV46,CX46,CZ46,DB46)</f>
        <v>-10266.4881222041</v>
      </c>
      <c r="DE46" s="41" t="n">
        <f aca="false">SUM(CG46,CI46,CK46,CM46,CO46,CQ46,CS46,CU46,CW46,CY46,DA46,DC46)</f>
        <v>-6175.67164549273</v>
      </c>
    </row>
    <row r="47" customFormat="false" ht="12.75" hidden="false" customHeight="false" outlineLevel="0" collapsed="false">
      <c r="A47" s="63" t="n">
        <v>2007</v>
      </c>
      <c r="B47" s="68" t="n">
        <f aca="false">SUM(CF47,CF64)</f>
        <v>-624.958430781727</v>
      </c>
      <c r="C47" s="68" t="n">
        <f aca="false">SUM(CG47,CG64)</f>
        <v>-388.592844759839</v>
      </c>
      <c r="D47" s="68" t="n">
        <f aca="false">SUM(CH47,CH64)</f>
        <v>-610.50752927106</v>
      </c>
      <c r="E47" s="68" t="n">
        <f aca="false">SUM(CI47,CI64)</f>
        <v>-369.652381627271</v>
      </c>
      <c r="F47" s="68" t="n">
        <f aca="false">SUM(CJ47,CJ64)</f>
        <v>-648.090961652498</v>
      </c>
      <c r="G47" s="68" t="n">
        <f aca="false">SUM(CK47,CK64)</f>
        <v>-374.043083730356</v>
      </c>
      <c r="H47" s="68" t="n">
        <f aca="false">SUM(CL47,CL64)</f>
        <v>-606.561515630095</v>
      </c>
      <c r="I47" s="68" t="n">
        <f aca="false">SUM(CM47,CM64)</f>
        <v>-391.119786491976</v>
      </c>
      <c r="J47" s="68" t="n">
        <f aca="false">SUM(CN47,CN64)</f>
        <v>-641.309303407143</v>
      </c>
      <c r="K47" s="68" t="n">
        <f aca="false">SUM(CO47,CO64)</f>
        <v>-410.106027703531</v>
      </c>
      <c r="L47" s="68" t="n">
        <f aca="false">SUM(CP47,CP64)</f>
        <v>-670.159296755387</v>
      </c>
      <c r="M47" s="68" t="n">
        <f aca="false">SUM(CQ47,CQ64)</f>
        <v>-395.794859688727</v>
      </c>
      <c r="N47" s="68" t="n">
        <f aca="false">SUM(CR47,CR64)</f>
        <v>-653.083983562754</v>
      </c>
      <c r="O47" s="68" t="n">
        <f aca="false">SUM(CS47,CS64)</f>
        <v>-452.274860889244</v>
      </c>
      <c r="P47" s="68" t="n">
        <f aca="false">SUM(CT47,CT64)</f>
        <v>-701.426941976092</v>
      </c>
      <c r="Q47" s="68" t="n">
        <f aca="false">SUM(CU47,CU64)</f>
        <v>-411.19544634554</v>
      </c>
      <c r="R47" s="68" t="n">
        <f aca="false">SUM(CV47,CV64)</f>
        <v>-611.439060825394</v>
      </c>
      <c r="S47" s="68" t="n">
        <f aca="false">SUM(CW47,CW64)</f>
        <v>-440.591446801692</v>
      </c>
      <c r="T47" s="68" t="n">
        <f aca="false">SUM(CX47,CX64)</f>
        <v>-670.279418200127</v>
      </c>
      <c r="U47" s="68" t="n">
        <f aca="false">SUM(CY47,CY64)</f>
        <v>-397.928071444086</v>
      </c>
      <c r="V47" s="68" t="n">
        <f aca="false">SUM(CZ47,CZ64)</f>
        <v>-606.66698645387</v>
      </c>
      <c r="W47" s="68" t="n">
        <f aca="false">SUM(DA47,DA64)</f>
        <v>-397.254418136167</v>
      </c>
      <c r="X47" s="68" t="n">
        <f aca="false">SUM(DB47,DB64)</f>
        <v>-574.972439684779</v>
      </c>
      <c r="Y47" s="68" t="n">
        <f aca="false">SUM(DC47,DC64)</f>
        <v>-400.25473272168</v>
      </c>
      <c r="Z47" s="68" t="n">
        <f aca="false">SUM(B47,D47,F47,H47,J47,L47,N47,P47,R47,T47,V47,X47)</f>
        <v>-7619.45586820093</v>
      </c>
      <c r="AA47" s="68" t="n">
        <f aca="false">SUM(C47,E47,G47,I47,K47,M47,O47,Q47,S47,U47,W47,Y47)</f>
        <v>-4828.80796034011</v>
      </c>
      <c r="CE47" s="18" t="n">
        <v>2007</v>
      </c>
      <c r="CF47" s="35" t="n">
        <f aca="false">B83*AE29</f>
        <v>-474.613048158001</v>
      </c>
      <c r="CG47" s="35" t="n">
        <f aca="false">C83*AF29</f>
        <v>-332.693473540242</v>
      </c>
      <c r="CH47" s="35" t="n">
        <f aca="false">D83*AG29</f>
        <v>-463.236212409784</v>
      </c>
      <c r="CI47" s="35" t="n">
        <f aca="false">E83*AH29</f>
        <v>-312.235494355847</v>
      </c>
      <c r="CJ47" s="35" t="n">
        <f aca="false">F83*AI29</f>
        <v>-498.692214274691</v>
      </c>
      <c r="CK47" s="35" t="n">
        <f aca="false">G83*AJ29</f>
        <v>-320.365588293975</v>
      </c>
      <c r="CL47" s="35" t="n">
        <f aca="false">H83*AK29</f>
        <v>-465.356633056257</v>
      </c>
      <c r="CM47" s="35" t="n">
        <f aca="false">I83*AL29</f>
        <v>-329.335159939627</v>
      </c>
      <c r="CN47" s="35" t="n">
        <f aca="false">J83*AM29</f>
        <v>-489.068811213648</v>
      </c>
      <c r="CO47" s="35" t="n">
        <f aca="false">K83*AN29</f>
        <v>-341.175002438898</v>
      </c>
      <c r="CP47" s="35" t="n">
        <f aca="false">L83*AO29</f>
        <v>-507.555523409492</v>
      </c>
      <c r="CQ47" s="35" t="n">
        <f aca="false">M83*AP29</f>
        <v>-325.88243916248</v>
      </c>
      <c r="CR47" s="35" t="n">
        <f aca="false">N83*AQ29</f>
        <v>-489.626417477922</v>
      </c>
      <c r="CS47" s="35" t="n">
        <f aca="false">O83*AR29</f>
        <v>-368.862216804267</v>
      </c>
      <c r="CT47" s="35" t="n">
        <f aca="false">P83*AS29</f>
        <v>-529.590244701066</v>
      </c>
      <c r="CU47" s="35" t="n">
        <f aca="false">Q83*AT29</f>
        <v>-337.13252761176</v>
      </c>
      <c r="CV47" s="35" t="n">
        <f aca="false">R83*AU29</f>
        <v>-462.227415822829</v>
      </c>
      <c r="CW47" s="35" t="n">
        <f aca="false">S83*AV29</f>
        <v>-360.526503757416</v>
      </c>
      <c r="CX47" s="35" t="n">
        <f aca="false">T83*AW29</f>
        <v>-513.608621104899</v>
      </c>
      <c r="CY47" s="35" t="n">
        <f aca="false">U83*AX29</f>
        <v>-333.9318168248</v>
      </c>
      <c r="CZ47" s="35" t="n">
        <f aca="false">V83*AY29</f>
        <v>-456.971851060987</v>
      </c>
      <c r="DA47" s="35" t="n">
        <f aca="false">W83*AZ29</f>
        <v>-332.807986279787</v>
      </c>
      <c r="DB47" s="35" t="n">
        <f aca="false">X83*BA29</f>
        <v>-432.165763692297</v>
      </c>
      <c r="DC47" s="35" t="n">
        <f aca="false">Y83*BB29</f>
        <v>-338.036797547275</v>
      </c>
      <c r="DD47" s="39" t="n">
        <f aca="false">SUM(CF47,CH47,CJ47,CL47,CN47,CP47,CR47,CT47,CV47,CX47,CZ47,DB47)</f>
        <v>-5782.71275638187</v>
      </c>
      <c r="DE47" s="41" t="n">
        <f aca="false">SUM(CG47,CI47,CK47,CM47,CO47,CQ47,CS47,CU47,CW47,CY47,DA47,DC47)</f>
        <v>-4032.98500655637</v>
      </c>
    </row>
    <row r="48" customFormat="false" ht="12.75" hidden="false" customHeight="false" outlineLevel="0" collapsed="false">
      <c r="A48" s="63" t="n">
        <v>2008</v>
      </c>
      <c r="B48" s="68" t="n">
        <f aca="false">SUM(CF48,CF65)</f>
        <v>-587.831682672731</v>
      </c>
      <c r="C48" s="68" t="n">
        <f aca="false">SUM(CG48,CG65)</f>
        <v>-365.507807493744</v>
      </c>
      <c r="D48" s="68" t="n">
        <f aca="false">SUM(CH48,CH65)</f>
        <v>-598.489975512916</v>
      </c>
      <c r="E48" s="68" t="n">
        <f aca="false">SUM(CI48,CI65)</f>
        <v>-357.095254021385</v>
      </c>
      <c r="F48" s="68" t="n">
        <f aca="false">SUM(CJ48,CJ65)</f>
        <v>-585.82852065031</v>
      </c>
      <c r="G48" s="68" t="n">
        <f aca="false">SUM(CK48,CK65)</f>
        <v>-370.509771595845</v>
      </c>
      <c r="H48" s="68" t="n">
        <f aca="false">SUM(CL48,CL65)</f>
        <v>-593.134186558436</v>
      </c>
      <c r="I48" s="68" t="n">
        <f aca="false">SUM(CM48,CM65)</f>
        <v>-348.172793925954</v>
      </c>
      <c r="J48" s="68" t="n">
        <f aca="false">SUM(CN48,CN65)</f>
        <v>-597.196190134519</v>
      </c>
      <c r="K48" s="68" t="n">
        <f aca="false">SUM(CO48,CO65)</f>
        <v>-383.724203548569</v>
      </c>
      <c r="L48" s="68" t="n">
        <f aca="false">SUM(CP48,CP65)</f>
        <v>-605.42887472369</v>
      </c>
      <c r="M48" s="68" t="n">
        <f aca="false">SUM(CQ48,CQ65)</f>
        <v>-391.6444869333</v>
      </c>
      <c r="N48" s="68" t="n">
        <f aca="false">SUM(CR48,CR65)</f>
        <v>-635.841055316281</v>
      </c>
      <c r="O48" s="68" t="n">
        <f aca="false">SUM(CS48,CS65)</f>
        <v>-402.316528841721</v>
      </c>
      <c r="P48" s="68" t="n">
        <f aca="false">SUM(CT48,CT65)</f>
        <v>-628.408702263883</v>
      </c>
      <c r="Q48" s="68" t="n">
        <f aca="false">SUM(CU48,CU65)</f>
        <v>-405.689767340017</v>
      </c>
      <c r="R48" s="68" t="n">
        <f aca="false">SUM(CV48,CV65)</f>
        <v>-598.821223134049</v>
      </c>
      <c r="S48" s="68" t="n">
        <f aca="false">SUM(CW48,CW65)</f>
        <v>-391.55704252527</v>
      </c>
      <c r="T48" s="68" t="n">
        <f aca="false">SUM(CX48,CX65)</f>
        <v>-626.358216410729</v>
      </c>
      <c r="U48" s="68" t="n">
        <f aca="false">SUM(CY48,CY65)</f>
        <v>-372.00821346035</v>
      </c>
      <c r="V48" s="68" t="n">
        <f aca="false">SUM(CZ48,CZ65)</f>
        <v>-541.122575108649</v>
      </c>
      <c r="W48" s="68" t="n">
        <f aca="false">SUM(DA48,DA65)</f>
        <v>-390.772144987966</v>
      </c>
      <c r="X48" s="68" t="n">
        <f aca="false">SUM(DB48,DB65)</f>
        <v>-561.98191863985</v>
      </c>
      <c r="Y48" s="68" t="n">
        <f aca="false">SUM(DC48,DC65)</f>
        <v>-355.640024359859</v>
      </c>
      <c r="Z48" s="68" t="n">
        <f aca="false">SUM(B48,D48,F48,H48,J48,L48,N48,P48,R48,T48,V48,X48)</f>
        <v>-7160.44312112604</v>
      </c>
      <c r="AA48" s="68" t="n">
        <f aca="false">SUM(C48,E48,G48,I48,K48,M48,O48,Q48,S48,U48,W48,Y48)</f>
        <v>-4534.63803903398</v>
      </c>
      <c r="CE48" s="18" t="n">
        <v>2008</v>
      </c>
      <c r="CF48" s="35" t="n">
        <f aca="false">B84*AE30</f>
        <v>-446.417830331811</v>
      </c>
      <c r="CG48" s="35" t="n">
        <f aca="false">C84*AF30</f>
        <v>-312.929236142587</v>
      </c>
      <c r="CH48" s="35" t="n">
        <f aca="false">D84*AG30</f>
        <v>-453.936194459745</v>
      </c>
      <c r="CI48" s="35" t="n">
        <f aca="false">E84*AH30</f>
        <v>-301.702176031879</v>
      </c>
      <c r="CJ48" s="35" t="n">
        <f aca="false">F84*AI30</f>
        <v>-450.984582530626</v>
      </c>
      <c r="CK48" s="35" t="n">
        <f aca="false">G84*AJ30</f>
        <v>-316.967607013664</v>
      </c>
      <c r="CL48" s="35" t="n">
        <f aca="false">H84*AK30</f>
        <v>-454.903551979436</v>
      </c>
      <c r="CM48" s="35" t="n">
        <f aca="false">I84*AL30</f>
        <v>-293.472954365316</v>
      </c>
      <c r="CN48" s="35" t="n">
        <f aca="false">J84*AM30</f>
        <v>-457.752427418612</v>
      </c>
      <c r="CO48" s="35" t="n">
        <f aca="false">K84*AN30</f>
        <v>-320.22546878196</v>
      </c>
      <c r="CP48" s="35" t="n">
        <f aca="false">L84*AO30</f>
        <v>-459.310728229016</v>
      </c>
      <c r="CQ48" s="35" t="n">
        <f aca="false">M84*AP30</f>
        <v>-323.113613097442</v>
      </c>
      <c r="CR48" s="35" t="n">
        <f aca="false">N84*AQ30</f>
        <v>-478.113638329927</v>
      </c>
      <c r="CS48" s="35" t="n">
        <f aca="false">O84*AR30</f>
        <v>-329.321068323056</v>
      </c>
      <c r="CT48" s="35" t="n">
        <f aca="false">P84*AS30</f>
        <v>-477.044614877778</v>
      </c>
      <c r="CU48" s="35" t="n">
        <f aca="false">Q84*AT30</f>
        <v>-333.39908340091</v>
      </c>
      <c r="CV48" s="35" t="n">
        <f aca="false">R84*AU30</f>
        <v>-453.169671027714</v>
      </c>
      <c r="CW48" s="35" t="n">
        <f aca="false">S84*AV30</f>
        <v>-321.537036915393</v>
      </c>
      <c r="CX48" s="35" t="n">
        <f aca="false">T84*AW30</f>
        <v>-481.492816289204</v>
      </c>
      <c r="CY48" s="35" t="n">
        <f aca="false">U84*AX30</f>
        <v>-313.051152812922</v>
      </c>
      <c r="CZ48" s="35" t="n">
        <f aca="false">V84*AY30</f>
        <v>-410.273019861511</v>
      </c>
      <c r="DA48" s="35" t="n">
        <f aca="false">W84*AZ30</f>
        <v>-328.062779821531</v>
      </c>
      <c r="DB48" s="35" t="n">
        <f aca="false">X84*BA30</f>
        <v>-422.199300497702</v>
      </c>
      <c r="DC48" s="35" t="n">
        <f aca="false">Y84*BB30</f>
        <v>-301.53121727356</v>
      </c>
      <c r="DD48" s="39" t="n">
        <f aca="false">SUM(CF48,CH48,CJ48,CL48,CN48,CP48,CR48,CT48,CV48,CX48,CZ48,DB48)</f>
        <v>-5445.59837583308</v>
      </c>
      <c r="DE48" s="41" t="n">
        <f aca="false">SUM(CG48,CI48,CK48,CM48,CO48,CQ48,CS48,CU48,CW48,CY48,DA48,DC48)</f>
        <v>-3795.31339398022</v>
      </c>
    </row>
    <row r="49" customFormat="false" ht="12.75" hidden="false" customHeight="false" outlineLevel="0" collapsed="false">
      <c r="A49" s="63" t="n">
        <v>2009</v>
      </c>
      <c r="B49" s="68" t="n">
        <f aca="false">SUM(CF49,CF66)</f>
        <v>-545.752603992103</v>
      </c>
      <c r="C49" s="68" t="n">
        <f aca="false">SUM(CG49,CG66)</f>
        <v>-341.295132851543</v>
      </c>
      <c r="D49" s="68" t="n">
        <f aca="false">SUM(CH49,CH66)</f>
        <v>-536.473995364407</v>
      </c>
      <c r="E49" s="68" t="n">
        <f aca="false">SUM(CI49,CI66)</f>
        <v>-324.953685866538</v>
      </c>
      <c r="F49" s="68" t="n">
        <f aca="false">SUM(CJ49,CJ66)</f>
        <v>-550.787749981894</v>
      </c>
      <c r="G49" s="68" t="n">
        <f aca="false">SUM(CK49,CK66)</f>
        <v>-346.720576642818</v>
      </c>
      <c r="H49" s="68" t="n">
        <f aca="false">SUM(CL49,CL66)</f>
        <v>-554.467739302278</v>
      </c>
      <c r="I49" s="68" t="n">
        <f aca="false">SUM(CM49,CM66)</f>
        <v>-325.577199157179</v>
      </c>
      <c r="J49" s="68" t="n">
        <f aca="false">SUM(CN49,CN66)</f>
        <v>-538.087865793617</v>
      </c>
      <c r="K49" s="68" t="n">
        <f aca="false">SUM(CO49,CO66)</f>
        <v>-378.415977588573</v>
      </c>
      <c r="L49" s="68" t="n">
        <f aca="false">SUM(CP49,CP66)</f>
        <v>-591.20394710531</v>
      </c>
      <c r="M49" s="68" t="n">
        <f aca="false">SUM(CQ49,CQ66)</f>
        <v>-347.867369263273</v>
      </c>
      <c r="N49" s="68" t="n">
        <f aca="false">SUM(CR49,CR66)</f>
        <v>-599.72351012887</v>
      </c>
      <c r="O49" s="68" t="n">
        <f aca="false">SUM(CS49,CS66)</f>
        <v>-377.897640692074</v>
      </c>
      <c r="P49" s="68" t="n">
        <f aca="false">SUM(CT49,CT66)</f>
        <v>-589.874221659324</v>
      </c>
      <c r="Q49" s="68" t="n">
        <f aca="false">SUM(CU49,CU66)</f>
        <v>-380.812574496072</v>
      </c>
      <c r="R49" s="68" t="n">
        <f aca="false">SUM(CV49,CV66)</f>
        <v>-553.769204779421</v>
      </c>
      <c r="S49" s="68" t="n">
        <f aca="false">SUM(CW49,CW66)</f>
        <v>-362.230186778917</v>
      </c>
      <c r="T49" s="68" t="n">
        <f aca="false">SUM(CX49,CX66)</f>
        <v>-578.356510599918</v>
      </c>
      <c r="U49" s="68" t="n">
        <f aca="false">SUM(CY49,CY66)</f>
        <v>-345.32958422469</v>
      </c>
      <c r="V49" s="68" t="n">
        <f aca="false">SUM(CZ49,CZ66)</f>
        <v>-504.783234272581</v>
      </c>
      <c r="W49" s="68" t="n">
        <f aca="false">SUM(DA49,DA66)</f>
        <v>-364.190731313089</v>
      </c>
      <c r="X49" s="68" t="n">
        <f aca="false">SUM(DB49,DB66)</f>
        <v>-481.761859465649</v>
      </c>
      <c r="Y49" s="68" t="n">
        <f aca="false">SUM(DC49,DC66)</f>
        <v>-317.966362242112</v>
      </c>
      <c r="Z49" s="68" t="n">
        <f aca="false">SUM(B49,D49,F49,H49,J49,L49,N49,P49,R49,T49,V49,X49)</f>
        <v>-6625.04244244537</v>
      </c>
      <c r="AA49" s="68" t="n">
        <f aca="false">SUM(C49,E49,G49,I49,K49,M49,O49,Q49,S49,U49,W49,Y49)</f>
        <v>-4213.25702111688</v>
      </c>
      <c r="CE49" s="18" t="n">
        <v>2009</v>
      </c>
      <c r="CF49" s="35" t="n">
        <f aca="false">B85*AE31</f>
        <v>-416.778550423545</v>
      </c>
      <c r="CG49" s="35" t="n">
        <f aca="false">C85*AF31</f>
        <v>-293.029852456273</v>
      </c>
      <c r="CH49" s="35" t="n">
        <f aca="false">D85*AG31</f>
        <v>-408.233067412494</v>
      </c>
      <c r="CI49" s="35" t="n">
        <f aca="false">E85*AH31</f>
        <v>-275.161678213505</v>
      </c>
      <c r="CJ49" s="35" t="n">
        <f aca="false">F85*AI31</f>
        <v>-424.311968843224</v>
      </c>
      <c r="CK49" s="35" t="n">
        <f aca="false">G85*AJ31</f>
        <v>-297.389666656031</v>
      </c>
      <c r="CL49" s="35" t="n">
        <f aca="false">H85*AK31</f>
        <v>-426.602565049417</v>
      </c>
      <c r="CM49" s="35" t="n">
        <f aca="false">I85*AL31</f>
        <v>-275.215074844115</v>
      </c>
      <c r="CN49" s="35" t="n">
        <f aca="false">J85*AM31</f>
        <v>-412.607243481921</v>
      </c>
      <c r="CO49" s="35" t="n">
        <f aca="false">K85*AN31</f>
        <v>-315.560218273396</v>
      </c>
      <c r="CP49" s="35" t="n">
        <f aca="false">L85*AO31</f>
        <v>-448.384936628256</v>
      </c>
      <c r="CQ49" s="35" t="n">
        <f aca="false">M85*AP31</f>
        <v>-287.175460668602</v>
      </c>
      <c r="CR49" s="35" t="n">
        <f aca="false">N85*AQ31</f>
        <v>-450.153441806584</v>
      </c>
      <c r="CS49" s="35" t="n">
        <f aca="false">O85*AR31</f>
        <v>-309.285883031589</v>
      </c>
      <c r="CT49" s="35" t="n">
        <f aca="false">P85*AS31</f>
        <v>-447.791890666143</v>
      </c>
      <c r="CU49" s="35" t="n">
        <f aca="false">Q85*AT31</f>
        <v>-312.954808096309</v>
      </c>
      <c r="CV49" s="35" t="n">
        <f aca="false">R85*AU31</f>
        <v>-425.497011539437</v>
      </c>
      <c r="CW49" s="35" t="n">
        <f aca="false">S85*AV31</f>
        <v>-301.902481683022</v>
      </c>
      <c r="CX49" s="35" t="n">
        <f aca="false">T85*AW31</f>
        <v>-451.471438037801</v>
      </c>
      <c r="CY49" s="35" t="n">
        <f aca="false">U85*AX31</f>
        <v>-293.915406963244</v>
      </c>
      <c r="CZ49" s="35" t="n">
        <f aca="false">V85*AY31</f>
        <v>-386.13231360288</v>
      </c>
      <c r="DA49" s="35" t="n">
        <f aca="false">W85*AZ31</f>
        <v>-308.374636812128</v>
      </c>
      <c r="DB49" s="35" t="n">
        <f aca="false">X85*BA31</f>
        <v>-390.078612371929</v>
      </c>
      <c r="DC49" s="35" t="n">
        <f aca="false">Y85*BB31</f>
        <v>-280.851678233109</v>
      </c>
      <c r="DD49" s="39" t="n">
        <f aca="false">SUM(CF49,CH49,CJ49,CL49,CN49,CP49,CR49,CT49,CV49,CX49,CZ49,DB49)</f>
        <v>-5088.04303986363</v>
      </c>
      <c r="DE49" s="41" t="n">
        <f aca="false">SUM(CG49,CI49,CK49,CM49,CO49,CQ49,CS49,CU49,CW49,CY49,DA49,DC49)</f>
        <v>-3550.81684593132</v>
      </c>
    </row>
    <row r="50" customFormat="false" ht="12.75" hidden="false" customHeight="false" outlineLevel="0" collapsed="false">
      <c r="A50" s="63" t="n">
        <v>2010</v>
      </c>
      <c r="B50" s="68" t="n">
        <f aca="false">SUM(CF50,CF67)</f>
        <v>-440.446362292953</v>
      </c>
      <c r="C50" s="68" t="n">
        <f aca="false">SUM(CG50,CG67)</f>
        <v>-317.631473265528</v>
      </c>
      <c r="D50" s="68" t="n">
        <f aca="false">SUM(CH50,CH67)</f>
        <v>-447.295511901152</v>
      </c>
      <c r="E50" s="68" t="n">
        <f aca="false">SUM(CI50,CI67)</f>
        <v>-282.446056958971</v>
      </c>
      <c r="F50" s="68" t="n">
        <f aca="false">SUM(CJ50,CJ67)</f>
        <v>-477.546639945945</v>
      </c>
      <c r="G50" s="68" t="n">
        <f aca="false">SUM(CK50,CK67)</f>
        <v>-287.848020642117</v>
      </c>
      <c r="H50" s="68" t="n">
        <f aca="false">SUM(CL50,CL67)</f>
        <v>-454.785112107138</v>
      </c>
      <c r="I50" s="68" t="n">
        <f aca="false">SUM(CM50,CM67)</f>
        <v>-277.058777089934</v>
      </c>
      <c r="J50" s="68" t="n">
        <f aca="false">SUM(CN50,CN67)</f>
        <v>-438.377032720278</v>
      </c>
      <c r="K50" s="68" t="n">
        <f aca="false">SUM(CO50,CO67)</f>
        <v>-319.169727112949</v>
      </c>
      <c r="L50" s="68" t="n">
        <f aca="false">SUM(CP50,CP67)</f>
        <v>-478.464314931484</v>
      </c>
      <c r="M50" s="68" t="n">
        <f aca="false">SUM(CQ50,CQ67)</f>
        <v>-291.06725065525</v>
      </c>
      <c r="N50" s="68" t="n">
        <f aca="false">SUM(CR50,CR67)</f>
        <v>-437.294010629658</v>
      </c>
      <c r="O50" s="68" t="n">
        <f aca="false">SUM(CS50,CS67)</f>
        <v>-288.02027125266</v>
      </c>
      <c r="P50" s="68" t="n">
        <f aca="false">SUM(CT50,CT67)</f>
        <v>-434.741574368586</v>
      </c>
      <c r="Q50" s="68" t="n">
        <f aca="false">SUM(CU50,CU67)</f>
        <v>-288.583119172066</v>
      </c>
      <c r="R50" s="68" t="n">
        <f aca="false">SUM(CV50,CV67)</f>
        <v>-392.00677490874</v>
      </c>
      <c r="S50" s="68" t="n">
        <f aca="false">SUM(CW50,CW67)</f>
        <v>-260.803171492473</v>
      </c>
      <c r="T50" s="68" t="n">
        <f aca="false">SUM(CX50,CX67)</f>
        <v>-115.890626502797</v>
      </c>
      <c r="U50" s="68" t="n">
        <f aca="false">SUM(CY50,CY67)</f>
        <v>-57.1002612952656</v>
      </c>
      <c r="V50" s="68" t="n">
        <f aca="false">SUM(CZ50,CZ67)</f>
        <v>-106.158373074301</v>
      </c>
      <c r="W50" s="68" t="n">
        <f aca="false">SUM(DA50,DA67)</f>
        <v>-50.7750203911181</v>
      </c>
      <c r="X50" s="68" t="n">
        <f aca="false">SUM(DB50,DB67)</f>
        <v>-115.605701698631</v>
      </c>
      <c r="Y50" s="68" t="n">
        <f aca="false">SUM(DC50,DC67)</f>
        <v>-51.0728189309192</v>
      </c>
      <c r="Z50" s="68" t="n">
        <f aca="false">SUM(B50,D50,F50,H50,J50,L50,N50,P50,R50,T50,V50,X50)</f>
        <v>-4338.61203508166</v>
      </c>
      <c r="AA50" s="68" t="n">
        <f aca="false">SUM(C50,E50,G50,I50,K50,M50,O50,Q50,S50,U50,W50,Y50)</f>
        <v>-2771.57596825925</v>
      </c>
      <c r="CE50" s="18" t="n">
        <v>2010</v>
      </c>
      <c r="CF50" s="35" t="n">
        <f aca="false">B86*AE32</f>
        <v>-366.446578937398</v>
      </c>
      <c r="CG50" s="35" t="n">
        <f aca="false">C86*AF32</f>
        <v>-285.043036902895</v>
      </c>
      <c r="CH50" s="35" t="n">
        <f aca="false">D86*AG32</f>
        <v>-372.7251772809</v>
      </c>
      <c r="CI50" s="35" t="n">
        <f aca="false">E86*AH32</f>
        <v>-253.759161585889</v>
      </c>
      <c r="CJ50" s="35" t="n">
        <f aca="false">F86*AI32</f>
        <v>-402.758753671724</v>
      </c>
      <c r="CK50" s="35" t="n">
        <f aca="false">G86*AJ32</f>
        <v>-261.022121649548</v>
      </c>
      <c r="CL50" s="35" t="n">
        <f aca="false">H86*AK32</f>
        <v>-385.097532097541</v>
      </c>
      <c r="CM50" s="35" t="n">
        <f aca="false">I86*AL32</f>
        <v>-250.539114315109</v>
      </c>
      <c r="CN50" s="35" t="n">
        <f aca="false">J86*AM32</f>
        <v>-373.022339434084</v>
      </c>
      <c r="CO50" s="35" t="n">
        <f aca="false">K86*AN32</f>
        <v>-287.431163582717</v>
      </c>
      <c r="CP50" s="35" t="n">
        <f aca="false">L86*AO32</f>
        <v>-403.937063907944</v>
      </c>
      <c r="CQ50" s="35" t="n">
        <f aca="false">M86*AP32</f>
        <v>-260.755429996507</v>
      </c>
      <c r="CR50" s="35" t="n">
        <f aca="false">N86*AQ32</f>
        <v>-368.207086924041</v>
      </c>
      <c r="CS50" s="35" t="n">
        <f aca="false">O86*AR32</f>
        <v>-257.3735913314</v>
      </c>
      <c r="CT50" s="35" t="n">
        <f aca="false">P86*AS32</f>
        <v>-368.033800361759</v>
      </c>
      <c r="CU50" s="35" t="n">
        <f aca="false">Q86*AT32</f>
        <v>-259.491496952303</v>
      </c>
      <c r="CV50" s="35" t="n">
        <f aca="false">R86*AU32</f>
        <v>-323.507392479468</v>
      </c>
      <c r="CW50" s="35" t="n">
        <f aca="false">S86*AV32</f>
        <v>-229.944114663675</v>
      </c>
      <c r="CX50" s="35" t="n">
        <f aca="false">T86*AW32</f>
        <v>-50.8872210704017</v>
      </c>
      <c r="CY50" s="35" t="n">
        <f aca="false">U86*AX32</f>
        <v>-29.3119410360959</v>
      </c>
      <c r="CZ50" s="35" t="n">
        <f aca="false">V86*AY32</f>
        <v>-45.011024093765</v>
      </c>
      <c r="DA50" s="35" t="n">
        <f aca="false">W86*AZ32</f>
        <v>-25.6293244690132</v>
      </c>
      <c r="DB50" s="35" t="n">
        <f aca="false">X86*BA32</f>
        <v>-46.970031402598</v>
      </c>
      <c r="DC50" s="35" t="n">
        <f aca="false">Y86*BB32</f>
        <v>-25.1662900781897</v>
      </c>
      <c r="DD50" s="39" t="n">
        <f aca="false">SUM(CF50,CH50,CJ50,CL50,CN50,CP50,CR50,CT50,CV50,CX50,CZ50,DB50)</f>
        <v>-3506.60400166163</v>
      </c>
      <c r="DE50" s="41" t="n">
        <f aca="false">SUM(CG50,CI50,CK50,CM50,CO50,CQ50,CS50,CU50,CW50,CY50,DA50,DC50)</f>
        <v>-2425.46678656334</v>
      </c>
    </row>
    <row r="51" customFormat="false" ht="12.75" hidden="false" customHeight="false" outlineLevel="0" collapsed="false">
      <c r="A51" s="63" t="n">
        <v>2011</v>
      </c>
      <c r="B51" s="68" t="n">
        <f aca="false">SUM(CF51,CF68)</f>
        <v>-76.6867579487027</v>
      </c>
      <c r="C51" s="68" t="n">
        <f aca="false">SUM(CG51,CG68)</f>
        <v>-38.1242678834814</v>
      </c>
      <c r="D51" s="68" t="n">
        <f aca="false">SUM(CH51,CH68)</f>
        <v>-79.3558077869097</v>
      </c>
      <c r="E51" s="68" t="n">
        <f aca="false">SUM(CI51,CI68)</f>
        <v>-38.1124184359354</v>
      </c>
      <c r="F51" s="68" t="n">
        <f aca="false">SUM(CJ51,CJ68)</f>
        <v>-81.7823069590663</v>
      </c>
      <c r="G51" s="68" t="n">
        <f aca="false">SUM(CK51,CK68)</f>
        <v>-36.0334734799203</v>
      </c>
      <c r="H51" s="68" t="n">
        <f aca="false">SUM(CL51,CL68)</f>
        <v>-77.3510375082674</v>
      </c>
      <c r="I51" s="68" t="n">
        <f aca="false">SUM(CM51,CM68)</f>
        <v>-36.8886063097111</v>
      </c>
      <c r="J51" s="68" t="n">
        <f aca="false">SUM(CN51,CN68)</f>
        <v>-62.909489607559</v>
      </c>
      <c r="K51" s="68" t="n">
        <f aca="false">SUM(CO51,CO68)</f>
        <v>-35.8084400731554</v>
      </c>
      <c r="L51" s="68" t="n">
        <f aca="false">SUM(CP51,CP68)</f>
        <v>-53.7781119398622</v>
      </c>
      <c r="M51" s="68" t="n">
        <f aca="false">SUM(CQ51,CQ68)</f>
        <v>-27.0976344955509</v>
      </c>
      <c r="N51" s="68" t="n">
        <f aca="false">SUM(CR51,CR68)</f>
        <v>-50.1648159780231</v>
      </c>
      <c r="O51" s="68" t="n">
        <f aca="false">SUM(CS51,CS68)</f>
        <v>-30.4073071493256</v>
      </c>
      <c r="P51" s="68" t="n">
        <f aca="false">SUM(CT51,CT68)</f>
        <v>0</v>
      </c>
      <c r="Q51" s="68" t="n">
        <f aca="false">SUM(CU51,CU68)</f>
        <v>0</v>
      </c>
      <c r="R51" s="68" t="n">
        <f aca="false">SUM(CV51,CV68)</f>
        <v>0</v>
      </c>
      <c r="S51" s="68" t="n">
        <f aca="false">SUM(CW51,CW68)</f>
        <v>0</v>
      </c>
      <c r="T51" s="68" t="n">
        <f aca="false">SUM(CX51,CX68)</f>
        <v>0</v>
      </c>
      <c r="U51" s="68" t="n">
        <f aca="false">SUM(CY51,CY68)</f>
        <v>0</v>
      </c>
      <c r="V51" s="68" t="n">
        <f aca="false">SUM(CZ51,CZ68)</f>
        <v>0</v>
      </c>
      <c r="W51" s="68" t="n">
        <f aca="false">SUM(DA51,DA68)</f>
        <v>0</v>
      </c>
      <c r="X51" s="68" t="n">
        <f aca="false">SUM(DB51,DB68)</f>
        <v>0</v>
      </c>
      <c r="Y51" s="68" t="n">
        <f aca="false">SUM(DC51,DC68)</f>
        <v>0</v>
      </c>
      <c r="Z51" s="68" t="n">
        <f aca="false">SUM(B51,D51,F51,H51,J51,L51,N51,P51,R51,T51,V51,X51)</f>
        <v>-482.02832772839</v>
      </c>
      <c r="AA51" s="68" t="n">
        <f aca="false">SUM(C51,E51,G51,I51,K51,M51,O51,Q51,S51,U51,W51,Y51)</f>
        <v>-242.47214782708</v>
      </c>
      <c r="CE51" s="18" t="n">
        <v>2011</v>
      </c>
      <c r="CF51" s="35" t="n">
        <f aca="false">B87*AE33</f>
        <v>-33.4834308781446</v>
      </c>
      <c r="CG51" s="35" t="n">
        <f aca="false">C87*AF33</f>
        <v>-19.5704895050226</v>
      </c>
      <c r="CH51" s="35" t="n">
        <f aca="false">D87*AG33</f>
        <v>-36.7715242176852</v>
      </c>
      <c r="CI51" s="35" t="n">
        <f aca="false">E87*AH33</f>
        <v>-21.4715125539658</v>
      </c>
      <c r="CJ51" s="35" t="n">
        <f aca="false">F87*AI33</f>
        <v>-38.2179292615413</v>
      </c>
      <c r="CK51" s="35" t="n">
        <f aca="false">G87*AJ33</f>
        <v>-19.9710779181387</v>
      </c>
      <c r="CL51" s="35" t="n">
        <f aca="false">H87*AK33</f>
        <v>-35.9832612450082</v>
      </c>
      <c r="CM51" s="35" t="n">
        <f aca="false">I87*AL33</f>
        <v>-20.0550321294152</v>
      </c>
      <c r="CN51" s="35" t="n">
        <f aca="false">J87*AM33</f>
        <v>-30.1841830492509</v>
      </c>
      <c r="CO51" s="35" t="n">
        <f aca="false">K87*AN33</f>
        <v>-19.9992380526298</v>
      </c>
      <c r="CP51" s="35" t="n">
        <f aca="false">L87*AO33</f>
        <v>-23.1422224159513</v>
      </c>
      <c r="CQ51" s="35" t="n">
        <f aca="false">M87*AP33</f>
        <v>-14.1729765725378</v>
      </c>
      <c r="CR51" s="35" t="n">
        <f aca="false">N87*AQ33</f>
        <v>-20.3441666445078</v>
      </c>
      <c r="CS51" s="35" t="n">
        <f aca="false">O87*AR33</f>
        <v>-15.2376464028208</v>
      </c>
      <c r="CT51" s="35" t="n">
        <f aca="false">P87*AS33</f>
        <v>0</v>
      </c>
      <c r="CU51" s="35" t="n">
        <f aca="false">Q87*AT33</f>
        <v>0</v>
      </c>
      <c r="CV51" s="35" t="n">
        <f aca="false">R87*AU33</f>
        <v>0</v>
      </c>
      <c r="CW51" s="35" t="n">
        <f aca="false">S87*AV33</f>
        <v>0</v>
      </c>
      <c r="CX51" s="35" t="n">
        <f aca="false">T87*AW33</f>
        <v>0</v>
      </c>
      <c r="CY51" s="35" t="n">
        <f aca="false">U87*AX33</f>
        <v>0</v>
      </c>
      <c r="CZ51" s="35" t="n">
        <f aca="false">V87*AY33</f>
        <v>0</v>
      </c>
      <c r="DA51" s="35" t="n">
        <f aca="false">W87*AZ33</f>
        <v>0</v>
      </c>
      <c r="DB51" s="35" t="n">
        <f aca="false">X87*BA33</f>
        <v>0</v>
      </c>
      <c r="DC51" s="35" t="n">
        <f aca="false">Y87*BB33</f>
        <v>0</v>
      </c>
      <c r="DD51" s="39" t="n">
        <f aca="false">SUM(CF51,CH51,CJ51,CL51,CN51,CP51,CR51,CT51,CV51,CX51,CZ51,DB51)</f>
        <v>-218.126717712089</v>
      </c>
      <c r="DE51" s="41" t="n">
        <f aca="false">SUM(CG51,CI51,CK51,CM51,CO51,CQ51,CS51,CU51,CW51,CY51,DA51,DC51)</f>
        <v>-130.477973134531</v>
      </c>
    </row>
    <row r="52" customFormat="false" ht="12.75" hidden="false" customHeight="false" outlineLevel="0" collapsed="false">
      <c r="A52" s="63" t="n">
        <v>2012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 t="n">
        <f aca="false">SUM(B52,D52,F52,H52,J52,L52,N52,P52,R52,T52,V52,X52)</f>
        <v>0</v>
      </c>
      <c r="AA52" s="68" t="n">
        <f aca="false">SUM(C52,E52,G52,I52,K52,M52,O52,Q52,S52,U52,W52,Y52)</f>
        <v>0</v>
      </c>
      <c r="CE52" s="8" t="s">
        <v>23</v>
      </c>
      <c r="CF52" s="50" t="n">
        <f aca="false">SUM(CF41:CF51)</f>
        <v>-20644.5896642854</v>
      </c>
      <c r="CG52" s="51" t="n">
        <f aca="false">SUM(CG41:CG51)</f>
        <v>-13111.8287406621</v>
      </c>
      <c r="CH52" s="50" t="n">
        <f aca="false">SUM(CH41:CH51)</f>
        <v>-19770.0731957668</v>
      </c>
      <c r="CI52" s="51" t="n">
        <f aca="false">SUM(CI41:CI51)</f>
        <v>-11878.3304174996</v>
      </c>
      <c r="CJ52" s="50" t="n">
        <f aca="false">SUM(CJ41:CJ51)</f>
        <v>-20834.4780745241</v>
      </c>
      <c r="CK52" s="51" t="n">
        <f aca="false">SUM(CK41:CK51)</f>
        <v>-12411.2406248407</v>
      </c>
      <c r="CL52" s="50" t="n">
        <f aca="false">SUM(CL41:CL51)</f>
        <v>-18012.2419885366</v>
      </c>
      <c r="CM52" s="51" t="n">
        <f aca="false">SUM(CM41:CM51)</f>
        <v>-10098.7997733469</v>
      </c>
      <c r="CN52" s="50" t="n">
        <f aca="false">SUM(CN41:CN51)</f>
        <v>-18055.7516520801</v>
      </c>
      <c r="CO52" s="51" t="n">
        <f aca="false">SUM(CO41:CO51)</f>
        <v>-11239.5793185858</v>
      </c>
      <c r="CP52" s="50" t="n">
        <f aca="false">SUM(CP41:CP51)</f>
        <v>-18562.759182896</v>
      </c>
      <c r="CQ52" s="51" t="n">
        <f aca="false">SUM(CQ41:CQ51)</f>
        <v>-10819.06746178</v>
      </c>
      <c r="CR52" s="50" t="n">
        <f aca="false">SUM(CR41:CR51)</f>
        <v>-18013.6762796491</v>
      </c>
      <c r="CS52" s="51" t="n">
        <f aca="false">SUM(CS41:CS51)</f>
        <v>-11017.4745805608</v>
      </c>
      <c r="CT52" s="50" t="n">
        <f aca="false">SUM(CT41:CT51)</f>
        <v>-17853.2071470214</v>
      </c>
      <c r="CU52" s="51" t="n">
        <f aca="false">SUM(CU41:CU51)</f>
        <v>-10315.9326276952</v>
      </c>
      <c r="CV52" s="50" t="n">
        <f aca="false">SUM(CV41:CV51)</f>
        <v>-16295.0020994638</v>
      </c>
      <c r="CW52" s="51" t="n">
        <f aca="false">SUM(CW41:CW51)</f>
        <v>-10375.2787172365</v>
      </c>
      <c r="CX52" s="50" t="n">
        <f aca="false">SUM(CX41:CX51)</f>
        <v>-16406.7861743484</v>
      </c>
      <c r="CY52" s="51" t="n">
        <f aca="false">SUM(CY41:CY51)</f>
        <v>-9380.41757720155</v>
      </c>
      <c r="CZ52" s="50" t="n">
        <f aca="false">SUM(CZ41:CZ51)</f>
        <v>-13849.8783449003</v>
      </c>
      <c r="DA52" s="51" t="n">
        <f aca="false">SUM(DA41:DA51)</f>
        <v>-9110.96574597366</v>
      </c>
      <c r="DB52" s="50" t="n">
        <f aca="false">SUM(DB41:DB51)</f>
        <v>-20137.9211103643</v>
      </c>
      <c r="DC52" s="51" t="n">
        <f aca="false">SUM(DC41:DC51)</f>
        <v>-13392.4910279202</v>
      </c>
      <c r="DD52" s="50" t="n">
        <f aca="false">SUM(DD41:DD51)</f>
        <v>-218436.364913836</v>
      </c>
      <c r="DE52" s="52" t="n">
        <f aca="false">SUM(DE41:DE51)</f>
        <v>-133151.406613303</v>
      </c>
    </row>
    <row r="53" customFormat="false" ht="13.5" hidden="false" customHeight="false" outlineLevel="0" collapsed="false">
      <c r="A53" s="85" t="s">
        <v>23</v>
      </c>
      <c r="B53" s="86" t="n">
        <f aca="false">SUM(B41:B52)</f>
        <v>-45492.5757997618</v>
      </c>
      <c r="C53" s="87" t="n">
        <f aca="false">SUM(C41:C52)</f>
        <v>-26268.9771952127</v>
      </c>
      <c r="D53" s="86" t="n">
        <f aca="false">SUM(D41:D52)</f>
        <v>-43807.6160347454</v>
      </c>
      <c r="E53" s="87" t="n">
        <f aca="false">SUM(E41:E52)</f>
        <v>-23956.8753824397</v>
      </c>
      <c r="F53" s="86" t="n">
        <f aca="false">SUM(F41:F52)</f>
        <v>-46176.631774977</v>
      </c>
      <c r="G53" s="87" t="n">
        <f aca="false">SUM(G41:G52)</f>
        <v>-25195.6338488292</v>
      </c>
      <c r="H53" s="86" t="n">
        <f aca="false">SUM(H41:H52)</f>
        <v>-38559.5865103289</v>
      </c>
      <c r="I53" s="87" t="n">
        <f aca="false">SUM(I41:I52)</f>
        <v>-19469.2095417833</v>
      </c>
      <c r="J53" s="86" t="n">
        <f aca="false">SUM(J41:J52)</f>
        <v>-38844.2422319257</v>
      </c>
      <c r="K53" s="87" t="n">
        <f aca="false">SUM(K41:K52)</f>
        <v>-22049.8355154406</v>
      </c>
      <c r="L53" s="86" t="n">
        <f aca="false">SUM(L41:L52)</f>
        <v>-39780.57115584</v>
      </c>
      <c r="M53" s="87" t="n">
        <f aca="false">SUM(M41:M52)</f>
        <v>-21358.5939806733</v>
      </c>
      <c r="N53" s="86" t="n">
        <f aca="false">SUM(N41:N52)</f>
        <v>-39457.2463114239</v>
      </c>
      <c r="O53" s="87" t="n">
        <f aca="false">SUM(O41:O52)</f>
        <v>-22030.4209311145</v>
      </c>
      <c r="P53" s="86" t="n">
        <f aca="false">SUM(P41:P52)</f>
        <v>-38235.0438134616</v>
      </c>
      <c r="Q53" s="87" t="n">
        <f aca="false">SUM(Q41:Q52)</f>
        <v>-20425.0864399863</v>
      </c>
      <c r="R53" s="86" t="n">
        <f aca="false">SUM(R41:R52)</f>
        <v>-34815.2111240434</v>
      </c>
      <c r="S53" s="87" t="n">
        <f aca="false">SUM(S41:S52)</f>
        <v>-20394.4038857283</v>
      </c>
      <c r="T53" s="86" t="n">
        <f aca="false">SUM(T41:T52)</f>
        <v>-34653.7201412478</v>
      </c>
      <c r="U53" s="87" t="n">
        <f aca="false">SUM(U41:U52)</f>
        <v>-17945.2207120572</v>
      </c>
      <c r="V53" s="86" t="n">
        <f aca="false">SUM(V41:V52)</f>
        <v>-29685.7730488766</v>
      </c>
      <c r="W53" s="87" t="n">
        <f aca="false">SUM(W41:W52)</f>
        <v>-17863.874435908</v>
      </c>
      <c r="X53" s="86" t="n">
        <f aca="false">SUM(X41:X52)</f>
        <v>-44881.4770293748</v>
      </c>
      <c r="Y53" s="87" t="n">
        <f aca="false">SUM(Y41:Y52)</f>
        <v>-27427.5339142575</v>
      </c>
      <c r="Z53" s="86" t="n">
        <f aca="false">SUM(Z41:Z52)</f>
        <v>-474389.694976007</v>
      </c>
      <c r="AA53" s="88" t="n">
        <f aca="false">SUM(AA41:AA52)</f>
        <v>-264385.665783431</v>
      </c>
    </row>
    <row r="54" customFormat="false" ht="13.5" hidden="false" customHeight="false" outlineLevel="0" collapsed="false">
      <c r="CE54" s="2" t="s">
        <v>31</v>
      </c>
    </row>
    <row r="55" customFormat="false" ht="13.5" hidden="false" customHeight="false" outlineLevel="0" collapsed="false">
      <c r="A55" s="89" t="s">
        <v>32</v>
      </c>
      <c r="CE55" s="7"/>
      <c r="CF55" s="7" t="s">
        <v>4</v>
      </c>
      <c r="CG55" s="11" t="s">
        <v>5</v>
      </c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2"/>
    </row>
    <row r="56" customFormat="false" ht="12.75" hidden="false" customHeight="false" outlineLevel="0" collapsed="false">
      <c r="A56" s="90"/>
      <c r="B56" s="91" t="s">
        <v>4</v>
      </c>
      <c r="C56" s="92" t="s">
        <v>5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CE56" s="17"/>
      <c r="CF56" s="7" t="s">
        <v>6</v>
      </c>
      <c r="CG56" s="11"/>
      <c r="CH56" s="7" t="s">
        <v>7</v>
      </c>
      <c r="CI56" s="11"/>
      <c r="CJ56" s="7" t="s">
        <v>8</v>
      </c>
      <c r="CK56" s="11"/>
      <c r="CL56" s="7" t="s">
        <v>9</v>
      </c>
      <c r="CM56" s="11"/>
      <c r="CN56" s="7" t="s">
        <v>10</v>
      </c>
      <c r="CO56" s="11"/>
      <c r="CP56" s="7" t="s">
        <v>11</v>
      </c>
      <c r="CQ56" s="11"/>
      <c r="CR56" s="7" t="s">
        <v>12</v>
      </c>
      <c r="CS56" s="11"/>
      <c r="CT56" s="7" t="s">
        <v>13</v>
      </c>
      <c r="CU56" s="11"/>
      <c r="CV56" s="7" t="s">
        <v>14</v>
      </c>
      <c r="CW56" s="11"/>
      <c r="CX56" s="7" t="s">
        <v>15</v>
      </c>
      <c r="CY56" s="11"/>
      <c r="CZ56" s="7" t="s">
        <v>16</v>
      </c>
      <c r="DA56" s="11"/>
      <c r="DB56" s="7" t="s">
        <v>17</v>
      </c>
      <c r="DC56" s="11"/>
      <c r="DD56" s="7" t="s">
        <v>18</v>
      </c>
      <c r="DE56" s="21" t="s">
        <v>19</v>
      </c>
    </row>
    <row r="57" customFormat="false" ht="12.75" hidden="false" customHeight="false" outlineLevel="0" collapsed="false">
      <c r="A57" s="94"/>
      <c r="B57" s="95" t="s">
        <v>6</v>
      </c>
      <c r="C57" s="96"/>
      <c r="D57" s="95" t="s">
        <v>7</v>
      </c>
      <c r="E57" s="96"/>
      <c r="F57" s="95" t="s">
        <v>8</v>
      </c>
      <c r="G57" s="96"/>
      <c r="H57" s="95" t="s">
        <v>9</v>
      </c>
      <c r="I57" s="96"/>
      <c r="J57" s="95" t="s">
        <v>10</v>
      </c>
      <c r="K57" s="96"/>
      <c r="L57" s="95" t="s">
        <v>11</v>
      </c>
      <c r="M57" s="96"/>
      <c r="N57" s="95" t="s">
        <v>12</v>
      </c>
      <c r="O57" s="96"/>
      <c r="P57" s="95" t="s">
        <v>13</v>
      </c>
      <c r="Q57" s="96"/>
      <c r="R57" s="95" t="s">
        <v>14</v>
      </c>
      <c r="S57" s="96"/>
      <c r="T57" s="95" t="s">
        <v>15</v>
      </c>
      <c r="U57" s="96"/>
      <c r="V57" s="95" t="s">
        <v>16</v>
      </c>
      <c r="W57" s="96"/>
      <c r="X57" s="95" t="s">
        <v>17</v>
      </c>
      <c r="Y57" s="96"/>
      <c r="Z57" s="95" t="s">
        <v>18</v>
      </c>
      <c r="AA57" s="97" t="s">
        <v>19</v>
      </c>
      <c r="CE57" s="7" t="s">
        <v>20</v>
      </c>
      <c r="CF57" s="7" t="s">
        <v>21</v>
      </c>
      <c r="CG57" s="26" t="s">
        <v>22</v>
      </c>
      <c r="CH57" s="7" t="s">
        <v>21</v>
      </c>
      <c r="CI57" s="26" t="s">
        <v>22</v>
      </c>
      <c r="CJ57" s="7" t="s">
        <v>21</v>
      </c>
      <c r="CK57" s="26" t="s">
        <v>22</v>
      </c>
      <c r="CL57" s="7" t="s">
        <v>21</v>
      </c>
      <c r="CM57" s="26" t="s">
        <v>22</v>
      </c>
      <c r="CN57" s="7" t="s">
        <v>21</v>
      </c>
      <c r="CO57" s="26" t="s">
        <v>22</v>
      </c>
      <c r="CP57" s="7" t="s">
        <v>21</v>
      </c>
      <c r="CQ57" s="26" t="s">
        <v>22</v>
      </c>
      <c r="CR57" s="7" t="s">
        <v>21</v>
      </c>
      <c r="CS57" s="26" t="s">
        <v>22</v>
      </c>
      <c r="CT57" s="7" t="s">
        <v>21</v>
      </c>
      <c r="CU57" s="26" t="s">
        <v>22</v>
      </c>
      <c r="CV57" s="7" t="s">
        <v>21</v>
      </c>
      <c r="CW57" s="26" t="s">
        <v>22</v>
      </c>
      <c r="CX57" s="7" t="s">
        <v>21</v>
      </c>
      <c r="CY57" s="26" t="s">
        <v>22</v>
      </c>
      <c r="CZ57" s="7" t="s">
        <v>21</v>
      </c>
      <c r="DA57" s="26" t="s">
        <v>22</v>
      </c>
      <c r="DB57" s="7" t="s">
        <v>21</v>
      </c>
      <c r="DC57" s="26" t="s">
        <v>22</v>
      </c>
      <c r="DD57" s="17"/>
      <c r="DE57" s="28"/>
    </row>
    <row r="58" customFormat="false" ht="12.75" hidden="false" customHeight="false" outlineLevel="0" collapsed="false">
      <c r="A58" s="98" t="s">
        <v>20</v>
      </c>
      <c r="B58" s="95" t="s">
        <v>21</v>
      </c>
      <c r="C58" s="99" t="s">
        <v>22</v>
      </c>
      <c r="D58" s="95" t="s">
        <v>21</v>
      </c>
      <c r="E58" s="99" t="s">
        <v>22</v>
      </c>
      <c r="F58" s="95" t="s">
        <v>21</v>
      </c>
      <c r="G58" s="99" t="s">
        <v>22</v>
      </c>
      <c r="H58" s="95" t="s">
        <v>21</v>
      </c>
      <c r="I58" s="99" t="s">
        <v>22</v>
      </c>
      <c r="J58" s="95" t="s">
        <v>21</v>
      </c>
      <c r="K58" s="99" t="s">
        <v>22</v>
      </c>
      <c r="L58" s="95" t="s">
        <v>21</v>
      </c>
      <c r="M58" s="99" t="s">
        <v>22</v>
      </c>
      <c r="N58" s="95" t="s">
        <v>21</v>
      </c>
      <c r="O58" s="99" t="s">
        <v>22</v>
      </c>
      <c r="P58" s="95" t="s">
        <v>21</v>
      </c>
      <c r="Q58" s="99" t="s">
        <v>22</v>
      </c>
      <c r="R58" s="95" t="s">
        <v>21</v>
      </c>
      <c r="S58" s="99" t="s">
        <v>22</v>
      </c>
      <c r="T58" s="95" t="s">
        <v>21</v>
      </c>
      <c r="U58" s="99" t="s">
        <v>22</v>
      </c>
      <c r="V58" s="95" t="s">
        <v>21</v>
      </c>
      <c r="W58" s="99" t="s">
        <v>22</v>
      </c>
      <c r="X58" s="95" t="s">
        <v>21</v>
      </c>
      <c r="Y58" s="99" t="s">
        <v>22</v>
      </c>
      <c r="Z58" s="100"/>
      <c r="AA58" s="101"/>
      <c r="CE58" s="7" t="n">
        <v>2001</v>
      </c>
      <c r="CF58" s="35" t="n">
        <f aca="false">B94*BE23</f>
        <v>0</v>
      </c>
      <c r="CG58" s="35" t="n">
        <f aca="false">C94*BF23</f>
        <v>0</v>
      </c>
      <c r="CH58" s="35" t="n">
        <f aca="false">D94*BG23</f>
        <v>0</v>
      </c>
      <c r="CI58" s="35" t="n">
        <f aca="false">E94*BH23</f>
        <v>0</v>
      </c>
      <c r="CJ58" s="35" t="n">
        <f aca="false">F94*BI23</f>
        <v>0</v>
      </c>
      <c r="CK58" s="35" t="n">
        <f aca="false">G94*BJ23</f>
        <v>0</v>
      </c>
      <c r="CL58" s="35" t="n">
        <f aca="false">H94*BK23</f>
        <v>0</v>
      </c>
      <c r="CM58" s="35" t="n">
        <f aca="false">I94*BL23</f>
        <v>0</v>
      </c>
      <c r="CN58" s="35" t="n">
        <f aca="false">J94*BM23</f>
        <v>0</v>
      </c>
      <c r="CO58" s="35" t="n">
        <f aca="false">K94*BN23</f>
        <v>0</v>
      </c>
      <c r="CP58" s="35" t="n">
        <f aca="false">L94*BO23</f>
        <v>0</v>
      </c>
      <c r="CQ58" s="35" t="n">
        <f aca="false">M94*BP23</f>
        <v>0</v>
      </c>
      <c r="CR58" s="35" t="n">
        <f aca="false">N94*BQ23</f>
        <v>0</v>
      </c>
      <c r="CS58" s="35" t="n">
        <f aca="false">O94*BR23</f>
        <v>0</v>
      </c>
      <c r="CT58" s="35" t="n">
        <f aca="false">P94*BS23</f>
        <v>0</v>
      </c>
      <c r="CU58" s="35" t="n">
        <f aca="false">Q94*BT23</f>
        <v>0</v>
      </c>
      <c r="CV58" s="35" t="n">
        <f aca="false">R94*BU23</f>
        <v>0</v>
      </c>
      <c r="CW58" s="35" t="n">
        <f aca="false">S94*BV23</f>
        <v>0</v>
      </c>
      <c r="CX58" s="35" t="n">
        <f aca="false">T94*BW23</f>
        <v>0</v>
      </c>
      <c r="CY58" s="35" t="n">
        <f aca="false">U94*BX23</f>
        <v>0</v>
      </c>
      <c r="CZ58" s="35" t="n">
        <f aca="false">V94*BY23</f>
        <v>0</v>
      </c>
      <c r="DA58" s="35" t="n">
        <f aca="false">W94*BZ23</f>
        <v>0</v>
      </c>
      <c r="DB58" s="35" t="n">
        <f aca="false">X94*CA23</f>
        <v>-9329.06402935157</v>
      </c>
      <c r="DC58" s="35" t="n">
        <f aca="false">Y94*CB23</f>
        <v>-5659.30298600378</v>
      </c>
      <c r="DD58" s="35" t="n">
        <f aca="false">SUM(CF58,CH58,CJ58,CL58,CN58,CP58,CR58,CT58,CV58,CX58,CZ58,DB58)</f>
        <v>-9329.06402935157</v>
      </c>
      <c r="DE58" s="37" t="n">
        <f aca="false">SUM(CG58,CI58,CK58,CM58,CO58,CQ58,CS58,CU58,CW58,CY58,DA58,DC58)</f>
        <v>-5659.30298600378</v>
      </c>
    </row>
    <row r="59" customFormat="false" ht="12.75" hidden="false" customHeight="false" outlineLevel="0" collapsed="false">
      <c r="A59" s="102" t="n">
        <v>2001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 t="n">
        <v>525847.255331875</v>
      </c>
      <c r="Y59" s="103" t="n">
        <v>298861.520231635</v>
      </c>
      <c r="Z59" s="103" t="n">
        <f aca="false">SUM(B59,D59,F59,H59,J59,L59,N59,P59,R59,T59,V59,X59)</f>
        <v>525847.255331875</v>
      </c>
      <c r="AA59" s="103" t="n">
        <f aca="false">SUM(C59,E59,G59,I59,K59,M59,O59,Q59,S59,U59,W59,Y59)</f>
        <v>298861.520231635</v>
      </c>
      <c r="CE59" s="18" t="n">
        <v>2002</v>
      </c>
      <c r="CF59" s="35" t="n">
        <f aca="false">B95*BE24</f>
        <v>-9924.76270416518</v>
      </c>
      <c r="CG59" s="35" t="n">
        <f aca="false">C95*BF24</f>
        <v>-5314.82085016114</v>
      </c>
      <c r="CH59" s="35" t="n">
        <f aca="false">D95*BG24</f>
        <v>-9654.60655008239</v>
      </c>
      <c r="CI59" s="35" t="n">
        <f aca="false">E95*BH24</f>
        <v>-4906.10356918971</v>
      </c>
      <c r="CJ59" s="35" t="n">
        <f aca="false">F95*BI24</f>
        <v>-10171.9074207661</v>
      </c>
      <c r="CK59" s="35" t="n">
        <f aca="false">G95*BJ24</f>
        <v>-5472.5154891477</v>
      </c>
      <c r="CL59" s="35" t="n">
        <f aca="false">H95*BK24</f>
        <v>-7993.34952968421</v>
      </c>
      <c r="CM59" s="35" t="n">
        <f aca="false">I95*BL24</f>
        <v>-3756.43056701783</v>
      </c>
      <c r="CN59" s="35" t="n">
        <f aca="false">J95*BM24</f>
        <v>-8347.29357231637</v>
      </c>
      <c r="CO59" s="35" t="n">
        <f aca="false">K95*BN24</f>
        <v>-4295.81229408343</v>
      </c>
      <c r="CP59" s="35" t="n">
        <f aca="false">L95*BO24</f>
        <v>-8182.79936320039</v>
      </c>
      <c r="CQ59" s="35" t="n">
        <f aca="false">M95*BP24</f>
        <v>-4369.64033378135</v>
      </c>
      <c r="CR59" s="35" t="n">
        <f aca="false">N95*BQ24</f>
        <v>-8669.43440452785</v>
      </c>
      <c r="CS59" s="35" t="n">
        <f aca="false">O95*BR24</f>
        <v>-4509.27968002332</v>
      </c>
      <c r="CT59" s="35" t="n">
        <f aca="false">P95*BS24</f>
        <v>-8900.04858852776</v>
      </c>
      <c r="CU59" s="35" t="n">
        <f aca="false">Q95*BT24</f>
        <v>-4228.07810382115</v>
      </c>
      <c r="CV59" s="35" t="n">
        <f aca="false">R95*BU24</f>
        <v>-7781.66028705427</v>
      </c>
      <c r="CW59" s="35" t="n">
        <f aca="false">S95*BV24</f>
        <v>-4469.73779802643</v>
      </c>
      <c r="CX59" s="35" t="n">
        <f aca="false">T95*BW24</f>
        <v>-8186.91829017121</v>
      </c>
      <c r="CY59" s="35" t="n">
        <f aca="false">U95*BX24</f>
        <v>-3775.55062646306</v>
      </c>
      <c r="CZ59" s="35" t="n">
        <f aca="false">V95*BY24</f>
        <v>-7186.91677445754</v>
      </c>
      <c r="DA59" s="35" t="n">
        <f aca="false">W95*BZ24</f>
        <v>-3954.49281942477</v>
      </c>
      <c r="DB59" s="35" t="n">
        <f aca="false">X95*CA24</f>
        <v>-6755.55085835534</v>
      </c>
      <c r="DC59" s="35" t="n">
        <f aca="false">Y95*CB24</f>
        <v>-3990.5052436379</v>
      </c>
      <c r="DD59" s="39" t="n">
        <f aca="false">SUM(CF59,CH59,CJ59,CL59,CN59,CP59,CR59,CT59,CV59,CX59,CZ59,DB59)</f>
        <v>-101755.248343309</v>
      </c>
      <c r="DE59" s="41" t="n">
        <f aca="false">SUM(CG59,CI59,CK59,CM59,CO59,CQ59,CS59,CU59,CW59,CY59,DA59,DC59)</f>
        <v>-53042.9673747778</v>
      </c>
    </row>
    <row r="60" customFormat="false" ht="12.75" hidden="false" customHeight="false" outlineLevel="0" collapsed="false">
      <c r="A60" s="102" t="n">
        <v>2002</v>
      </c>
      <c r="B60" s="103" t="n">
        <v>606080.363006191</v>
      </c>
      <c r="C60" s="103" t="n">
        <v>273183.175002954</v>
      </c>
      <c r="D60" s="103" t="n">
        <v>561556.383811341</v>
      </c>
      <c r="E60" s="103" t="n">
        <v>242533.59763883</v>
      </c>
      <c r="F60" s="103" t="n">
        <v>619693.855022639</v>
      </c>
      <c r="G60" s="103" t="n">
        <v>274776.229354733</v>
      </c>
      <c r="H60" s="103" t="n">
        <v>407811.335542477</v>
      </c>
      <c r="I60" s="103" t="n">
        <v>196372.495826497</v>
      </c>
      <c r="J60" s="103" t="n">
        <v>410985.214321012</v>
      </c>
      <c r="K60" s="103" t="n">
        <v>214465.688730643</v>
      </c>
      <c r="L60" s="103" t="n">
        <v>391971.464026541</v>
      </c>
      <c r="M60" s="103" t="n">
        <v>210447.942733012</v>
      </c>
      <c r="N60" s="103" t="n">
        <v>501254.641722522</v>
      </c>
      <c r="O60" s="103" t="n">
        <v>220242.368527005</v>
      </c>
      <c r="P60" s="103" t="n">
        <v>511283.809282752</v>
      </c>
      <c r="Q60" s="103" t="n">
        <v>204278.625187142</v>
      </c>
      <c r="R60" s="103" t="n">
        <v>449130.572084038</v>
      </c>
      <c r="S60" s="103" t="n">
        <v>218488.939437836</v>
      </c>
      <c r="T60" s="103" t="n">
        <v>453755.550907427</v>
      </c>
      <c r="U60" s="103" t="n">
        <v>203400.435389839</v>
      </c>
      <c r="V60" s="103" t="n">
        <v>400732.850114843</v>
      </c>
      <c r="W60" s="103" t="n">
        <v>195617.898677195</v>
      </c>
      <c r="X60" s="103" t="n">
        <v>394844.797047291</v>
      </c>
      <c r="Y60" s="103" t="n">
        <v>204540.596692472</v>
      </c>
      <c r="Z60" s="103" t="n">
        <f aca="false">SUM(B60,D60,F60,H60,J60,L60,N60,P60,R60,T60,V60,X60)</f>
        <v>5709100.83688907</v>
      </c>
      <c r="AA60" s="103" t="n">
        <f aca="false">SUM(C60,E60,G60,I60,K60,M60,O60,Q60,S60,U60,W60,Y60)</f>
        <v>2658347.99319816</v>
      </c>
      <c r="CE60" s="18" t="n">
        <v>2003</v>
      </c>
      <c r="CF60" s="35" t="n">
        <f aca="false">B96*BE25</f>
        <v>-7098.29039586984</v>
      </c>
      <c r="CG60" s="35" t="n">
        <f aca="false">C96*BF25</f>
        <v>-3773.4213724844</v>
      </c>
      <c r="CH60" s="35" t="n">
        <f aca="false">D96*BG25</f>
        <v>-6939.58676036402</v>
      </c>
      <c r="CI60" s="35" t="n">
        <f aca="false">E96*BH25</f>
        <v>-3513.66365375491</v>
      </c>
      <c r="CJ60" s="35" t="n">
        <f aca="false">F96*BI25</f>
        <v>-7244.06889732551</v>
      </c>
      <c r="CK60" s="35" t="n">
        <f aca="false">G96*BJ25</f>
        <v>-3858.40730596914</v>
      </c>
      <c r="CL60" s="35" t="n">
        <f aca="false">H96*BK25</f>
        <v>-5795.37945474352</v>
      </c>
      <c r="CM60" s="35" t="n">
        <f aca="false">I96*BL25</f>
        <v>-2739.2481256491</v>
      </c>
      <c r="CN60" s="35" t="n">
        <f aca="false">J96*BM25</f>
        <v>-6000.7640091602</v>
      </c>
      <c r="CO60" s="35" t="n">
        <f aca="false">K96*BN25</f>
        <v>-3213.03377657325</v>
      </c>
      <c r="CP60" s="35" t="n">
        <f aca="false">L96*BO25</f>
        <v>-6090.08811645767</v>
      </c>
      <c r="CQ60" s="35" t="n">
        <f aca="false">M96*BP25</f>
        <v>-3216.75780602302</v>
      </c>
      <c r="CR60" s="35" t="n">
        <f aca="false">N96*BQ25</f>
        <v>-6345.26356027798</v>
      </c>
      <c r="CS60" s="35" t="n">
        <f aca="false">O96*BR25</f>
        <v>-3322.37232340021</v>
      </c>
      <c r="CT60" s="35" t="n">
        <f aca="false">P96*BS25</f>
        <v>-6111.72106077788</v>
      </c>
      <c r="CU60" s="35" t="n">
        <f aca="false">Q96*BT25</f>
        <v>-3265.08434237894</v>
      </c>
      <c r="CV60" s="35" t="n">
        <f aca="false">R96*BU25</f>
        <v>-5866.89634800508</v>
      </c>
      <c r="CW60" s="35" t="n">
        <f aca="false">S96*BV25</f>
        <v>-3091.1460279114</v>
      </c>
      <c r="CX60" s="35" t="n">
        <f aca="false">T96*BW25</f>
        <v>-5558.28738284491</v>
      </c>
      <c r="CY60" s="35" t="n">
        <f aca="false">U96*BX25</f>
        <v>-2571.03836622357</v>
      </c>
      <c r="CZ60" s="35" t="n">
        <f aca="false">V96*BY25</f>
        <v>-4607.16255713775</v>
      </c>
      <c r="DA60" s="35" t="n">
        <f aca="false">W96*BZ25</f>
        <v>-2803.99715412301</v>
      </c>
      <c r="DB60" s="35" t="n">
        <f aca="false">X96*CA25</f>
        <v>-4669.23863074378</v>
      </c>
      <c r="DC60" s="35" t="n">
        <f aca="false">Y96*CB25</f>
        <v>-2485.19012439627</v>
      </c>
      <c r="DD60" s="39" t="n">
        <f aca="false">SUM(CF60,CH60,CJ60,CL60,CN60,CP60,CR60,CT60,CV60,CX60,CZ60,DB60)</f>
        <v>-72326.7471737081</v>
      </c>
      <c r="DE60" s="41" t="n">
        <f aca="false">SUM(CG60,CI60,CK60,CM60,CO60,CQ60,CS60,CU60,CW60,CY60,DA60,DC60)</f>
        <v>-37853.3603788872</v>
      </c>
    </row>
    <row r="61" customFormat="false" ht="12.75" hidden="false" customHeight="false" outlineLevel="0" collapsed="false">
      <c r="A61" s="102" t="n">
        <v>2003</v>
      </c>
      <c r="B61" s="103" t="n">
        <v>424955.163602298</v>
      </c>
      <c r="C61" s="103" t="n">
        <v>175863.884611193</v>
      </c>
      <c r="D61" s="103" t="n">
        <v>392581.252064893</v>
      </c>
      <c r="E61" s="103" t="n">
        <v>155673.977457805</v>
      </c>
      <c r="F61" s="103" t="n">
        <v>416760.184274992</v>
      </c>
      <c r="G61" s="103" t="n">
        <v>172909.725613677</v>
      </c>
      <c r="H61" s="103" t="n">
        <v>333843.742213804</v>
      </c>
      <c r="I61" s="103" t="n">
        <v>146088.39085146</v>
      </c>
      <c r="J61" s="103" t="n">
        <v>349722.415933999</v>
      </c>
      <c r="K61" s="103" t="n">
        <v>158835.094588835</v>
      </c>
      <c r="L61" s="103" t="n">
        <v>336150.738685357</v>
      </c>
      <c r="M61" s="103" t="n">
        <v>153900.670927727</v>
      </c>
      <c r="N61" s="103" t="n">
        <v>350550.573784317</v>
      </c>
      <c r="O61" s="103" t="n">
        <v>156739.768102832</v>
      </c>
      <c r="P61" s="103" t="n">
        <v>346372.716590366</v>
      </c>
      <c r="Q61" s="103" t="n">
        <v>156051.252142668</v>
      </c>
      <c r="R61" s="103" t="n">
        <v>328010.026756641</v>
      </c>
      <c r="S61" s="103" t="n">
        <v>147477.094613353</v>
      </c>
      <c r="T61" s="103" t="n">
        <v>339391.358236588</v>
      </c>
      <c r="U61" s="103" t="n">
        <v>136420.023194181</v>
      </c>
      <c r="V61" s="103" t="n">
        <v>297774.822858094</v>
      </c>
      <c r="W61" s="103" t="n">
        <v>142888.925946274</v>
      </c>
      <c r="X61" s="103" t="n">
        <v>315728.296278479</v>
      </c>
      <c r="Y61" s="103" t="n">
        <v>133152.034471007</v>
      </c>
      <c r="Z61" s="103" t="n">
        <f aca="false">SUM(B61,D61,F61,H61,J61,L61,N61,P61,R61,T61,V61,X61)</f>
        <v>4231841.29127983</v>
      </c>
      <c r="AA61" s="103" t="n">
        <f aca="false">SUM(C61,E61,G61,I61,K61,M61,O61,Q61,S61,U61,W61,Y61)</f>
        <v>1836000.84252101</v>
      </c>
      <c r="CE61" s="18" t="n">
        <v>2004</v>
      </c>
      <c r="CF61" s="35" t="n">
        <f aca="false">B97*BE26</f>
        <v>-4482.88675221846</v>
      </c>
      <c r="CG61" s="35" t="n">
        <f aca="false">C97*BF26</f>
        <v>-2434.13463008791</v>
      </c>
      <c r="CH61" s="35" t="n">
        <f aca="false">D97*BG26</f>
        <v>-4476.63614601565</v>
      </c>
      <c r="CI61" s="35" t="n">
        <f aca="false">E97*BH26</f>
        <v>-2456.70986866782</v>
      </c>
      <c r="CJ61" s="35" t="n">
        <f aca="false">F97*BI26</f>
        <v>-4814.73671818774</v>
      </c>
      <c r="CK61" s="35" t="n">
        <f aca="false">G97*BJ26</f>
        <v>-2269.7677525152</v>
      </c>
      <c r="CL61" s="35" t="n">
        <f aca="false">H97*BK26</f>
        <v>-3801.03039994803</v>
      </c>
      <c r="CM61" s="35" t="n">
        <f aca="false">I97*BL26</f>
        <v>-1727.19544287855</v>
      </c>
      <c r="CN61" s="35" t="n">
        <f aca="false">J97*BM26</f>
        <v>-3531.41262754836</v>
      </c>
      <c r="CO61" s="35" t="n">
        <f aca="false">K97*BN26</f>
        <v>-2000.83552802185</v>
      </c>
      <c r="CP61" s="35" t="n">
        <f aca="false">L97*BO26</f>
        <v>-3725.04218282391</v>
      </c>
      <c r="CQ61" s="35" t="n">
        <f aca="false">M97*BP26</f>
        <v>-1710.95050811186</v>
      </c>
      <c r="CR61" s="35" t="n">
        <f aca="false">N97*BQ26</f>
        <v>-3328.25927807696</v>
      </c>
      <c r="CS61" s="35" t="n">
        <f aca="false">O97*BR26</f>
        <v>-1747.63409731343</v>
      </c>
      <c r="CT61" s="35" t="n">
        <f aca="false">P97*BS26</f>
        <v>-3003.95268860667</v>
      </c>
      <c r="CU61" s="35" t="n">
        <f aca="false">Q97*BT26</f>
        <v>-1578.41803853235</v>
      </c>
      <c r="CV61" s="35" t="n">
        <f aca="false">R97*BU26</f>
        <v>-2687.07238096309</v>
      </c>
      <c r="CW61" s="35" t="n">
        <f aca="false">S97*BV26</f>
        <v>-1386.12330288271</v>
      </c>
      <c r="CX61" s="35" t="n">
        <f aca="false">T97*BW26</f>
        <v>-2413.87260790632</v>
      </c>
      <c r="CY61" s="35" t="n">
        <f aca="false">U97*BX26</f>
        <v>-1225.45483735223</v>
      </c>
      <c r="CZ61" s="35" t="n">
        <f aca="false">V97*BY26</f>
        <v>-2131.90048140876</v>
      </c>
      <c r="DA61" s="35" t="n">
        <f aca="false">W97*BZ26</f>
        <v>-1059.21246306179</v>
      </c>
      <c r="DB61" s="35" t="n">
        <f aca="false">X97*CA26</f>
        <v>-2132.19221415087</v>
      </c>
      <c r="DC61" s="35" t="n">
        <f aca="false">Y97*CB26</f>
        <v>-1013.09641875477</v>
      </c>
      <c r="DD61" s="39" t="n">
        <f aca="false">SUM(CF61,CH61,CJ61,CL61,CN61,CP61,CR61,CT61,CV61,CX61,CZ61,DB61)</f>
        <v>-40528.9944778548</v>
      </c>
      <c r="DE61" s="41" t="n">
        <f aca="false">SUM(CG61,CI61,CK61,CM61,CO61,CQ61,CS61,CU61,CW61,CY61,DA61,DC61)</f>
        <v>-20609.5328881805</v>
      </c>
    </row>
    <row r="62" customFormat="false" ht="12.75" hidden="false" customHeight="false" outlineLevel="0" collapsed="false">
      <c r="A62" s="102" t="n">
        <v>2004</v>
      </c>
      <c r="B62" s="103" t="n">
        <v>197140.747231875</v>
      </c>
      <c r="C62" s="103" t="n">
        <v>107883.666584213</v>
      </c>
      <c r="D62" s="103" t="n">
        <v>183341.051611528</v>
      </c>
      <c r="E62" s="103" t="n">
        <v>102456.146432413</v>
      </c>
      <c r="F62" s="103" t="n">
        <v>208410.820552558</v>
      </c>
      <c r="G62" s="103" t="n">
        <v>104190.055259875</v>
      </c>
      <c r="H62" s="103" t="n">
        <v>169101.744372789</v>
      </c>
      <c r="I62" s="103" t="n">
        <v>85784.1607433518</v>
      </c>
      <c r="J62" s="103" t="n">
        <v>161348.591257686</v>
      </c>
      <c r="K62" s="103" t="n">
        <v>97181.0768659307</v>
      </c>
      <c r="L62" s="103" t="n">
        <v>158325.217178211</v>
      </c>
      <c r="M62" s="103" t="n">
        <v>81863.6923563182</v>
      </c>
      <c r="N62" s="103" t="n">
        <v>157788.463645478</v>
      </c>
      <c r="O62" s="103" t="n">
        <v>89431.2647943923</v>
      </c>
      <c r="P62" s="103" t="n">
        <v>155733.634093928</v>
      </c>
      <c r="Q62" s="103" t="n">
        <v>87541.759905978</v>
      </c>
      <c r="R62" s="103" t="n">
        <v>151064.323260857</v>
      </c>
      <c r="S62" s="103" t="n">
        <v>86662.6214146382</v>
      </c>
      <c r="T62" s="103" t="n">
        <v>144402.11639085</v>
      </c>
      <c r="U62" s="103" t="n">
        <v>77394.8871451421</v>
      </c>
      <c r="V62" s="103" t="n">
        <v>138229.162751285</v>
      </c>
      <c r="W62" s="103" t="n">
        <v>74197.8230464898</v>
      </c>
      <c r="X62" s="103" t="n">
        <v>141704.06528092</v>
      </c>
      <c r="Y62" s="103" t="n">
        <v>75351.4746378756</v>
      </c>
      <c r="Z62" s="103" t="n">
        <f aca="false">SUM(B62,D62,F62,H62,J62,L62,N62,P62,R62,T62,V62,X62)</f>
        <v>1966589.93762796</v>
      </c>
      <c r="AA62" s="103" t="n">
        <f aca="false">SUM(C62,E62,G62,I62,K62,M62,O62,Q62,S62,U62,W62,Y62)</f>
        <v>1069938.62918662</v>
      </c>
      <c r="CE62" s="18" t="n">
        <v>2005</v>
      </c>
      <c r="CF62" s="35" t="n">
        <f aca="false">B98*BE27</f>
        <v>-1662.02691420836</v>
      </c>
      <c r="CG62" s="35" t="n">
        <f aca="false">C98*BF27</f>
        <v>-798.050681752402</v>
      </c>
      <c r="CH62" s="35" t="n">
        <f aca="false">D98*BG27</f>
        <v>-1712.29709604494</v>
      </c>
      <c r="CI62" s="35" t="n">
        <f aca="false">E98*BH27</f>
        <v>-708.735274673324</v>
      </c>
      <c r="CJ62" s="35" t="n">
        <f aca="false">F98*BI27</f>
        <v>-1830.69305109366</v>
      </c>
      <c r="CK62" s="35" t="n">
        <f aca="false">G98*BJ27</f>
        <v>-712.741660118888</v>
      </c>
      <c r="CL62" s="35" t="n">
        <f aca="false">H98*BK27</f>
        <v>-1829.70492801355</v>
      </c>
      <c r="CM62" s="35" t="n">
        <f aca="false">I98*BL27</f>
        <v>-712.397695039608</v>
      </c>
      <c r="CN62" s="35" t="n">
        <f aca="false">J98*BM27</f>
        <v>-1762.96231265024</v>
      </c>
      <c r="CO62" s="35" t="n">
        <f aca="false">K98*BN27</f>
        <v>-841.653922459626</v>
      </c>
      <c r="CP62" s="35" t="n">
        <f aca="false">L98*BO27</f>
        <v>-1966.71538891051</v>
      </c>
      <c r="CQ62" s="35" t="n">
        <f aca="false">M98*BP27</f>
        <v>-784.107458115165</v>
      </c>
      <c r="CR62" s="35" t="n">
        <f aca="false">N98*BQ27</f>
        <v>-1878.23754291481</v>
      </c>
      <c r="CS62" s="35" t="n">
        <f aca="false">O98*BR27</f>
        <v>-918.974280679086</v>
      </c>
      <c r="CT62" s="35" t="n">
        <f aca="false">P98*BS27</f>
        <v>-1591.75562987251</v>
      </c>
      <c r="CU62" s="35" t="n">
        <f aca="false">Q98*BT27</f>
        <v>-690.258395832381</v>
      </c>
      <c r="CV62" s="35" t="n">
        <f aca="false">R98*BU27</f>
        <v>-1475.04081721772</v>
      </c>
      <c r="CW62" s="35" t="n">
        <f aca="false">S98*BV27</f>
        <v>-723.107710990067</v>
      </c>
      <c r="CX62" s="35" t="n">
        <f aca="false">T98*BW27</f>
        <v>-1406.62881169191</v>
      </c>
      <c r="CY62" s="35" t="n">
        <f aca="false">U98*BX27</f>
        <v>-709.043937208793</v>
      </c>
      <c r="CZ62" s="35" t="n">
        <f aca="false">V98*BY27</f>
        <v>-1265.43268891235</v>
      </c>
      <c r="DA62" s="35" t="n">
        <f aca="false">W98*BZ27</f>
        <v>-649.096757051545</v>
      </c>
      <c r="DB62" s="35" t="n">
        <f aca="false">X98*CA27</f>
        <v>-1243.52560282629</v>
      </c>
      <c r="DC62" s="35" t="n">
        <f aca="false">Y98*CB27</f>
        <v>-633.860315959622</v>
      </c>
      <c r="DD62" s="39" t="n">
        <f aca="false">SUM(CF62,CH62,CJ62,CL62,CN62,CP62,CR62,CT62,CV62,CX62,CZ62,DB62)</f>
        <v>-19625.0207843569</v>
      </c>
      <c r="DE62" s="41" t="n">
        <f aca="false">SUM(CG62,CI62,CK62,CM62,CO62,CQ62,CS62,CU62,CW62,CY62,DA62,DC62)</f>
        <v>-8882.02808988051</v>
      </c>
    </row>
    <row r="63" customFormat="false" ht="12.75" hidden="false" customHeight="false" outlineLevel="0" collapsed="false">
      <c r="A63" s="102" t="n">
        <v>2005</v>
      </c>
      <c r="B63" s="103" t="n">
        <v>124587.011157594</v>
      </c>
      <c r="C63" s="103" t="n">
        <v>71732.2313756326</v>
      </c>
      <c r="D63" s="103" t="n">
        <v>121448.215808675</v>
      </c>
      <c r="E63" s="103" t="n">
        <v>60080.282740916</v>
      </c>
      <c r="F63" s="103" t="n">
        <v>135543.862866209</v>
      </c>
      <c r="G63" s="103" t="n">
        <v>64256.5267274041</v>
      </c>
      <c r="H63" s="103" t="n">
        <v>128008.038174811</v>
      </c>
      <c r="I63" s="103" t="n">
        <v>61785.1462434479</v>
      </c>
      <c r="J63" s="103" t="n">
        <v>123987.505761358</v>
      </c>
      <c r="K63" s="103" t="n">
        <v>69258.0949804925</v>
      </c>
      <c r="L63" s="103" t="n">
        <v>130269.658763327</v>
      </c>
      <c r="M63" s="103" t="n">
        <v>60841.8978157328</v>
      </c>
      <c r="N63" s="103" t="n">
        <v>121179.359972613</v>
      </c>
      <c r="O63" s="103" t="n">
        <v>66685.9460443334</v>
      </c>
      <c r="P63" s="103" t="n">
        <v>119581.327079421</v>
      </c>
      <c r="Q63" s="103" t="n">
        <v>57235.9146500348</v>
      </c>
      <c r="R63" s="103" t="n">
        <v>109796.507212413</v>
      </c>
      <c r="S63" s="103" t="n">
        <v>58213.0389308754</v>
      </c>
      <c r="T63" s="103" t="n">
        <v>111654.32391298</v>
      </c>
      <c r="U63" s="103" t="n">
        <v>60243.242137124</v>
      </c>
      <c r="V63" s="103" t="n">
        <v>108891.481137519</v>
      </c>
      <c r="W63" s="103" t="n">
        <v>58537.8660183556</v>
      </c>
      <c r="X63" s="103" t="n">
        <v>110623.550327233</v>
      </c>
      <c r="Y63" s="103" t="n">
        <v>60269.811712905</v>
      </c>
      <c r="Z63" s="103" t="n">
        <f aca="false">SUM(B63,D63,F63,H63,J63,L63,N63,P63,R63,T63,V63,X63)</f>
        <v>1445570.84217416</v>
      </c>
      <c r="AA63" s="103" t="n">
        <f aca="false">SUM(C63,E63,G63,I63,K63,M63,O63,Q63,S63,U63,W63,Y63)</f>
        <v>749139.999377254</v>
      </c>
      <c r="CE63" s="18" t="n">
        <v>2006</v>
      </c>
      <c r="CF63" s="35" t="n">
        <f aca="false">B99*BE28</f>
        <v>-1142.08297005523</v>
      </c>
      <c r="CG63" s="35" t="n">
        <f aca="false">C99*BF28</f>
        <v>-628.835482357673</v>
      </c>
      <c r="CH63" s="35" t="n">
        <f aca="false">D99*BG28</f>
        <v>-717.195642415808</v>
      </c>
      <c r="CI63" s="35" t="n">
        <f aca="false">E99*BH28</f>
        <v>-285.402824485376</v>
      </c>
      <c r="CJ63" s="35" t="n">
        <f aca="false">F99*BI28</f>
        <v>-751.676882472029</v>
      </c>
      <c r="CK63" s="35" t="n">
        <f aca="false">G99*BJ28</f>
        <v>-271.522151677943</v>
      </c>
      <c r="CL63" s="35" t="n">
        <f aca="false">H99*BK28</f>
        <v>-609.524161724402</v>
      </c>
      <c r="CM63" s="35" t="n">
        <f aca="false">I99*BL28</f>
        <v>-224.938110470139</v>
      </c>
      <c r="CN63" s="35" t="n">
        <f aca="false">J99*BM28</f>
        <v>-630.813181104889</v>
      </c>
      <c r="CO63" s="35" t="n">
        <f aca="false">K99*BN28</f>
        <v>-216.087390819445</v>
      </c>
      <c r="CP63" s="35" t="n">
        <f aca="false">L99*BO28</f>
        <v>-696.462850686407</v>
      </c>
      <c r="CQ63" s="35" t="n">
        <f aca="false">M99*BP28</f>
        <v>-215.698731323401</v>
      </c>
      <c r="CR63" s="35" t="n">
        <f aca="false">N99*BQ28</f>
        <v>-652.712621544608</v>
      </c>
      <c r="CS63" s="35" t="n">
        <f aca="false">O99*BR28</f>
        <v>-243.84976620581</v>
      </c>
      <c r="CT63" s="35" t="n">
        <f aca="false">P99*BS28</f>
        <v>-242.367808994218</v>
      </c>
      <c r="CU63" s="35" t="n">
        <f aca="false">Q99*BT28</f>
        <v>-104.011940433851</v>
      </c>
      <c r="CV63" s="35" t="n">
        <f aca="false">R99*BU28</f>
        <v>-217.904418561236</v>
      </c>
      <c r="CW63" s="35" t="n">
        <f aca="false">S99*BV28</f>
        <v>-107.738618102389</v>
      </c>
      <c r="CX63" s="35" t="n">
        <f aca="false">T99*BW28</f>
        <v>-187.80219907384</v>
      </c>
      <c r="CY63" s="35" t="n">
        <f aca="false">U99*BX28</f>
        <v>-81.559554820629</v>
      </c>
      <c r="CZ63" s="35" t="n">
        <f aca="false">V99*BY28</f>
        <v>-184.139241769665</v>
      </c>
      <c r="DA63" s="35" t="n">
        <f aca="false">W99*BZ28</f>
        <v>-77.99190882734</v>
      </c>
      <c r="DB63" s="35" t="n">
        <f aca="false">X99*CA28</f>
        <v>-171.076372058288</v>
      </c>
      <c r="DC63" s="35" t="n">
        <f aca="false">Y99*CB28</f>
        <v>-73.7398424625333</v>
      </c>
      <c r="DD63" s="39" t="n">
        <f aca="false">SUM(CF63,CH63,CJ63,CL63,CN63,CP63,CR63,CT63,CV63,CX63,CZ63,DB63)</f>
        <v>-6203.75835046062</v>
      </c>
      <c r="DE63" s="41" t="n">
        <f aca="false">SUM(CG63,CI63,CK63,CM63,CO63,CQ63,CS63,CU63,CW63,CY63,DA63,DC63)</f>
        <v>-2531.37632198653</v>
      </c>
    </row>
    <row r="64" customFormat="false" ht="12.75" hidden="false" customHeight="false" outlineLevel="0" collapsed="false">
      <c r="A64" s="102" t="n">
        <v>2006</v>
      </c>
      <c r="B64" s="103" t="n">
        <v>91159.9140785184</v>
      </c>
      <c r="C64" s="103" t="n">
        <v>51714.8748765464</v>
      </c>
      <c r="D64" s="103" t="n">
        <v>88353.3637282628</v>
      </c>
      <c r="E64" s="103" t="n">
        <v>32352.2664968048</v>
      </c>
      <c r="F64" s="103" t="n">
        <v>99130.4799491749</v>
      </c>
      <c r="G64" s="103" t="n">
        <v>33014.8843837075</v>
      </c>
      <c r="H64" s="103" t="n">
        <v>76587.0964977747</v>
      </c>
      <c r="I64" s="103" t="n">
        <v>26741.9213850894</v>
      </c>
      <c r="J64" s="103" t="n">
        <v>82793.928919787</v>
      </c>
      <c r="K64" s="103" t="n">
        <v>26694.3795415429</v>
      </c>
      <c r="L64" s="103" t="n">
        <v>83750.006504114</v>
      </c>
      <c r="M64" s="103" t="n">
        <v>27384.2748366167</v>
      </c>
      <c r="N64" s="103" t="n">
        <v>76689.9926251451</v>
      </c>
      <c r="O64" s="103" t="n">
        <v>34403.2615663348</v>
      </c>
      <c r="P64" s="103" t="n">
        <v>77764.1041559562</v>
      </c>
      <c r="Q64" s="103" t="n">
        <v>23762.8996469539</v>
      </c>
      <c r="R64" s="103" t="n">
        <v>69399.620465001</v>
      </c>
      <c r="S64" s="103" t="n">
        <v>24077.6885765911</v>
      </c>
      <c r="T64" s="103" t="n">
        <v>72057.0190599398</v>
      </c>
      <c r="U64" s="103" t="n">
        <v>22225.8539666657</v>
      </c>
      <c r="V64" s="103" t="n">
        <v>69759.8024599495</v>
      </c>
      <c r="W64" s="103" t="n">
        <v>21644.4640010285</v>
      </c>
      <c r="X64" s="103" t="n">
        <v>67056.3802331331</v>
      </c>
      <c r="Y64" s="103" t="n">
        <v>23142.62895832</v>
      </c>
      <c r="Z64" s="103" t="n">
        <f aca="false">SUM(B64,D64,F64,H64,J64,L64,N64,P64,R64,T64,V64,X64)</f>
        <v>954501.708676756</v>
      </c>
      <c r="AA64" s="103" t="n">
        <f aca="false">SUM(C64,E64,G64,I64,K64,M64,O64,Q64,S64,U64,W64,Y64)</f>
        <v>347159.398236202</v>
      </c>
      <c r="CE64" s="18" t="n">
        <v>2007</v>
      </c>
      <c r="CF64" s="35" t="n">
        <f aca="false">B100*BE29</f>
        <v>-150.345382623725</v>
      </c>
      <c r="CG64" s="35" t="n">
        <f aca="false">C100*BF29</f>
        <v>-55.8993712195977</v>
      </c>
      <c r="CH64" s="35" t="n">
        <f aca="false">D100*BG29</f>
        <v>-147.271316861276</v>
      </c>
      <c r="CI64" s="35" t="n">
        <f aca="false">E100*BH29</f>
        <v>-57.4168872714244</v>
      </c>
      <c r="CJ64" s="35" t="n">
        <f aca="false">F100*BI29</f>
        <v>-149.398747377807</v>
      </c>
      <c r="CK64" s="35" t="n">
        <f aca="false">G100*BJ29</f>
        <v>-53.6774954363811</v>
      </c>
      <c r="CL64" s="35" t="n">
        <f aca="false">H100*BK29</f>
        <v>-141.204882573838</v>
      </c>
      <c r="CM64" s="35" t="n">
        <f aca="false">I100*BL29</f>
        <v>-61.7846265523489</v>
      </c>
      <c r="CN64" s="35" t="n">
        <f aca="false">J100*BM29</f>
        <v>-152.240492193495</v>
      </c>
      <c r="CO64" s="35" t="n">
        <f aca="false">K100*BN29</f>
        <v>-68.9310252646334</v>
      </c>
      <c r="CP64" s="35" t="n">
        <f aca="false">L100*BO29</f>
        <v>-162.603773345895</v>
      </c>
      <c r="CQ64" s="35" t="n">
        <f aca="false">M100*BP29</f>
        <v>-69.9124205262468</v>
      </c>
      <c r="CR64" s="35" t="n">
        <f aca="false">N100*BQ29</f>
        <v>-163.457566084832</v>
      </c>
      <c r="CS64" s="35" t="n">
        <f aca="false">O100*BR29</f>
        <v>-83.4126440849771</v>
      </c>
      <c r="CT64" s="35" t="n">
        <f aca="false">P100*BS29</f>
        <v>-171.836697275026</v>
      </c>
      <c r="CU64" s="35" t="n">
        <f aca="false">Q100*BT29</f>
        <v>-74.0629187337807</v>
      </c>
      <c r="CV64" s="35" t="n">
        <f aca="false">R100*BU29</f>
        <v>-149.211645002565</v>
      </c>
      <c r="CW64" s="35" t="n">
        <f aca="false">S100*BV29</f>
        <v>-80.0649430442758</v>
      </c>
      <c r="CX64" s="35" t="n">
        <f aca="false">T100*BW29</f>
        <v>-156.670797095228</v>
      </c>
      <c r="CY64" s="35" t="n">
        <f aca="false">U100*BX29</f>
        <v>-63.9962546192858</v>
      </c>
      <c r="CZ64" s="35" t="n">
        <f aca="false">V100*BY29</f>
        <v>-149.695135392883</v>
      </c>
      <c r="DA64" s="35" t="n">
        <f aca="false">W100*BZ29</f>
        <v>-64.4464318563794</v>
      </c>
      <c r="DB64" s="35" t="n">
        <f aca="false">X100*CA29</f>
        <v>-142.806675992482</v>
      </c>
      <c r="DC64" s="35" t="n">
        <f aca="false">Y100*CB29</f>
        <v>-62.2179351744052</v>
      </c>
      <c r="DD64" s="39" t="n">
        <f aca="false">SUM(CF64,CH64,CJ64,CL64,CN64,CP64,CR64,CT64,CV64,CX64,CZ64,DB64)</f>
        <v>-1836.74311181905</v>
      </c>
      <c r="DE64" s="41" t="n">
        <f aca="false">SUM(CG64,CI64,CK64,CM64,CO64,CQ64,CS64,CU64,CW64,CY64,DA64,DC64)</f>
        <v>-795.822953783736</v>
      </c>
    </row>
    <row r="65" customFormat="false" ht="12.75" hidden="false" customHeight="false" outlineLevel="0" collapsed="false">
      <c r="A65" s="102" t="n">
        <v>2007</v>
      </c>
      <c r="B65" s="103" t="n">
        <v>94660.9003406423</v>
      </c>
      <c r="C65" s="103" t="n">
        <v>58504.4111025272</v>
      </c>
      <c r="D65" s="103" t="n">
        <v>86523.6237749632</v>
      </c>
      <c r="E65" s="103" t="n">
        <v>51431.4597284826</v>
      </c>
      <c r="F65" s="103" t="n">
        <v>105730.204391317</v>
      </c>
      <c r="G65" s="103" t="n">
        <v>55243.0895149039</v>
      </c>
      <c r="H65" s="103" t="n">
        <v>83620.0960960681</v>
      </c>
      <c r="I65" s="103" t="n">
        <v>56183.8865406104</v>
      </c>
      <c r="J65" s="103" t="n">
        <v>87921.6424133155</v>
      </c>
      <c r="K65" s="103" t="n">
        <v>57340.4951102823</v>
      </c>
      <c r="L65" s="103" t="n">
        <v>86845.7361740726</v>
      </c>
      <c r="M65" s="103" t="n">
        <v>53380.7496016913</v>
      </c>
      <c r="N65" s="103" t="n">
        <v>84440.2233312897</v>
      </c>
      <c r="O65" s="103" t="n">
        <v>60116.6029543963</v>
      </c>
      <c r="P65" s="103" t="n">
        <v>89897.8596265202</v>
      </c>
      <c r="Q65" s="103" t="n">
        <v>54503.7214493588</v>
      </c>
      <c r="R65" s="103" t="n">
        <v>79041.2964507083</v>
      </c>
      <c r="S65" s="103" t="n">
        <v>57847.4917767851</v>
      </c>
      <c r="T65" s="103" t="n">
        <v>88729.7307140492</v>
      </c>
      <c r="U65" s="103" t="n">
        <v>53411.4923041786</v>
      </c>
      <c r="V65" s="103" t="n">
        <v>83200.8845696058</v>
      </c>
      <c r="W65" s="103" t="n">
        <v>54425.9219137375</v>
      </c>
      <c r="X65" s="103" t="n">
        <v>81578.3693786078</v>
      </c>
      <c r="Y65" s="103" t="n">
        <v>57967.4515116993</v>
      </c>
      <c r="Z65" s="103" t="n">
        <f aca="false">SUM(B65,D65,F65,H65,J65,L65,N65,P65,R65,T65,V65,X65)</f>
        <v>1052190.56726116</v>
      </c>
      <c r="AA65" s="103" t="n">
        <f aca="false">SUM(C65,E65,G65,I65,K65,M65,O65,Q65,S65,U65,W65,Y65)</f>
        <v>670356.773508653</v>
      </c>
      <c r="CE65" s="18" t="n">
        <v>2008</v>
      </c>
      <c r="CF65" s="35" t="n">
        <f aca="false">B101*BE30</f>
        <v>-141.41385234092</v>
      </c>
      <c r="CG65" s="35" t="n">
        <f aca="false">C101*BF30</f>
        <v>-52.5785713511563</v>
      </c>
      <c r="CH65" s="35" t="n">
        <f aca="false">D101*BG30</f>
        <v>-144.553781053171</v>
      </c>
      <c r="CI65" s="35" t="n">
        <f aca="false">E101*BH30</f>
        <v>-55.393077989506</v>
      </c>
      <c r="CJ65" s="35" t="n">
        <f aca="false">F101*BI30</f>
        <v>-134.843938119684</v>
      </c>
      <c r="CK65" s="35" t="n">
        <f aca="false">G101*BJ30</f>
        <v>-53.5421645821813</v>
      </c>
      <c r="CL65" s="35" t="n">
        <f aca="false">H101*BK30</f>
        <v>-138.230634578999</v>
      </c>
      <c r="CM65" s="35" t="n">
        <f aca="false">I101*BL30</f>
        <v>-54.6998395606379</v>
      </c>
      <c r="CN65" s="35" t="n">
        <f aca="false">J101*BM30</f>
        <v>-139.443762715908</v>
      </c>
      <c r="CO65" s="35" t="n">
        <f aca="false">K101*BN30</f>
        <v>-63.4987347666091</v>
      </c>
      <c r="CP65" s="35" t="n">
        <f aca="false">L101*BO30</f>
        <v>-146.118146494674</v>
      </c>
      <c r="CQ65" s="35" t="n">
        <f aca="false">M101*BP30</f>
        <v>-68.5308738358578</v>
      </c>
      <c r="CR65" s="35" t="n">
        <f aca="false">N101*BQ30</f>
        <v>-157.727416986354</v>
      </c>
      <c r="CS65" s="35" t="n">
        <f aca="false">O101*BR30</f>
        <v>-72.995460518665</v>
      </c>
      <c r="CT65" s="35" t="n">
        <f aca="false">P101*BS30</f>
        <v>-151.364087386105</v>
      </c>
      <c r="CU65" s="35" t="n">
        <f aca="false">Q101*BT30</f>
        <v>-72.2906839391069</v>
      </c>
      <c r="CV65" s="35" t="n">
        <f aca="false">R101*BU30</f>
        <v>-145.651552106335</v>
      </c>
      <c r="CW65" s="35" t="n">
        <f aca="false">S101*BV30</f>
        <v>-70.020005609877</v>
      </c>
      <c r="CX65" s="35" t="n">
        <f aca="false">T101*BW30</f>
        <v>-144.865400121525</v>
      </c>
      <c r="CY65" s="35" t="n">
        <f aca="false">U101*BX30</f>
        <v>-58.9570606474282</v>
      </c>
      <c r="CZ65" s="35" t="n">
        <f aca="false">V101*BY30</f>
        <v>-130.849555247137</v>
      </c>
      <c r="DA65" s="35" t="n">
        <f aca="false">W101*BZ30</f>
        <v>-62.7093651664356</v>
      </c>
      <c r="DB65" s="35" t="n">
        <f aca="false">X101*CA30</f>
        <v>-139.782618142148</v>
      </c>
      <c r="DC65" s="35" t="n">
        <f aca="false">Y101*CB30</f>
        <v>-54.1088070862982</v>
      </c>
      <c r="DD65" s="39" t="n">
        <f aca="false">SUM(CF65,CH65,CJ65,CL65,CN65,CP65,CR65,CT65,CV65,CX65,CZ65,DB65)</f>
        <v>-1714.84474529296</v>
      </c>
      <c r="DE65" s="41" t="n">
        <f aca="false">SUM(CG65,CI65,CK65,CM65,CO65,CQ65,CS65,CU65,CW65,CY65,DA65,DC65)</f>
        <v>-739.324645053759</v>
      </c>
    </row>
    <row r="66" customFormat="false" ht="12.75" hidden="false" customHeight="false" outlineLevel="0" collapsed="false">
      <c r="A66" s="102" t="n">
        <v>2008</v>
      </c>
      <c r="B66" s="103" t="n">
        <v>39535.4881579386</v>
      </c>
      <c r="C66" s="103" t="n">
        <v>7084.83878357091</v>
      </c>
      <c r="D66" s="103" t="n">
        <v>38855.8521137487</v>
      </c>
      <c r="E66" s="103" t="n">
        <v>6688.57891038062</v>
      </c>
      <c r="F66" s="103" t="n">
        <v>37473.196393146</v>
      </c>
      <c r="G66" s="103" t="n">
        <v>7015.77339804039</v>
      </c>
      <c r="H66" s="103" t="n">
        <v>53339.0029189423</v>
      </c>
      <c r="I66" s="103" t="n">
        <v>6462.24776093548</v>
      </c>
      <c r="J66" s="103" t="n">
        <v>53089.2637704885</v>
      </c>
      <c r="K66" s="103" t="n">
        <v>6639.5648075112</v>
      </c>
      <c r="L66" s="103" t="n">
        <v>51818.1815554924</v>
      </c>
      <c r="M66" s="103" t="n">
        <v>7230.15601882984</v>
      </c>
      <c r="N66" s="103" t="n">
        <v>54445.007702376</v>
      </c>
      <c r="O66" s="103" t="n">
        <v>7105.0999372913</v>
      </c>
      <c r="P66" s="103" t="n">
        <v>51659.7354195189</v>
      </c>
      <c r="Q66" s="103" t="n">
        <v>4837.31210206647</v>
      </c>
      <c r="R66" s="103" t="n">
        <v>51750.4513428941</v>
      </c>
      <c r="S66" s="103" t="n">
        <v>4660.37854926756</v>
      </c>
      <c r="T66" s="103" t="n">
        <v>54349.1429821192</v>
      </c>
      <c r="U66" s="103" t="n">
        <v>4376.71222624111</v>
      </c>
      <c r="V66" s="103" t="n">
        <v>48092.4636816761</v>
      </c>
      <c r="W66" s="103" t="n">
        <v>4516.02762178998</v>
      </c>
      <c r="X66" s="103" t="n">
        <v>53186.7501372694</v>
      </c>
      <c r="Y66" s="103" t="n">
        <v>4532.19698657371</v>
      </c>
      <c r="Z66" s="103" t="n">
        <f aca="false">SUM(B66,D66,F66,H66,J66,L66,N66,P66,R66,T66,V66,X66)</f>
        <v>587594.53617561</v>
      </c>
      <c r="AA66" s="103" t="n">
        <f aca="false">SUM(C66,E66,G66,I66,K66,M66,O66,Q66,S66,U66,W66,Y66)</f>
        <v>71148.8871024986</v>
      </c>
      <c r="CE66" s="18" t="n">
        <v>2009</v>
      </c>
      <c r="CF66" s="35" t="n">
        <f aca="false">B102*BE31</f>
        <v>-128.974053568558</v>
      </c>
      <c r="CG66" s="35" t="n">
        <f aca="false">C102*BF31</f>
        <v>-48.2652803952692</v>
      </c>
      <c r="CH66" s="35" t="n">
        <f aca="false">D102*BG31</f>
        <v>-128.240927951912</v>
      </c>
      <c r="CI66" s="35" t="n">
        <f aca="false">E102*BH31</f>
        <v>-49.7920076530327</v>
      </c>
      <c r="CJ66" s="35" t="n">
        <f aca="false">F102*BI31</f>
        <v>-126.47578113867</v>
      </c>
      <c r="CK66" s="35" t="n">
        <f aca="false">G102*BJ31</f>
        <v>-49.3309099867875</v>
      </c>
      <c r="CL66" s="35" t="n">
        <f aca="false">H102*BK31</f>
        <v>-127.865174252861</v>
      </c>
      <c r="CM66" s="35" t="n">
        <f aca="false">I102*BL31</f>
        <v>-50.3621243130642</v>
      </c>
      <c r="CN66" s="35" t="n">
        <f aca="false">J102*BM31</f>
        <v>-125.480622311696</v>
      </c>
      <c r="CO66" s="35" t="n">
        <f aca="false">K102*BN31</f>
        <v>-62.8557593151774</v>
      </c>
      <c r="CP66" s="35" t="n">
        <f aca="false">L102*BO31</f>
        <v>-142.819010477053</v>
      </c>
      <c r="CQ66" s="35" t="n">
        <f aca="false">M102*BP31</f>
        <v>-60.691908594671</v>
      </c>
      <c r="CR66" s="35" t="n">
        <f aca="false">N102*BQ31</f>
        <v>-149.570068322286</v>
      </c>
      <c r="CS66" s="35" t="n">
        <f aca="false">O102*BR31</f>
        <v>-68.6117576604851</v>
      </c>
      <c r="CT66" s="35" t="n">
        <f aca="false">P102*BS31</f>
        <v>-142.082330993182</v>
      </c>
      <c r="CU66" s="35" t="n">
        <f aca="false">Q102*BT31</f>
        <v>-67.8577663997632</v>
      </c>
      <c r="CV66" s="35" t="n">
        <f aca="false">R102*BU31</f>
        <v>-128.272193239984</v>
      </c>
      <c r="CW66" s="35" t="n">
        <f aca="false">S102*BV31</f>
        <v>-60.3277050958941</v>
      </c>
      <c r="CX66" s="35" t="n">
        <f aca="false">T102*BW31</f>
        <v>-126.885072562117</v>
      </c>
      <c r="CY66" s="35" t="n">
        <f aca="false">U102*BX31</f>
        <v>-51.4141772614467</v>
      </c>
      <c r="CZ66" s="35" t="n">
        <f aca="false">V102*BY31</f>
        <v>-118.650920669701</v>
      </c>
      <c r="DA66" s="35" t="n">
        <f aca="false">W102*BZ31</f>
        <v>-55.8160945009609</v>
      </c>
      <c r="DB66" s="35" t="n">
        <f aca="false">X102*CA31</f>
        <v>-91.6832470937198</v>
      </c>
      <c r="DC66" s="35" t="n">
        <f aca="false">Y102*CB31</f>
        <v>-37.1146840090036</v>
      </c>
      <c r="DD66" s="39" t="n">
        <f aca="false">SUM(CF66,CH66,CJ66,CL66,CN66,CP66,CR66,CT66,CV66,CX66,CZ66,DB66)</f>
        <v>-1536.99940258174</v>
      </c>
      <c r="DE66" s="41" t="n">
        <f aca="false">SUM(CG66,CI66,CK66,CM66,CO66,CQ66,CS66,CU66,CW66,CY66,DA66,DC66)</f>
        <v>-662.440175185556</v>
      </c>
    </row>
    <row r="67" customFormat="false" ht="12.75" hidden="false" customHeight="false" outlineLevel="0" collapsed="false">
      <c r="A67" s="102" t="n">
        <v>2009</v>
      </c>
      <c r="B67" s="103" t="n">
        <v>44118.1098009765</v>
      </c>
      <c r="C67" s="103" t="n">
        <v>20879.8959587809</v>
      </c>
      <c r="D67" s="103" t="n">
        <v>41590.1261162596</v>
      </c>
      <c r="E67" s="103" t="n">
        <v>18698.1688993987</v>
      </c>
      <c r="F67" s="103" t="n">
        <v>43602.7776859481</v>
      </c>
      <c r="G67" s="103" t="n">
        <v>20791.560306044</v>
      </c>
      <c r="H67" s="103" t="n">
        <v>44382.5847408874</v>
      </c>
      <c r="I67" s="103" t="n">
        <v>19249.0231667724</v>
      </c>
      <c r="J67" s="103" t="n">
        <v>42100.1788540436</v>
      </c>
      <c r="K67" s="103" t="n">
        <v>21344.4393898873</v>
      </c>
      <c r="L67" s="103" t="n">
        <v>45065.1011037682</v>
      </c>
      <c r="M67" s="103" t="n">
        <v>19354.4025914842</v>
      </c>
      <c r="N67" s="103" t="n">
        <v>46183.313217897</v>
      </c>
      <c r="O67" s="103" t="n">
        <v>20716.7591006011</v>
      </c>
      <c r="P67" s="103" t="n">
        <v>42796.7250565236</v>
      </c>
      <c r="Q67" s="103" t="n">
        <v>20518.489606152</v>
      </c>
      <c r="R67" s="103" t="n">
        <v>43227.4801252266</v>
      </c>
      <c r="S67" s="103" t="n">
        <v>20001.5879145463</v>
      </c>
      <c r="T67" s="103" t="n">
        <v>44467.9259136241</v>
      </c>
      <c r="U67" s="103" t="n">
        <v>19175.3120158003</v>
      </c>
      <c r="V67" s="103" t="n">
        <v>41605.4768113549</v>
      </c>
      <c r="W67" s="103" t="n">
        <v>20606.2098502338</v>
      </c>
      <c r="X67" s="103" t="n">
        <v>39673.1988849627</v>
      </c>
      <c r="Y67" s="103" t="n">
        <v>19498.9883376558</v>
      </c>
      <c r="Z67" s="103" t="n">
        <f aca="false">SUM(B67,D67,F67,H67,J67,L67,N67,P67,R67,T67,V67,X67)</f>
        <v>518812.998311472</v>
      </c>
      <c r="AA67" s="103" t="n">
        <f aca="false">SUM(C67,E67,G67,I67,K67,M67,O67,Q67,S67,U67,W67,Y67)</f>
        <v>240834.837137357</v>
      </c>
      <c r="CE67" s="18" t="n">
        <v>2010</v>
      </c>
      <c r="CF67" s="35" t="n">
        <f aca="false">B103*BE32</f>
        <v>-73.9997833555547</v>
      </c>
      <c r="CG67" s="35" t="n">
        <f aca="false">C103*BF32</f>
        <v>-32.588436362633</v>
      </c>
      <c r="CH67" s="35" t="n">
        <f aca="false">D103*BG32</f>
        <v>-74.5703346202516</v>
      </c>
      <c r="CI67" s="35" t="n">
        <f aca="false">E103*BH32</f>
        <v>-28.6868953730822</v>
      </c>
      <c r="CJ67" s="35" t="n">
        <f aca="false">F103*BI32</f>
        <v>-74.7878862742216</v>
      </c>
      <c r="CK67" s="35" t="n">
        <f aca="false">G103*BJ32</f>
        <v>-26.8258989925696</v>
      </c>
      <c r="CL67" s="35" t="n">
        <f aca="false">H103*BK32</f>
        <v>-69.6875800095967</v>
      </c>
      <c r="CM67" s="35" t="n">
        <f aca="false">I103*BL32</f>
        <v>-26.5196627748248</v>
      </c>
      <c r="CN67" s="35" t="n">
        <f aca="false">J103*BM32</f>
        <v>-65.3546932861942</v>
      </c>
      <c r="CO67" s="35" t="n">
        <f aca="false">K103*BN32</f>
        <v>-31.7385635302319</v>
      </c>
      <c r="CP67" s="35" t="n">
        <f aca="false">L103*BO32</f>
        <v>-74.5272510235396</v>
      </c>
      <c r="CQ67" s="35" t="n">
        <f aca="false">M103*BP32</f>
        <v>-30.3118206587435</v>
      </c>
      <c r="CR67" s="35" t="n">
        <f aca="false">N103*BQ32</f>
        <v>-69.0869237056174</v>
      </c>
      <c r="CS67" s="35" t="n">
        <f aca="false">O103*BR32</f>
        <v>-30.64667992126</v>
      </c>
      <c r="CT67" s="35" t="n">
        <f aca="false">P103*BS32</f>
        <v>-66.7077740068265</v>
      </c>
      <c r="CU67" s="35" t="n">
        <f aca="false">Q103*BT32</f>
        <v>-29.0916222197624</v>
      </c>
      <c r="CV67" s="35" t="n">
        <f aca="false">R103*BU32</f>
        <v>-68.4993824292716</v>
      </c>
      <c r="CW67" s="35" t="n">
        <f aca="false">S103*BV32</f>
        <v>-30.859056828798</v>
      </c>
      <c r="CX67" s="35" t="n">
        <f aca="false">T103*BW32</f>
        <v>-65.0034054323952</v>
      </c>
      <c r="CY67" s="35" t="n">
        <f aca="false">U103*BX32</f>
        <v>-27.7883202591696</v>
      </c>
      <c r="CZ67" s="35" t="n">
        <f aca="false">V103*BY32</f>
        <v>-61.1473489805361</v>
      </c>
      <c r="DA67" s="35" t="n">
        <f aca="false">W103*BZ32</f>
        <v>-25.1456959221048</v>
      </c>
      <c r="DB67" s="35" t="n">
        <f aca="false">X103*CA32</f>
        <v>-68.6356702960332</v>
      </c>
      <c r="DC67" s="35" t="n">
        <f aca="false">Y103*CB32</f>
        <v>-25.9065288527295</v>
      </c>
      <c r="DD67" s="39" t="n">
        <f aca="false">SUM(CF67,CH67,CJ67,CL67,CN67,CP67,CR67,CT67,CV67,CX67,CZ67,DB67)</f>
        <v>-832.008033420038</v>
      </c>
      <c r="DE67" s="41" t="n">
        <f aca="false">SUM(CG67,CI67,CK67,CM67,CO67,CQ67,CS67,CU67,CW67,CY67,DA67,DC67)</f>
        <v>-346.109181695909</v>
      </c>
    </row>
    <row r="68" customFormat="false" ht="12.75" hidden="false" customHeight="false" outlineLevel="0" collapsed="false">
      <c r="A68" s="102" t="n">
        <v>2010</v>
      </c>
      <c r="B68" s="103" t="n">
        <v>34208.9657400509</v>
      </c>
      <c r="C68" s="103" t="n">
        <v>16219.9080883422</v>
      </c>
      <c r="D68" s="103" t="n">
        <v>34030.3327690612</v>
      </c>
      <c r="E68" s="103" t="n">
        <v>14013.860126415</v>
      </c>
      <c r="F68" s="103" t="n">
        <v>37520.7020262895</v>
      </c>
      <c r="G68" s="103" t="n">
        <v>14929.9486720709</v>
      </c>
      <c r="H68" s="103" t="n">
        <v>36352.8996864317</v>
      </c>
      <c r="I68" s="103" t="n">
        <v>14483.2500534313</v>
      </c>
      <c r="J68" s="103" t="n">
        <v>34512.8187202251</v>
      </c>
      <c r="K68" s="103" t="n">
        <v>16049.694789232</v>
      </c>
      <c r="L68" s="103" t="n">
        <v>37167.3215563165</v>
      </c>
      <c r="M68" s="103" t="n">
        <v>14798.953291465</v>
      </c>
      <c r="N68" s="103" t="n">
        <v>34591.4840354113</v>
      </c>
      <c r="O68" s="103" t="n">
        <v>14414.3106385517</v>
      </c>
      <c r="P68" s="103" t="n">
        <v>33960.0565745361</v>
      </c>
      <c r="Q68" s="103" t="n">
        <v>14586.4325262677</v>
      </c>
      <c r="R68" s="103" t="n">
        <v>31038.3634619506</v>
      </c>
      <c r="S68" s="103" t="n">
        <v>10899.8231556277</v>
      </c>
      <c r="T68" s="103" t="n">
        <v>17357.511022648</v>
      </c>
      <c r="U68" s="103" t="n">
        <v>3726.32472331302</v>
      </c>
      <c r="V68" s="103" t="n">
        <v>17708.0322859595</v>
      </c>
      <c r="W68" s="103" t="n">
        <v>3922.50896287059</v>
      </c>
      <c r="X68" s="103" t="n">
        <v>18180.5846735728</v>
      </c>
      <c r="Y68" s="103" t="n">
        <v>4557.07127020571</v>
      </c>
      <c r="Z68" s="103" t="n">
        <f aca="false">SUM(B68,D68,F68,H68,J68,L68,N68,P68,R68,T68,V68,X68)</f>
        <v>366629.072552453</v>
      </c>
      <c r="AA68" s="103" t="n">
        <f aca="false">SUM(C68,E68,G68,I68,K68,M68,O68,Q68,S68,U68,W68,Y68)</f>
        <v>142602.086297793</v>
      </c>
      <c r="CE68" s="18" t="n">
        <v>2011</v>
      </c>
      <c r="CF68" s="35" t="n">
        <f aca="false">B104*BE33</f>
        <v>-43.203327070558</v>
      </c>
      <c r="CG68" s="35" t="n">
        <f aca="false">C104*BF33</f>
        <v>-18.5537783784588</v>
      </c>
      <c r="CH68" s="35" t="n">
        <f aca="false">D104*BG33</f>
        <v>-42.5842835692244</v>
      </c>
      <c r="CI68" s="35" t="n">
        <f aca="false">E104*BH33</f>
        <v>-16.6409058819696</v>
      </c>
      <c r="CJ68" s="35" t="n">
        <f aca="false">F104*BI33</f>
        <v>-43.564377697525</v>
      </c>
      <c r="CK68" s="35" t="n">
        <f aca="false">G104*BJ33</f>
        <v>-16.0623955617815</v>
      </c>
      <c r="CL68" s="35" t="n">
        <f aca="false">H104*BK33</f>
        <v>-41.3677762632592</v>
      </c>
      <c r="CM68" s="35" t="n">
        <f aca="false">I104*BL33</f>
        <v>-16.8335741802959</v>
      </c>
      <c r="CN68" s="35" t="n">
        <f aca="false">J104*BM33</f>
        <v>-32.7253065583081</v>
      </c>
      <c r="CO68" s="35" t="n">
        <f aca="false">K104*BN33</f>
        <v>-15.8092020205257</v>
      </c>
      <c r="CP68" s="35" t="n">
        <f aca="false">L104*BO33</f>
        <v>-30.6358895239108</v>
      </c>
      <c r="CQ68" s="35" t="n">
        <f aca="false">M104*BP33</f>
        <v>-12.9246579230131</v>
      </c>
      <c r="CR68" s="35" t="n">
        <f aca="false">N104*BQ33</f>
        <v>-29.8206493335153</v>
      </c>
      <c r="CS68" s="35" t="n">
        <f aca="false">O104*BR33</f>
        <v>-15.1696607465049</v>
      </c>
      <c r="CT68" s="35" t="n">
        <f aca="false">P104*BS33</f>
        <v>0</v>
      </c>
      <c r="CU68" s="35" t="n">
        <f aca="false">Q104*BT33</f>
        <v>0</v>
      </c>
      <c r="CV68" s="35" t="n">
        <f aca="false">R104*BU33</f>
        <v>0</v>
      </c>
      <c r="CW68" s="35" t="n">
        <f aca="false">S104*BV33</f>
        <v>0</v>
      </c>
      <c r="CX68" s="35" t="n">
        <f aca="false">T104*BW33</f>
        <v>0</v>
      </c>
      <c r="CY68" s="35" t="n">
        <f aca="false">U104*BX33</f>
        <v>0</v>
      </c>
      <c r="CZ68" s="35" t="n">
        <f aca="false">V104*BY33</f>
        <v>0</v>
      </c>
      <c r="DA68" s="35" t="n">
        <f aca="false">W104*BZ33</f>
        <v>0</v>
      </c>
      <c r="DB68" s="35" t="n">
        <f aca="false">X104*CA33</f>
        <v>0</v>
      </c>
      <c r="DC68" s="35" t="n">
        <f aca="false">Y104*CB33</f>
        <v>0</v>
      </c>
      <c r="DD68" s="39" t="n">
        <f aca="false">SUM(CF68,CH68,CJ68,CL68,CN68,CP68,CR68,CT68,CV68,CX68,CZ68,DB68)</f>
        <v>-263.901610016301</v>
      </c>
      <c r="DE68" s="41" t="n">
        <f aca="false">SUM(CG68,CI68,CK68,CM68,CO68,CQ68,CS68,CU68,CW68,CY68,DA68,DC68)</f>
        <v>-111.994174692549</v>
      </c>
    </row>
    <row r="69" customFormat="false" ht="12.75" hidden="false" customHeight="false" outlineLevel="0" collapsed="false">
      <c r="A69" s="102" t="n">
        <v>2011</v>
      </c>
      <c r="B69" s="103" t="n">
        <v>-3268.54861336009</v>
      </c>
      <c r="C69" s="103" t="n">
        <v>1784.56325443977</v>
      </c>
      <c r="D69" s="103" t="n">
        <v>-2813.57411920848</v>
      </c>
      <c r="E69" s="103" t="n">
        <v>1492.73346869035</v>
      </c>
      <c r="F69" s="103" t="n">
        <v>-3987.96953243414</v>
      </c>
      <c r="G69" s="103" t="n">
        <v>1584.36673986934</v>
      </c>
      <c r="H69" s="103" t="n">
        <v>-3379.9049659234</v>
      </c>
      <c r="I69" s="103" t="n">
        <v>1540.78129371966</v>
      </c>
      <c r="J69" s="103" t="n">
        <v>-2841.38355723432</v>
      </c>
      <c r="K69" s="103" t="n">
        <v>1326.81216559258</v>
      </c>
      <c r="L69" s="103" t="n">
        <v>-3238.05803469579</v>
      </c>
      <c r="M69" s="103" t="n">
        <v>1178.7450127549</v>
      </c>
      <c r="N69" s="103" t="n">
        <v>-2077.5542877906</v>
      </c>
      <c r="O69" s="103" t="n">
        <v>1320.87188475213</v>
      </c>
      <c r="P69" s="103" t="n">
        <v>-3631.17501914773</v>
      </c>
      <c r="Q69" s="103" t="n">
        <v>98.0970754935804</v>
      </c>
      <c r="R69" s="103" t="n">
        <v>333.950815569094</v>
      </c>
      <c r="S69" s="103" t="n">
        <v>102.923591466659</v>
      </c>
      <c r="T69" s="103" t="n">
        <v>265.12455615495</v>
      </c>
      <c r="U69" s="103" t="n">
        <v>87.0210245226419</v>
      </c>
      <c r="V69" s="103" t="n">
        <v>288.150758353328</v>
      </c>
      <c r="W69" s="103" t="n">
        <v>102.146084480686</v>
      </c>
      <c r="X69" s="103" t="n">
        <v>289.406375129291</v>
      </c>
      <c r="Y69" s="103" t="n">
        <v>104.32028513793</v>
      </c>
      <c r="Z69" s="103" t="n">
        <f aca="false">SUM(B69,D69,F69,H69,J69,L69,N69,P69,R69,T69,V69,X69)</f>
        <v>-24061.5356245879</v>
      </c>
      <c r="AA69" s="103" t="n">
        <f aca="false">SUM(C69,E69,G69,I69,K69,M69,O69,Q69,S69,U69,W69,Y69)</f>
        <v>10723.3818809202</v>
      </c>
      <c r="CE69" s="8" t="s">
        <v>23</v>
      </c>
      <c r="CF69" s="50" t="n">
        <f aca="false">SUM(CF58:CF68)</f>
        <v>-24847.9861354764</v>
      </c>
      <c r="CG69" s="51" t="n">
        <f aca="false">SUM(CG58:CG68)</f>
        <v>-13157.1484545506</v>
      </c>
      <c r="CH69" s="50" t="n">
        <f aca="false">SUM(CH58:CH68)</f>
        <v>-24037.5428389786</v>
      </c>
      <c r="CI69" s="51" t="n">
        <f aca="false">SUM(CI58:CI68)</f>
        <v>-12078.5449649402</v>
      </c>
      <c r="CJ69" s="50" t="n">
        <f aca="false">SUM(CJ58:CJ68)</f>
        <v>-25342.1537004529</v>
      </c>
      <c r="CK69" s="51" t="n">
        <f aca="false">SUM(CK58:CK68)</f>
        <v>-12784.3932239886</v>
      </c>
      <c r="CL69" s="50" t="n">
        <f aca="false">SUM(CL58:CL68)</f>
        <v>-20547.3445217923</v>
      </c>
      <c r="CM69" s="51" t="n">
        <f aca="false">SUM(CM58:CM68)</f>
        <v>-9370.4097684364</v>
      </c>
      <c r="CN69" s="50" t="n">
        <f aca="false">SUM(CN58:CN68)</f>
        <v>-20788.4905798457</v>
      </c>
      <c r="CO69" s="51" t="n">
        <f aca="false">SUM(CO58:CO68)</f>
        <v>-10810.2561968548</v>
      </c>
      <c r="CP69" s="50" t="n">
        <f aca="false">SUM(CP58:CP68)</f>
        <v>-21217.811972944</v>
      </c>
      <c r="CQ69" s="51" t="n">
        <f aca="false">SUM(CQ58:CQ68)</f>
        <v>-10539.5265188933</v>
      </c>
      <c r="CR69" s="50" t="n">
        <f aca="false">SUM(CR58:CR68)</f>
        <v>-21443.5700317748</v>
      </c>
      <c r="CS69" s="51" t="n">
        <f aca="false">SUM(CS58:CS68)</f>
        <v>-11012.9463505537</v>
      </c>
      <c r="CT69" s="50" t="n">
        <f aca="false">SUM(CT58:CT68)</f>
        <v>-20381.8366664402</v>
      </c>
      <c r="CU69" s="51" t="n">
        <f aca="false">SUM(CU58:CU68)</f>
        <v>-10109.1538122911</v>
      </c>
      <c r="CV69" s="50" t="n">
        <f aca="false">SUM(CV58:CV68)</f>
        <v>-18520.2090245796</v>
      </c>
      <c r="CW69" s="51" t="n">
        <f aca="false">SUM(CW58:CW68)</f>
        <v>-10019.1251684918</v>
      </c>
      <c r="CX69" s="50" t="n">
        <f aca="false">SUM(CX58:CX68)</f>
        <v>-18246.9339668995</v>
      </c>
      <c r="CY69" s="51" t="n">
        <f aca="false">SUM(CY58:CY68)</f>
        <v>-8564.80313485561</v>
      </c>
      <c r="CZ69" s="50" t="n">
        <f aca="false">SUM(CZ58:CZ68)</f>
        <v>-15835.8947039763</v>
      </c>
      <c r="DA69" s="51" t="n">
        <f aca="false">SUM(DA58:DA68)</f>
        <v>-8752.90868993433</v>
      </c>
      <c r="DB69" s="50" t="n">
        <f aca="false">SUM(DB58:DB68)</f>
        <v>-24743.5559190105</v>
      </c>
      <c r="DC69" s="51" t="n">
        <f aca="false">SUM(DC58:DC68)</f>
        <v>-14035.0428863373</v>
      </c>
      <c r="DD69" s="50" t="n">
        <f aca="false">SUM(DD58:DD68)</f>
        <v>-255953.330062171</v>
      </c>
      <c r="DE69" s="52" t="n">
        <f aca="false">SUM(DE58:DE68)</f>
        <v>-131234.259170128</v>
      </c>
    </row>
    <row r="70" customFormat="false" ht="12.75" hidden="false" customHeight="false" outlineLevel="0" collapsed="false">
      <c r="A70" s="102" t="n">
        <v>2012</v>
      </c>
      <c r="B70" s="103" t="n">
        <v>269.169628618236</v>
      </c>
      <c r="C70" s="103" t="n">
        <v>109.534922274251</v>
      </c>
      <c r="D70" s="103" t="n">
        <v>317.606394308778</v>
      </c>
      <c r="E70" s="103" t="n">
        <v>100.652363444564</v>
      </c>
      <c r="F70" s="103" t="n">
        <v>277.980910946152</v>
      </c>
      <c r="G70" s="103" t="n">
        <v>81.8572979654411</v>
      </c>
      <c r="H70" s="103" t="n">
        <v>274.740232591118</v>
      </c>
      <c r="I70" s="103" t="n">
        <v>90.7236981228685</v>
      </c>
      <c r="J70" s="103" t="n">
        <v>284.822438211525</v>
      </c>
      <c r="K70" s="103" t="n">
        <v>92.0794771638864</v>
      </c>
      <c r="L70" s="103" t="n">
        <v>331.155441504178</v>
      </c>
      <c r="M70" s="103" t="n">
        <v>96.3845036345384</v>
      </c>
      <c r="N70" s="103" t="n">
        <v>316.222920444345</v>
      </c>
      <c r="O70" s="103" t="n">
        <v>104.822795262509</v>
      </c>
      <c r="P70" s="103" t="n">
        <v>342.779546345048</v>
      </c>
      <c r="Q70" s="103" t="n">
        <v>92.0443867975537</v>
      </c>
      <c r="R70" s="103" t="n">
        <v>291.891110609225</v>
      </c>
      <c r="S70" s="103" t="n">
        <v>101.125061299608</v>
      </c>
      <c r="T70" s="103" t="n">
        <v>265.558383213056</v>
      </c>
      <c r="U70" s="103" t="n">
        <v>78.0956982796305</v>
      </c>
      <c r="V70" s="103"/>
      <c r="W70" s="103"/>
      <c r="X70" s="103"/>
      <c r="Y70" s="103"/>
      <c r="Z70" s="103" t="n">
        <f aca="false">SUM(B70,D70,F70,H70,J70,L70,N70,P70,R70,T70,V70,X70)</f>
        <v>2971.92700679166</v>
      </c>
      <c r="AA70" s="103" t="n">
        <f aca="false">SUM(C70,E70,G70,I70,K70,M70,O70,Q70,S70,U70,W70,Y70)</f>
        <v>947.32020424485</v>
      </c>
    </row>
    <row r="71" customFormat="false" ht="13.5" hidden="false" customHeight="false" outlineLevel="0" collapsed="false">
      <c r="A71" s="104" t="s">
        <v>23</v>
      </c>
      <c r="B71" s="105" t="n">
        <f aca="false">SUM(B59:B70)</f>
        <v>1653447.28413134</v>
      </c>
      <c r="C71" s="106" t="n">
        <f aca="false">SUM(C59:C70)</f>
        <v>784960.984560474</v>
      </c>
      <c r="D71" s="105" t="n">
        <f aca="false">SUM(D59:D70)</f>
        <v>1545784.23407383</v>
      </c>
      <c r="E71" s="106" t="n">
        <f aca="false">SUM(E59:E70)</f>
        <v>685521.724263581</v>
      </c>
      <c r="F71" s="105" t="n">
        <f aca="false">SUM(F59:F70)</f>
        <v>1700156.09454078</v>
      </c>
      <c r="G71" s="106" t="n">
        <f aca="false">SUM(G59:G70)</f>
        <v>748794.017268291</v>
      </c>
      <c r="H71" s="105" t="n">
        <f aca="false">SUM(H59:H70)</f>
        <v>1329941.37551065</v>
      </c>
      <c r="I71" s="106" t="n">
        <f aca="false">SUM(I59:I70)</f>
        <v>614782.027563438</v>
      </c>
      <c r="J71" s="105" t="n">
        <f aca="false">SUM(J59:J70)</f>
        <v>1343904.99883289</v>
      </c>
      <c r="K71" s="106" t="n">
        <f aca="false">SUM(K59:K70)</f>
        <v>669227.420447113</v>
      </c>
      <c r="L71" s="105" t="n">
        <f aca="false">SUM(L59:L70)</f>
        <v>1318456.52295401</v>
      </c>
      <c r="M71" s="106" t="n">
        <f aca="false">SUM(M59:M70)</f>
        <v>630477.869689266</v>
      </c>
      <c r="N71" s="105" t="n">
        <f aca="false">SUM(N59:N70)</f>
        <v>1425361.7286697</v>
      </c>
      <c r="O71" s="106" t="n">
        <f aca="false">SUM(O59:O70)</f>
        <v>671281.076345753</v>
      </c>
      <c r="P71" s="105" t="n">
        <f aca="false">SUM(P59:P70)</f>
        <v>1425761.57240672</v>
      </c>
      <c r="Q71" s="106" t="n">
        <f aca="false">SUM(Q59:Q70)</f>
        <v>623506.548678912</v>
      </c>
      <c r="R71" s="105" t="n">
        <f aca="false">SUM(R59:R70)</f>
        <v>1313084.48308591</v>
      </c>
      <c r="S71" s="106" t="n">
        <f aca="false">SUM(S59:S70)</f>
        <v>628532.713022286</v>
      </c>
      <c r="T71" s="105" t="n">
        <f aca="false">SUM(T59:T70)</f>
        <v>1326695.36207959</v>
      </c>
      <c r="U71" s="106" t="n">
        <f aca="false">SUM(U59:U70)</f>
        <v>580539.399825288</v>
      </c>
      <c r="V71" s="105" t="n">
        <f aca="false">SUM(V59:V70)</f>
        <v>1206283.12742864</v>
      </c>
      <c r="W71" s="106" t="n">
        <f aca="false">SUM(W59:W70)</f>
        <v>576459.792122455</v>
      </c>
      <c r="X71" s="105" t="n">
        <f aca="false">SUM(X59:X70)</f>
        <v>1748712.65394847</v>
      </c>
      <c r="Y71" s="106" t="n">
        <f aca="false">SUM(Y59:Y70)</f>
        <v>881978.095095487</v>
      </c>
      <c r="Z71" s="105" t="n">
        <f aca="false">SUM(Z59:Z70)</f>
        <v>17337589.4376626</v>
      </c>
      <c r="AA71" s="107" t="n">
        <f aca="false">SUM(AA59:AA70)</f>
        <v>8096061.66888234</v>
      </c>
    </row>
    <row r="72" customFormat="false" ht="13.5" hidden="false" customHeight="false" outlineLevel="0" collapsed="false"/>
    <row r="73" customFormat="false" ht="13.5" hidden="false" customHeight="false" outlineLevel="0" collapsed="false">
      <c r="A73" s="1" t="s">
        <v>33</v>
      </c>
    </row>
    <row r="74" customFormat="false" ht="12.75" hidden="false" customHeight="false" outlineLevel="0" collapsed="false">
      <c r="A74" s="3"/>
      <c r="B74" s="4" t="s">
        <v>4</v>
      </c>
      <c r="C74" s="5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6"/>
    </row>
    <row r="75" customFormat="false" ht="12.75" hidden="false" customHeight="false" outlineLevel="0" collapsed="false">
      <c r="A75" s="13"/>
      <c r="B75" s="14" t="s">
        <v>6</v>
      </c>
      <c r="C75" s="15"/>
      <c r="D75" s="14" t="s">
        <v>7</v>
      </c>
      <c r="E75" s="15"/>
      <c r="F75" s="14" t="s">
        <v>8</v>
      </c>
      <c r="G75" s="15"/>
      <c r="H75" s="14" t="s">
        <v>9</v>
      </c>
      <c r="I75" s="15"/>
      <c r="J75" s="14" t="s">
        <v>10</v>
      </c>
      <c r="K75" s="15"/>
      <c r="L75" s="14" t="s">
        <v>11</v>
      </c>
      <c r="M75" s="15"/>
      <c r="N75" s="14" t="s">
        <v>12</v>
      </c>
      <c r="O75" s="15"/>
      <c r="P75" s="14" t="s">
        <v>13</v>
      </c>
      <c r="Q75" s="15"/>
      <c r="R75" s="14" t="s">
        <v>14</v>
      </c>
      <c r="S75" s="15"/>
      <c r="T75" s="14" t="s">
        <v>15</v>
      </c>
      <c r="U75" s="15"/>
      <c r="V75" s="14" t="s">
        <v>16</v>
      </c>
      <c r="W75" s="15"/>
      <c r="X75" s="14" t="s">
        <v>17</v>
      </c>
      <c r="Y75" s="15"/>
      <c r="Z75" s="14" t="s">
        <v>18</v>
      </c>
      <c r="AA75" s="16" t="s">
        <v>19</v>
      </c>
    </row>
    <row r="76" customFormat="false" ht="12.75" hidden="false" customHeight="false" outlineLevel="0" collapsed="false">
      <c r="A76" s="22" t="s">
        <v>20</v>
      </c>
      <c r="B76" s="14" t="s">
        <v>21</v>
      </c>
      <c r="C76" s="23" t="s">
        <v>22</v>
      </c>
      <c r="D76" s="14" t="s">
        <v>21</v>
      </c>
      <c r="E76" s="23" t="s">
        <v>22</v>
      </c>
      <c r="F76" s="14" t="s">
        <v>21</v>
      </c>
      <c r="G76" s="23" t="s">
        <v>22</v>
      </c>
      <c r="H76" s="14" t="s">
        <v>21</v>
      </c>
      <c r="I76" s="23" t="s">
        <v>22</v>
      </c>
      <c r="J76" s="14" t="s">
        <v>21</v>
      </c>
      <c r="K76" s="23" t="s">
        <v>22</v>
      </c>
      <c r="L76" s="14" t="s">
        <v>21</v>
      </c>
      <c r="M76" s="23" t="s">
        <v>22</v>
      </c>
      <c r="N76" s="14" t="s">
        <v>21</v>
      </c>
      <c r="O76" s="23" t="s">
        <v>22</v>
      </c>
      <c r="P76" s="14" t="s">
        <v>21</v>
      </c>
      <c r="Q76" s="23" t="s">
        <v>22</v>
      </c>
      <c r="R76" s="14" t="s">
        <v>21</v>
      </c>
      <c r="S76" s="23" t="s">
        <v>22</v>
      </c>
      <c r="T76" s="14" t="s">
        <v>21</v>
      </c>
      <c r="U76" s="23" t="s">
        <v>22</v>
      </c>
      <c r="V76" s="14" t="s">
        <v>21</v>
      </c>
      <c r="W76" s="23" t="s">
        <v>22</v>
      </c>
      <c r="X76" s="14" t="s">
        <v>21</v>
      </c>
      <c r="Y76" s="23" t="s">
        <v>22</v>
      </c>
      <c r="Z76" s="24"/>
      <c r="AA76" s="25"/>
    </row>
    <row r="77" customFormat="false" ht="12.75" hidden="false" customHeight="false" outlineLevel="0" collapsed="false">
      <c r="A77" s="29" t="n">
        <v>2001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 t="n">
        <v>-268584.730354991</v>
      </c>
      <c r="Y77" s="30" t="n">
        <v>-184823.20590742</v>
      </c>
      <c r="Z77" s="30" t="n">
        <f aca="false">SUM(B77,D77,F77,H77,J77,L77,N77,P77,R77,T77,V77,X77)</f>
        <v>-268584.730354991</v>
      </c>
      <c r="AA77" s="30" t="n">
        <f aca="false">SUM(C77,E77,G77,I77,K77,M77,O77,Q77,S77,U77,W77,Y77)</f>
        <v>-184823.20590742</v>
      </c>
    </row>
    <row r="78" customFormat="false" ht="12.75" hidden="false" customHeight="false" outlineLevel="0" collapsed="false">
      <c r="A78" s="29" t="n">
        <v>2002</v>
      </c>
      <c r="B78" s="30" t="n">
        <v>-286169.895815558</v>
      </c>
      <c r="C78" s="30" t="n">
        <v>-176642.219169608</v>
      </c>
      <c r="D78" s="30" t="n">
        <v>-273683.941620584</v>
      </c>
      <c r="E78" s="30" t="n">
        <v>-159996.514531732</v>
      </c>
      <c r="F78" s="30" t="n">
        <v>-290490.936444677</v>
      </c>
      <c r="G78" s="30" t="n">
        <v>-177431.90142145</v>
      </c>
      <c r="H78" s="30" t="n">
        <v>-239377.238911481</v>
      </c>
      <c r="I78" s="30" t="n">
        <v>-132889.981248176</v>
      </c>
      <c r="J78" s="30" t="n">
        <v>-245137.214722448</v>
      </c>
      <c r="K78" s="30" t="n">
        <v>-146757.001659577</v>
      </c>
      <c r="L78" s="30" t="n">
        <v>-241248.788801014</v>
      </c>
      <c r="M78" s="30" t="n">
        <v>-146947.370545675</v>
      </c>
      <c r="N78" s="30" t="n">
        <v>-234494.12390308</v>
      </c>
      <c r="O78" s="30" t="n">
        <v>-141755.4272555</v>
      </c>
      <c r="P78" s="30" t="n">
        <v>-246265.491016701</v>
      </c>
      <c r="Q78" s="30" t="n">
        <v>-135014.521802334</v>
      </c>
      <c r="R78" s="30" t="n">
        <v>-220108.37527331</v>
      </c>
      <c r="S78" s="30" t="n">
        <v>-146910.128551583</v>
      </c>
      <c r="T78" s="30" t="n">
        <v>-235956.685046518</v>
      </c>
      <c r="U78" s="30" t="n">
        <v>-129004.825590817</v>
      </c>
      <c r="V78" s="30" t="n">
        <v>-193716.558910709</v>
      </c>
      <c r="W78" s="30" t="n">
        <v>-123272.125380431</v>
      </c>
      <c r="X78" s="30" t="n">
        <v>-179834.888229121</v>
      </c>
      <c r="Y78" s="30" t="n">
        <v>-123732.047394771</v>
      </c>
      <c r="Z78" s="30" t="n">
        <f aca="false">SUM(B78,D78,F78,H78,J78,L78,N78,P78,R78,T78,V78,X78)</f>
        <v>-2886484.1386952</v>
      </c>
      <c r="AA78" s="30" t="n">
        <f aca="false">SUM(C78,E78,G78,I78,K78,M78,O78,Q78,S78,U78,W78,Y78)</f>
        <v>-1740354.06455166</v>
      </c>
    </row>
    <row r="79" customFormat="false" ht="12.75" hidden="false" customHeight="false" outlineLevel="0" collapsed="false">
      <c r="A79" s="29" t="n">
        <v>2003</v>
      </c>
      <c r="B79" s="30" t="n">
        <v>-197150.058628743</v>
      </c>
      <c r="C79" s="30" t="n">
        <v>-124528.117422532</v>
      </c>
      <c r="D79" s="30" t="n">
        <v>-191931.653608046</v>
      </c>
      <c r="E79" s="30" t="n">
        <v>-114963.697540926</v>
      </c>
      <c r="F79" s="30" t="n">
        <v>-195555.411277507</v>
      </c>
      <c r="G79" s="30" t="n">
        <v>-121723.6606843</v>
      </c>
      <c r="H79" s="30" t="n">
        <v>-168654.754235248</v>
      </c>
      <c r="I79" s="30" t="n">
        <v>-92753.1445116769</v>
      </c>
      <c r="J79" s="30" t="n">
        <v>-169782.85760125</v>
      </c>
      <c r="K79" s="30" t="n">
        <v>-102170.660380258</v>
      </c>
      <c r="L79" s="30" t="n">
        <v>-171882.504200435</v>
      </c>
      <c r="M79" s="30" t="n">
        <v>-102557.1216083</v>
      </c>
      <c r="N79" s="30" t="n">
        <v>-176499.536359799</v>
      </c>
      <c r="O79" s="30" t="n">
        <v>-104589.588924084</v>
      </c>
      <c r="P79" s="30" t="n">
        <v>-169612.72295922</v>
      </c>
      <c r="Q79" s="30" t="n">
        <v>-100984.489632275</v>
      </c>
      <c r="R79" s="30" t="n">
        <v>-157278.910600536</v>
      </c>
      <c r="S79" s="30" t="n">
        <v>-94362.5652856939</v>
      </c>
      <c r="T79" s="30" t="n">
        <v>-158304.694353726</v>
      </c>
      <c r="U79" s="30" t="n">
        <v>-86181.9180340001</v>
      </c>
      <c r="V79" s="30" t="n">
        <v>-128210.687825014</v>
      </c>
      <c r="W79" s="30" t="n">
        <v>-89037.5805499852</v>
      </c>
      <c r="X79" s="30" t="n">
        <v>-126384.058384823</v>
      </c>
      <c r="Y79" s="30" t="n">
        <v>-77287.7207386158</v>
      </c>
      <c r="Z79" s="30" t="n">
        <f aca="false">SUM(B79,D79,F79,H79,J79,L79,N79,P79,R79,T79,V79,X79)</f>
        <v>-2011247.85003435</v>
      </c>
      <c r="AA79" s="30" t="n">
        <f aca="false">SUM(C79,E79,G79,I79,K79,M79,O79,Q79,S79,U79,W79,Y79)</f>
        <v>-1211140.26531265</v>
      </c>
    </row>
    <row r="80" customFormat="false" ht="12.75" hidden="false" customHeight="false" outlineLevel="0" collapsed="false">
      <c r="A80" s="29" t="n">
        <v>2004</v>
      </c>
      <c r="B80" s="30" t="n">
        <v>-123451.611612966</v>
      </c>
      <c r="C80" s="30" t="n">
        <v>-76200.7735093029</v>
      </c>
      <c r="D80" s="30" t="n">
        <v>-122475.848446934</v>
      </c>
      <c r="E80" s="30" t="n">
        <v>-76950.4744418026</v>
      </c>
      <c r="F80" s="30" t="n">
        <v>-131972.313742732</v>
      </c>
      <c r="G80" s="30" t="n">
        <v>-71284.1743634794</v>
      </c>
      <c r="H80" s="30" t="n">
        <v>-113734.619043615</v>
      </c>
      <c r="I80" s="30" t="n">
        <v>-62240.1005292404</v>
      </c>
      <c r="J80" s="30" t="n">
        <v>-108761.658587561</v>
      </c>
      <c r="K80" s="30" t="n">
        <v>-72082.1912143225</v>
      </c>
      <c r="L80" s="30" t="n">
        <v>-117184.627678994</v>
      </c>
      <c r="M80" s="30" t="n">
        <v>-63095.7696348255</v>
      </c>
      <c r="N80" s="30" t="n">
        <v>-107243.642544532</v>
      </c>
      <c r="O80" s="30" t="n">
        <v>-63215.5866661795</v>
      </c>
      <c r="P80" s="30" t="n">
        <v>-102698.876019188</v>
      </c>
      <c r="Q80" s="30" t="n">
        <v>-59963.476199357</v>
      </c>
      <c r="R80" s="30" t="n">
        <v>-94745.8892937638</v>
      </c>
      <c r="S80" s="30" t="n">
        <v>-55977.4524137236</v>
      </c>
      <c r="T80" s="30" t="n">
        <v>-90332.879459357</v>
      </c>
      <c r="U80" s="30" t="n">
        <v>-53197.7762077968</v>
      </c>
      <c r="V80" s="30" t="n">
        <v>-81490.4336144043</v>
      </c>
      <c r="W80" s="30" t="n">
        <v>-49541.1053877841</v>
      </c>
      <c r="X80" s="30" t="n">
        <v>-77756.0390790607</v>
      </c>
      <c r="Y80" s="30" t="n">
        <v>-46630.1428101456</v>
      </c>
      <c r="Z80" s="30" t="n">
        <f aca="false">SUM(B80,D80,F80,H80,J80,L80,N80,P80,R80,T80,V80,X80)</f>
        <v>-1271848.43912311</v>
      </c>
      <c r="AA80" s="30" t="n">
        <f aca="false">SUM(C80,E80,G80,I80,K80,M80,O80,Q80,S80,U80,W80,Y80)</f>
        <v>-750379.02337796</v>
      </c>
    </row>
    <row r="81" customFormat="false" ht="12.75" hidden="false" customHeight="false" outlineLevel="0" collapsed="false">
      <c r="A81" s="29" t="n">
        <v>2005</v>
      </c>
      <c r="B81" s="30" t="n">
        <v>-69842.1134493883</v>
      </c>
      <c r="C81" s="30" t="n">
        <v>-45775.9848827295</v>
      </c>
      <c r="D81" s="30" t="n">
        <v>-72988.5932240649</v>
      </c>
      <c r="E81" s="30" t="n">
        <v>-41605.0105820641</v>
      </c>
      <c r="F81" s="30" t="n">
        <v>-79052.820921391</v>
      </c>
      <c r="G81" s="30" t="n">
        <v>-42131.5030935909</v>
      </c>
      <c r="H81" s="30" t="n">
        <v>-77477.6108396893</v>
      </c>
      <c r="I81" s="30" t="n">
        <v>-41576.883020235</v>
      </c>
      <c r="J81" s="30" t="n">
        <v>-75643.756392545</v>
      </c>
      <c r="K81" s="30" t="n">
        <v>-48077.1321386137</v>
      </c>
      <c r="L81" s="30" t="n">
        <v>-83117.5237065393</v>
      </c>
      <c r="M81" s="30" t="n">
        <v>-43661.3460748</v>
      </c>
      <c r="N81" s="30" t="n">
        <v>-77768.6929491903</v>
      </c>
      <c r="O81" s="30" t="n">
        <v>-49561.4109851743</v>
      </c>
      <c r="P81" s="30" t="n">
        <v>-85019.5052999648</v>
      </c>
      <c r="Q81" s="30" t="n">
        <v>-44032.8013927534</v>
      </c>
      <c r="R81" s="30" t="n">
        <v>-78832.4590476644</v>
      </c>
      <c r="S81" s="30" t="n">
        <v>-45941.356251768</v>
      </c>
      <c r="T81" s="30" t="n">
        <v>-77276.535371441</v>
      </c>
      <c r="U81" s="30" t="n">
        <v>-45522.0566845443</v>
      </c>
      <c r="V81" s="30" t="n">
        <v>-67905.4640623978</v>
      </c>
      <c r="W81" s="30" t="n">
        <v>-41368.7431303753</v>
      </c>
      <c r="X81" s="30" t="n">
        <v>-65690.7001288547</v>
      </c>
      <c r="Y81" s="30" t="n">
        <v>-39700.5783029048</v>
      </c>
      <c r="Z81" s="30" t="n">
        <f aca="false">SUM(B81,D81,F81,H81,J81,L81,N81,P81,R81,T81,V81,X81)</f>
        <v>-910615.775393131</v>
      </c>
      <c r="AA81" s="30" t="n">
        <f aca="false">SUM(C81,E81,G81,I81,K81,M81,O81,Q81,S81,U81,W81,Y81)</f>
        <v>-528954.806539553</v>
      </c>
    </row>
    <row r="82" customFormat="false" ht="12.75" hidden="false" customHeight="false" outlineLevel="0" collapsed="false">
      <c r="A82" s="29" t="n">
        <v>2006</v>
      </c>
      <c r="B82" s="30" t="n">
        <v>-61935.1574291448</v>
      </c>
      <c r="C82" s="30" t="n">
        <v>-40468.6336140716</v>
      </c>
      <c r="D82" s="30" t="n">
        <v>-43418.831068582</v>
      </c>
      <c r="E82" s="30" t="n">
        <v>-24999.9433237296</v>
      </c>
      <c r="F82" s="30" t="n">
        <v>-45878.2295645614</v>
      </c>
      <c r="G82" s="30" t="n">
        <v>-24753.9386914492</v>
      </c>
      <c r="H82" s="30" t="n">
        <v>-35298.6849820357</v>
      </c>
      <c r="I82" s="30" t="n">
        <v>-19375.1421654115</v>
      </c>
      <c r="J82" s="30" t="n">
        <v>-37124.3817384841</v>
      </c>
      <c r="K82" s="30" t="n">
        <v>-19787.5547422356</v>
      </c>
      <c r="L82" s="30" t="n">
        <v>-39708.3020311957</v>
      </c>
      <c r="M82" s="30" t="n">
        <v>-19049.6242568066</v>
      </c>
      <c r="N82" s="30" t="n">
        <v>-37088.9858241083</v>
      </c>
      <c r="O82" s="30" t="n">
        <v>-21244.9461170185</v>
      </c>
      <c r="P82" s="30" t="n">
        <v>-22604.4436273755</v>
      </c>
      <c r="Q82" s="30" t="n">
        <v>-14417.0043964818</v>
      </c>
      <c r="R82" s="30" t="n">
        <v>-20542.2020579435</v>
      </c>
      <c r="S82" s="30" t="n">
        <v>-14674.457661956</v>
      </c>
      <c r="T82" s="30" t="n">
        <v>-20524.7556848201</v>
      </c>
      <c r="U82" s="30" t="n">
        <v>-14617.1445595795</v>
      </c>
      <c r="V82" s="30" t="n">
        <v>-18969.4390359563</v>
      </c>
      <c r="W82" s="30" t="n">
        <v>-13815.2509651437</v>
      </c>
      <c r="X82" s="30" t="n">
        <v>-17941.2792293897</v>
      </c>
      <c r="Y82" s="30" t="n">
        <v>-14033.5331581761</v>
      </c>
      <c r="Z82" s="30" t="n">
        <f aca="false">SUM(B82,D82,F82,H82,J82,L82,N82,P82,R82,T82,V82,X82)</f>
        <v>-401034.692273597</v>
      </c>
      <c r="AA82" s="30" t="n">
        <f aca="false">SUM(C82,E82,G82,I82,K82,M82,O82,Q82,S82,U82,W82,Y82)</f>
        <v>-241237.17365206</v>
      </c>
    </row>
    <row r="83" customFormat="false" ht="12.75" hidden="false" customHeight="false" outlineLevel="0" collapsed="false">
      <c r="A83" s="29" t="n">
        <v>2007</v>
      </c>
      <c r="B83" s="30" t="n">
        <v>-18539.5721936719</v>
      </c>
      <c r="C83" s="30" t="n">
        <v>-12995.8388101657</v>
      </c>
      <c r="D83" s="30" t="n">
        <v>-18095.1645472572</v>
      </c>
      <c r="E83" s="30" t="n">
        <v>-12196.6989982753</v>
      </c>
      <c r="F83" s="30" t="n">
        <v>-19480.1646201051</v>
      </c>
      <c r="G83" s="30" t="n">
        <v>-12514.2807927334</v>
      </c>
      <c r="H83" s="30" t="n">
        <v>-18177.99347876</v>
      </c>
      <c r="I83" s="30" t="n">
        <v>-12864.6546851417</v>
      </c>
      <c r="J83" s="30" t="n">
        <v>-19104.2504380331</v>
      </c>
      <c r="K83" s="30" t="n">
        <v>-13327.1485327694</v>
      </c>
      <c r="L83" s="30" t="n">
        <v>-19826.3876331833</v>
      </c>
      <c r="M83" s="30" t="n">
        <v>-12729.7827797844</v>
      </c>
      <c r="N83" s="30" t="n">
        <v>-19126.0319327313</v>
      </c>
      <c r="O83" s="30" t="n">
        <v>-14408.6803439167</v>
      </c>
      <c r="P83" s="30" t="n">
        <v>-20687.1189336354</v>
      </c>
      <c r="Q83" s="30" t="n">
        <v>-13169.2393598344</v>
      </c>
      <c r="R83" s="30" t="n">
        <v>-18055.7584305793</v>
      </c>
      <c r="S83" s="30" t="n">
        <v>-14083.0665530241</v>
      </c>
      <c r="T83" s="30" t="n">
        <v>-20062.8367619101</v>
      </c>
      <c r="U83" s="30" t="n">
        <v>-13044.2115947188</v>
      </c>
      <c r="V83" s="30" t="n">
        <v>-17850.4629320698</v>
      </c>
      <c r="W83" s="30" t="n">
        <v>-13000.3119640542</v>
      </c>
      <c r="X83" s="30" t="n">
        <v>-16881.4751442303</v>
      </c>
      <c r="Y83" s="30" t="n">
        <v>-13204.5624041904</v>
      </c>
      <c r="Z83" s="30" t="n">
        <f aca="false">SUM(B83,D83,F83,H83,J83,L83,N83,P83,R83,T83,V83,X83)</f>
        <v>-225887.217046167</v>
      </c>
      <c r="AA83" s="30" t="n">
        <f aca="false">SUM(C83,E83,G83,I83,K83,M83,O83,Q83,S83,U83,W83,Y83)</f>
        <v>-157538.476818608</v>
      </c>
    </row>
    <row r="84" customFormat="false" ht="12.75" hidden="false" customHeight="false" outlineLevel="0" collapsed="false">
      <c r="A84" s="29" t="n">
        <v>2008</v>
      </c>
      <c r="B84" s="30" t="n">
        <v>-17438.1964973364</v>
      </c>
      <c r="C84" s="30" t="n">
        <v>-12223.7982868198</v>
      </c>
      <c r="D84" s="30" t="n">
        <v>-17731.8825960838</v>
      </c>
      <c r="E84" s="30" t="n">
        <v>-11785.2412512453</v>
      </c>
      <c r="F84" s="30" t="n">
        <v>-17616.5852551026</v>
      </c>
      <c r="G84" s="30" t="n">
        <v>-12381.5471489712</v>
      </c>
      <c r="H84" s="30" t="n">
        <v>-17769.6699991967</v>
      </c>
      <c r="I84" s="30" t="n">
        <v>-11463.7872798951</v>
      </c>
      <c r="J84" s="30" t="n">
        <v>-17880.9541960395</v>
      </c>
      <c r="K84" s="30" t="n">
        <v>-12508.8073742953</v>
      </c>
      <c r="L84" s="30" t="n">
        <v>-17941.8253214459</v>
      </c>
      <c r="M84" s="30" t="n">
        <v>-12621.6255116188</v>
      </c>
      <c r="N84" s="30" t="n">
        <v>-18676.3139972628</v>
      </c>
      <c r="O84" s="30" t="n">
        <v>-12864.1042313694</v>
      </c>
      <c r="P84" s="30" t="n">
        <v>-18634.5552686632</v>
      </c>
      <c r="Q84" s="30" t="n">
        <v>-13023.401695348</v>
      </c>
      <c r="R84" s="30" t="n">
        <v>-17701.9402745201</v>
      </c>
      <c r="S84" s="30" t="n">
        <v>-12560.0405045076</v>
      </c>
      <c r="T84" s="30" t="n">
        <v>-18808.313136297</v>
      </c>
      <c r="U84" s="30" t="n">
        <v>-12228.5606567548</v>
      </c>
      <c r="V84" s="30" t="n">
        <v>-16026.2898383403</v>
      </c>
      <c r="W84" s="30" t="n">
        <v>-12814.9523367785</v>
      </c>
      <c r="X84" s="30" t="n">
        <v>-16492.1601756915</v>
      </c>
      <c r="Y84" s="30" t="n">
        <v>-11778.5631747485</v>
      </c>
      <c r="Z84" s="30" t="n">
        <f aca="false">SUM(B84,D84,F84,H84,J84,L84,N84,P84,R84,T84,V84,X84)</f>
        <v>-212718.68655598</v>
      </c>
      <c r="AA84" s="30" t="n">
        <f aca="false">SUM(C84,E84,G84,I84,K84,M84,O84,Q84,S84,U84,W84,Y84)</f>
        <v>-148254.429452352</v>
      </c>
    </row>
    <row r="85" customFormat="false" ht="12.75" hidden="false" customHeight="false" outlineLevel="0" collapsed="false">
      <c r="A85" s="29" t="n">
        <v>2009</v>
      </c>
      <c r="B85" s="30" t="n">
        <v>-16280.4121259197</v>
      </c>
      <c r="C85" s="30" t="n">
        <v>-11446.4786115732</v>
      </c>
      <c r="D85" s="30" t="n">
        <v>-15946.6041958006</v>
      </c>
      <c r="E85" s="30" t="n">
        <v>-10748.503055215</v>
      </c>
      <c r="F85" s="30" t="n">
        <v>-16574.6862829384</v>
      </c>
      <c r="G85" s="30" t="n">
        <v>-11616.7838537512</v>
      </c>
      <c r="H85" s="30" t="n">
        <v>-16664.1626972429</v>
      </c>
      <c r="I85" s="30" t="n">
        <v>-10750.5888610982</v>
      </c>
      <c r="J85" s="30" t="n">
        <v>-16117.4704485125</v>
      </c>
      <c r="K85" s="30" t="n">
        <v>-12326.5710263045</v>
      </c>
      <c r="L85" s="30" t="n">
        <v>-17515.0365870413</v>
      </c>
      <c r="M85" s="30" t="n">
        <v>-11217.7914323672</v>
      </c>
      <c r="N85" s="30" t="n">
        <v>-17584.1188205697</v>
      </c>
      <c r="O85" s="30" t="n">
        <v>-12081.4798059214</v>
      </c>
      <c r="P85" s="30" t="n">
        <v>-17491.8707291462</v>
      </c>
      <c r="Q85" s="30" t="n">
        <v>-12224.7971912621</v>
      </c>
      <c r="R85" s="30" t="n">
        <v>-16620.9770132593</v>
      </c>
      <c r="S85" s="30" t="n">
        <v>-11793.0656907431</v>
      </c>
      <c r="T85" s="30" t="n">
        <v>-17635.6030483516</v>
      </c>
      <c r="U85" s="30" t="n">
        <v>-11481.0705845017</v>
      </c>
      <c r="V85" s="30" t="n">
        <v>-15083.2935001125</v>
      </c>
      <c r="W85" s="30" t="n">
        <v>-12045.8842504738</v>
      </c>
      <c r="X85" s="30" t="n">
        <v>-15237.4457957785</v>
      </c>
      <c r="Y85" s="30" t="n">
        <v>-10970.7686809808</v>
      </c>
      <c r="Z85" s="30" t="n">
        <f aca="false">SUM(B85,D85,F85,H85,J85,L85,N85,P85,R85,T85,V85,X85)</f>
        <v>-198751.681244673</v>
      </c>
      <c r="AA85" s="30" t="n">
        <f aca="false">SUM(C85,E85,G85,I85,K85,M85,O85,Q85,S85,U85,W85,Y85)</f>
        <v>-138703.783044192</v>
      </c>
    </row>
    <row r="86" customFormat="false" ht="12.75" hidden="false" customHeight="false" outlineLevel="0" collapsed="false">
      <c r="A86" s="29" t="n">
        <v>2010</v>
      </c>
      <c r="B86" s="30" t="n">
        <v>-14314.3194897421</v>
      </c>
      <c r="C86" s="30" t="n">
        <v>-11134.4936290193</v>
      </c>
      <c r="D86" s="30" t="n">
        <v>-14559.5772375352</v>
      </c>
      <c r="E86" s="30" t="n">
        <v>-9912.46724944878</v>
      </c>
      <c r="F86" s="30" t="n">
        <v>-15732.7638153017</v>
      </c>
      <c r="G86" s="30" t="n">
        <v>-10196.1766269355</v>
      </c>
      <c r="H86" s="30" t="n">
        <v>-15042.8723475602</v>
      </c>
      <c r="I86" s="30" t="n">
        <v>-9786.68415293396</v>
      </c>
      <c r="J86" s="30" t="n">
        <v>-14571.1851341439</v>
      </c>
      <c r="K86" s="30" t="n">
        <v>-11227.7798274499</v>
      </c>
      <c r="L86" s="30" t="n">
        <v>-15778.7915589041</v>
      </c>
      <c r="M86" s="30" t="n">
        <v>-10185.7589842386</v>
      </c>
      <c r="N86" s="30" t="n">
        <v>-14383.0893329704</v>
      </c>
      <c r="O86" s="30" t="n">
        <v>-10053.6559113828</v>
      </c>
      <c r="P86" s="30" t="n">
        <v>-14376.3203266312</v>
      </c>
      <c r="Q86" s="30" t="n">
        <v>-10136.3865996993</v>
      </c>
      <c r="R86" s="30" t="n">
        <v>-12637.0075187292</v>
      </c>
      <c r="S86" s="30" t="n">
        <v>-8982.1919790498</v>
      </c>
      <c r="T86" s="30" t="n">
        <v>-1987.78207306256</v>
      </c>
      <c r="U86" s="30" t="n">
        <v>-1144.9976967225</v>
      </c>
      <c r="V86" s="30" t="n">
        <v>-1758.24312866269</v>
      </c>
      <c r="W86" s="30" t="n">
        <v>-1001.14548707083</v>
      </c>
      <c r="X86" s="30" t="n">
        <v>-1834.76685166399</v>
      </c>
      <c r="Y86" s="30" t="n">
        <v>-983.058206179287</v>
      </c>
      <c r="Z86" s="30" t="n">
        <f aca="false">SUM(B86,D86,F86,H86,J86,L86,N86,P86,R86,T86,V86,X86)</f>
        <v>-136976.718814907</v>
      </c>
      <c r="AA86" s="30" t="n">
        <f aca="false">SUM(C86,E86,G86,I86,K86,M86,O86,Q86,S86,U86,W86,Y86)</f>
        <v>-94744.7963501305</v>
      </c>
    </row>
    <row r="87" customFormat="false" ht="12.75" hidden="false" customHeight="false" outlineLevel="0" collapsed="false">
      <c r="A87" s="29" t="n">
        <v>2011</v>
      </c>
      <c r="B87" s="30" t="n">
        <v>-1307.94651867752</v>
      </c>
      <c r="C87" s="30" t="n">
        <v>-764.472246289946</v>
      </c>
      <c r="D87" s="30" t="n">
        <v>-1436.38766475333</v>
      </c>
      <c r="E87" s="30" t="n">
        <v>-838.730959139288</v>
      </c>
      <c r="F87" s="30" t="n">
        <v>-1492.88786177896</v>
      </c>
      <c r="G87" s="30" t="n">
        <v>-780.120231177294</v>
      </c>
      <c r="H87" s="30" t="n">
        <v>-1405.59614238313</v>
      </c>
      <c r="I87" s="30" t="n">
        <v>-783.399692555282</v>
      </c>
      <c r="J87" s="30" t="n">
        <v>-1179.06965036136</v>
      </c>
      <c r="K87" s="30" t="n">
        <v>-781.22023643085</v>
      </c>
      <c r="L87" s="30" t="n">
        <v>-903.993063123098</v>
      </c>
      <c r="M87" s="30" t="n">
        <v>-553.631897364759</v>
      </c>
      <c r="N87" s="30" t="n">
        <v>-794.694009551087</v>
      </c>
      <c r="O87" s="30" t="n">
        <v>-595.220562610187</v>
      </c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 t="n">
        <f aca="false">SUM(B87,D87,F87,H87,J87,L87,N87,P87,R87,T87,V87,X87)</f>
        <v>-8520.57491062849</v>
      </c>
      <c r="AA87" s="30" t="n">
        <f aca="false">SUM(C87,E87,G87,I87,K87,M87,O87,Q87,S87,U87,W87,Y87)</f>
        <v>-5096.79582556761</v>
      </c>
    </row>
    <row r="88" customFormat="false" ht="12.75" hidden="false" customHeight="false" outlineLevel="0" collapsed="false">
      <c r="A88" s="108" t="s">
        <v>23</v>
      </c>
      <c r="B88" s="109" t="n">
        <f aca="false">SUM(B77:B87)</f>
        <v>-806429.283761149</v>
      </c>
      <c r="C88" s="110" t="n">
        <f aca="false">SUM(C77:C87)</f>
        <v>-512180.810182112</v>
      </c>
      <c r="D88" s="109" t="n">
        <f aca="false">SUM(D77:D87)</f>
        <v>-772268.48420964</v>
      </c>
      <c r="E88" s="110" t="n">
        <f aca="false">SUM(E77:E87)</f>
        <v>-463997.281933578</v>
      </c>
      <c r="F88" s="109" t="n">
        <f aca="false">SUM(F77:F87)</f>
        <v>-813846.799786096</v>
      </c>
      <c r="G88" s="110" t="n">
        <f aca="false">SUM(G77:G87)</f>
        <v>-484814.086907839</v>
      </c>
      <c r="H88" s="109" t="n">
        <f aca="false">SUM(H77:H87)</f>
        <v>-703603.202677212</v>
      </c>
      <c r="I88" s="110" t="n">
        <f aca="false">SUM(I77:I87)</f>
        <v>-394484.366146365</v>
      </c>
      <c r="J88" s="109" t="n">
        <f aca="false">SUM(J77:J87)</f>
        <v>-705302.798909378</v>
      </c>
      <c r="K88" s="110" t="n">
        <f aca="false">SUM(K77:K87)</f>
        <v>-439046.067132257</v>
      </c>
      <c r="L88" s="109" t="n">
        <f aca="false">SUM(L77:L87)</f>
        <v>-725107.780581876</v>
      </c>
      <c r="M88" s="110" t="n">
        <f aca="false">SUM(M77:M87)</f>
        <v>-422619.822725781</v>
      </c>
      <c r="N88" s="109" t="n">
        <f aca="false">SUM(N77:N87)</f>
        <v>-703659.229673794</v>
      </c>
      <c r="O88" s="110" t="n">
        <f aca="false">SUM(O77:O87)</f>
        <v>-430370.100803156</v>
      </c>
      <c r="P88" s="109" t="n">
        <f aca="false">SUM(P77:P87)</f>
        <v>-697390.904180525</v>
      </c>
      <c r="Q88" s="110" t="n">
        <f aca="false">SUM(Q77:Q87)</f>
        <v>-402966.118269345</v>
      </c>
      <c r="R88" s="109" t="n">
        <f aca="false">SUM(R77:R87)</f>
        <v>-636523.519510305</v>
      </c>
      <c r="S88" s="110" t="n">
        <f aca="false">SUM(S77:S87)</f>
        <v>-405284.324892049</v>
      </c>
      <c r="T88" s="109" t="n">
        <f aca="false">SUM(T77:T87)</f>
        <v>-640890.084935483</v>
      </c>
      <c r="U88" s="110" t="n">
        <f aca="false">SUM(U77:U87)</f>
        <v>-366422.561609436</v>
      </c>
      <c r="V88" s="109" t="n">
        <f aca="false">SUM(V77:V87)</f>
        <v>-541010.872847667</v>
      </c>
      <c r="W88" s="110" t="n">
        <f aca="false">SUM(W77:W87)</f>
        <v>-355897.099452096</v>
      </c>
      <c r="X88" s="109" t="n">
        <f aca="false">SUM(X77:X87)</f>
        <v>-786637.543373604</v>
      </c>
      <c r="Y88" s="110" t="n">
        <f aca="false">SUM(Y77:Y87)</f>
        <v>-523144.180778132</v>
      </c>
      <c r="Z88" s="109" t="n">
        <f aca="false">SUM(Z77:Z87)</f>
        <v>-8532670.50444673</v>
      </c>
      <c r="AA88" s="111" t="n">
        <f aca="false">SUM(AA77:AA87)</f>
        <v>-5201226.82083214</v>
      </c>
    </row>
    <row r="89" customFormat="false" ht="13.5" hidden="false" customHeight="false" outlineLevel="0" collapsed="false">
      <c r="A89" s="112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4"/>
    </row>
    <row r="90" customFormat="false" ht="13.5" hidden="false" customHeight="false" outlineLevel="0" collapsed="false">
      <c r="A90" s="115" t="s">
        <v>34</v>
      </c>
    </row>
    <row r="91" customFormat="false" ht="12.75" hidden="false" customHeight="false" outlineLevel="0" collapsed="false">
      <c r="A91" s="3"/>
      <c r="B91" s="4" t="s">
        <v>4</v>
      </c>
      <c r="C91" s="5" t="s">
        <v>5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6"/>
    </row>
    <row r="92" customFormat="false" ht="12.75" hidden="false" customHeight="false" outlineLevel="0" collapsed="false">
      <c r="A92" s="13"/>
      <c r="B92" s="14" t="s">
        <v>6</v>
      </c>
      <c r="C92" s="15"/>
      <c r="D92" s="14" t="s">
        <v>7</v>
      </c>
      <c r="E92" s="15"/>
      <c r="F92" s="14" t="s">
        <v>8</v>
      </c>
      <c r="G92" s="15"/>
      <c r="H92" s="14" t="s">
        <v>9</v>
      </c>
      <c r="I92" s="15"/>
      <c r="J92" s="14" t="s">
        <v>10</v>
      </c>
      <c r="K92" s="15"/>
      <c r="L92" s="14" t="s">
        <v>11</v>
      </c>
      <c r="M92" s="15"/>
      <c r="N92" s="14" t="s">
        <v>12</v>
      </c>
      <c r="O92" s="15"/>
      <c r="P92" s="14" t="s">
        <v>13</v>
      </c>
      <c r="Q92" s="15"/>
      <c r="R92" s="14" t="s">
        <v>14</v>
      </c>
      <c r="S92" s="15"/>
      <c r="T92" s="14" t="s">
        <v>15</v>
      </c>
      <c r="U92" s="15"/>
      <c r="V92" s="14" t="s">
        <v>16</v>
      </c>
      <c r="W92" s="15"/>
      <c r="X92" s="14" t="s">
        <v>17</v>
      </c>
      <c r="Y92" s="15"/>
      <c r="Z92" s="14" t="s">
        <v>18</v>
      </c>
      <c r="AA92" s="16" t="s">
        <v>19</v>
      </c>
    </row>
    <row r="93" customFormat="false" ht="12.75" hidden="false" customHeight="false" outlineLevel="0" collapsed="false">
      <c r="A93" s="22" t="s">
        <v>20</v>
      </c>
      <c r="B93" s="14" t="s">
        <v>21</v>
      </c>
      <c r="C93" s="23" t="s">
        <v>22</v>
      </c>
      <c r="D93" s="14" t="s">
        <v>21</v>
      </c>
      <c r="E93" s="23" t="s">
        <v>22</v>
      </c>
      <c r="F93" s="14" t="s">
        <v>21</v>
      </c>
      <c r="G93" s="23" t="s">
        <v>22</v>
      </c>
      <c r="H93" s="14" t="s">
        <v>21</v>
      </c>
      <c r="I93" s="23" t="s">
        <v>22</v>
      </c>
      <c r="J93" s="14" t="s">
        <v>21</v>
      </c>
      <c r="K93" s="23" t="s">
        <v>22</v>
      </c>
      <c r="L93" s="14" t="s">
        <v>21</v>
      </c>
      <c r="M93" s="23" t="s">
        <v>22</v>
      </c>
      <c r="N93" s="14" t="s">
        <v>21</v>
      </c>
      <c r="O93" s="23" t="s">
        <v>22</v>
      </c>
      <c r="P93" s="14" t="s">
        <v>21</v>
      </c>
      <c r="Q93" s="23" t="s">
        <v>22</v>
      </c>
      <c r="R93" s="14" t="s">
        <v>21</v>
      </c>
      <c r="S93" s="23" t="s">
        <v>22</v>
      </c>
      <c r="T93" s="14" t="s">
        <v>21</v>
      </c>
      <c r="U93" s="23" t="s">
        <v>22</v>
      </c>
      <c r="V93" s="14" t="s">
        <v>21</v>
      </c>
      <c r="W93" s="23" t="s">
        <v>22</v>
      </c>
      <c r="X93" s="14" t="s">
        <v>21</v>
      </c>
      <c r="Y93" s="23" t="s">
        <v>22</v>
      </c>
      <c r="Z93" s="24"/>
      <c r="AA93" s="25"/>
    </row>
    <row r="94" customFormat="false" ht="12.75" hidden="false" customHeight="false" outlineLevel="0" collapsed="false">
      <c r="A94" s="29" t="n">
        <v>2001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 t="n">
        <v>-246149.446684738</v>
      </c>
      <c r="Y94" s="30" t="n">
        <v>-168934.41749265</v>
      </c>
      <c r="Z94" s="30" t="n">
        <f aca="false">SUM(B94,D94,F94,H94,J94,L94,N94,P94,R94,T94,V94,X94)</f>
        <v>-246149.446684738</v>
      </c>
      <c r="AA94" s="30" t="n">
        <f aca="false">SUM(C94,E94,G94,I94,K94,M94,O94,Q94,S94,U94,W94,Y94)</f>
        <v>-168934.41749265</v>
      </c>
    </row>
    <row r="95" customFormat="false" ht="12.75" hidden="false" customHeight="false" outlineLevel="0" collapsed="false">
      <c r="A95" s="29" t="n">
        <v>2002</v>
      </c>
      <c r="B95" s="30" t="n">
        <v>-261867.089819662</v>
      </c>
      <c r="C95" s="30" t="n">
        <v>-158651.368661527</v>
      </c>
      <c r="D95" s="30" t="n">
        <v>-254738.959105076</v>
      </c>
      <c r="E95" s="30" t="n">
        <v>-146450.852811633</v>
      </c>
      <c r="F95" s="30" t="n">
        <v>-268388.058595411</v>
      </c>
      <c r="G95" s="30" t="n">
        <v>-163358.671317842</v>
      </c>
      <c r="H95" s="30" t="n">
        <v>-210906.320044438</v>
      </c>
      <c r="I95" s="30" t="n">
        <v>-112132.255731875</v>
      </c>
      <c r="J95" s="30" t="n">
        <v>-220245.212989878</v>
      </c>
      <c r="K95" s="30" t="n">
        <v>-128233.202808461</v>
      </c>
      <c r="L95" s="30" t="n">
        <v>-215904.996390512</v>
      </c>
      <c r="M95" s="30" t="n">
        <v>-130437.024888996</v>
      </c>
      <c r="N95" s="30" t="n">
        <v>-228744.971095722</v>
      </c>
      <c r="O95" s="30" t="n">
        <v>-134605.363582786</v>
      </c>
      <c r="P95" s="30" t="n">
        <v>-234829.778061418</v>
      </c>
      <c r="Q95" s="30" t="n">
        <v>-126211.286681228</v>
      </c>
      <c r="R95" s="30" t="n">
        <v>-205320.851901168</v>
      </c>
      <c r="S95" s="30" t="n">
        <v>-133425.008896311</v>
      </c>
      <c r="T95" s="30" t="n">
        <v>-216013.675202407</v>
      </c>
      <c r="U95" s="30" t="n">
        <v>-112703.003775017</v>
      </c>
      <c r="V95" s="30" t="n">
        <v>-189628.410935555</v>
      </c>
      <c r="W95" s="30" t="n">
        <v>-118044.561773874</v>
      </c>
      <c r="X95" s="30" t="n">
        <v>-178246.724494864</v>
      </c>
      <c r="Y95" s="30" t="n">
        <v>-119119.559511579</v>
      </c>
      <c r="Z95" s="30" t="n">
        <f aca="false">SUM(B95,D95,F95,H95,J95,L95,N95,P95,R95,T95,V95,X95)</f>
        <v>-2684835.04863611</v>
      </c>
      <c r="AA95" s="30" t="n">
        <f aca="false">SUM(C95,E95,G95,I95,K95,M95,O95,Q95,S95,U95,W95,Y95)</f>
        <v>-1583372.16044113</v>
      </c>
    </row>
    <row r="96" customFormat="false" ht="12.75" hidden="false" customHeight="false" outlineLevel="0" collapsed="false">
      <c r="A96" s="29" t="n">
        <v>2003</v>
      </c>
      <c r="B96" s="30" t="n">
        <v>-187289.98405989</v>
      </c>
      <c r="C96" s="30" t="n">
        <v>-112639.443954758</v>
      </c>
      <c r="D96" s="30" t="n">
        <v>-183102.553043906</v>
      </c>
      <c r="E96" s="30" t="n">
        <v>-104885.482201639</v>
      </c>
      <c r="F96" s="30" t="n">
        <v>-191136.382515185</v>
      </c>
      <c r="G96" s="30" t="n">
        <v>-115176.337491616</v>
      </c>
      <c r="H96" s="30" t="n">
        <v>-152912.386668694</v>
      </c>
      <c r="I96" s="30" t="n">
        <v>-81768.6007656448</v>
      </c>
      <c r="J96" s="30" t="n">
        <v>-158331.504199478</v>
      </c>
      <c r="K96" s="30" t="n">
        <v>-95911.4560171119</v>
      </c>
      <c r="L96" s="30" t="n">
        <v>-160688.340803632</v>
      </c>
      <c r="M96" s="30" t="n">
        <v>-96022.6210753141</v>
      </c>
      <c r="N96" s="30" t="n">
        <v>-167421.202118152</v>
      </c>
      <c r="O96" s="30" t="n">
        <v>-99175.2932358271</v>
      </c>
      <c r="P96" s="30" t="n">
        <v>-161259.130891237</v>
      </c>
      <c r="Q96" s="30" t="n">
        <v>-97465.2042501176</v>
      </c>
      <c r="R96" s="30" t="n">
        <v>-154799.37593681</v>
      </c>
      <c r="S96" s="30" t="n">
        <v>-92273.0157585493</v>
      </c>
      <c r="T96" s="30" t="n">
        <v>-146656.659177966</v>
      </c>
      <c r="U96" s="30" t="n">
        <v>-76747.4139171214</v>
      </c>
      <c r="V96" s="30" t="n">
        <v>-121561.017338727</v>
      </c>
      <c r="W96" s="30" t="n">
        <v>-83701.4075857614</v>
      </c>
      <c r="X96" s="30" t="n">
        <v>-123198.908462897</v>
      </c>
      <c r="Y96" s="30" t="n">
        <v>-74184.7798327245</v>
      </c>
      <c r="Z96" s="30" t="n">
        <f aca="false">SUM(B96,D96,F96,H96,J96,L96,N96,P96,R96,T96,V96,X96)</f>
        <v>-1908357.44521657</v>
      </c>
      <c r="AA96" s="30" t="n">
        <f aca="false">SUM(C96,E96,G96,I96,K96,M96,O96,Q96,S96,U96,W96,Y96)</f>
        <v>-1129951.05608619</v>
      </c>
    </row>
    <row r="97" customFormat="false" ht="12.75" hidden="false" customHeight="false" outlineLevel="0" collapsed="false">
      <c r="A97" s="29" t="n">
        <v>2004</v>
      </c>
      <c r="B97" s="30" t="n">
        <v>-118281.972354049</v>
      </c>
      <c r="C97" s="30" t="n">
        <v>-72660.7352265047</v>
      </c>
      <c r="D97" s="30" t="n">
        <v>-118117.048707537</v>
      </c>
      <c r="E97" s="30" t="n">
        <v>-73334.622945308</v>
      </c>
      <c r="F97" s="30" t="n">
        <v>-127037.908131603</v>
      </c>
      <c r="G97" s="30" t="n">
        <v>-67754.2612691104</v>
      </c>
      <c r="H97" s="30" t="n">
        <v>-100291.039576465</v>
      </c>
      <c r="I97" s="30" t="n">
        <v>-51558.0729217477</v>
      </c>
      <c r="J97" s="30" t="n">
        <v>-93177.1141833339</v>
      </c>
      <c r="K97" s="30" t="n">
        <v>-59726.4336722939</v>
      </c>
      <c r="L97" s="30" t="n">
        <v>-98286.0734254329</v>
      </c>
      <c r="M97" s="30" t="n">
        <v>-51073.1494958765</v>
      </c>
      <c r="N97" s="30" t="n">
        <v>-87816.8674954344</v>
      </c>
      <c r="O97" s="30" t="n">
        <v>-52168.182009356</v>
      </c>
      <c r="P97" s="30" t="n">
        <v>-79259.9653985929</v>
      </c>
      <c r="Q97" s="30" t="n">
        <v>-47116.9563741</v>
      </c>
      <c r="R97" s="30" t="n">
        <v>-70899.0074132742</v>
      </c>
      <c r="S97" s="30" t="n">
        <v>-41376.8150114243</v>
      </c>
      <c r="T97" s="30" t="n">
        <v>-63690.5701294545</v>
      </c>
      <c r="U97" s="30" t="n">
        <v>-36580.7414134994</v>
      </c>
      <c r="V97" s="30" t="n">
        <v>-56250.672332685</v>
      </c>
      <c r="W97" s="30" t="n">
        <v>-31618.2824794565</v>
      </c>
      <c r="X97" s="30" t="n">
        <v>-56258.3697665137</v>
      </c>
      <c r="Y97" s="30" t="n">
        <v>-30241.6841419335</v>
      </c>
      <c r="Z97" s="30" t="n">
        <f aca="false">SUM(B97,D97,F97,H97,J97,L97,N97,P97,R97,T97,V97,X97)</f>
        <v>-1069366.60891438</v>
      </c>
      <c r="AA97" s="30" t="n">
        <f aca="false">SUM(C97,E97,G97,I97,K97,M97,O97,Q97,S97,U97,W97,Y97)</f>
        <v>-615209.936960611</v>
      </c>
    </row>
    <row r="98" customFormat="false" ht="12.75" hidden="false" customHeight="false" outlineLevel="0" collapsed="false">
      <c r="A98" s="29" t="n">
        <v>2005</v>
      </c>
      <c r="B98" s="30" t="n">
        <v>-43852.952881487</v>
      </c>
      <c r="C98" s="30" t="n">
        <v>-23822.4084105195</v>
      </c>
      <c r="D98" s="30" t="n">
        <v>-45179.3429035604</v>
      </c>
      <c r="E98" s="30" t="n">
        <v>-21156.2768559201</v>
      </c>
      <c r="F98" s="30" t="n">
        <v>-48303.2467307034</v>
      </c>
      <c r="G98" s="30" t="n">
        <v>-21275.8704513101</v>
      </c>
      <c r="H98" s="30" t="n">
        <v>-48277.174881624</v>
      </c>
      <c r="I98" s="30" t="n">
        <v>-21265.6028370032</v>
      </c>
      <c r="J98" s="30" t="n">
        <v>-46516.1560066026</v>
      </c>
      <c r="K98" s="30" t="n">
        <v>-25123.997685362</v>
      </c>
      <c r="L98" s="30" t="n">
        <v>-51892.2266203302</v>
      </c>
      <c r="M98" s="30" t="n">
        <v>-23406.1927795572</v>
      </c>
      <c r="N98" s="30" t="n">
        <v>-49557.7188104171</v>
      </c>
      <c r="O98" s="30" t="n">
        <v>-27432.0680799727</v>
      </c>
      <c r="P98" s="30" t="n">
        <v>-41998.8292842351</v>
      </c>
      <c r="Q98" s="30" t="n">
        <v>-20604.7282338024</v>
      </c>
      <c r="R98" s="30" t="n">
        <v>-38919.2827761932</v>
      </c>
      <c r="S98" s="30" t="n">
        <v>-21585.3048056736</v>
      </c>
      <c r="T98" s="30" t="n">
        <v>-37114.2166673328</v>
      </c>
      <c r="U98" s="30" t="n">
        <v>-21165.4906629491</v>
      </c>
      <c r="V98" s="30" t="n">
        <v>-33388.7253011173</v>
      </c>
      <c r="W98" s="30" t="n">
        <v>-19376.0225985536</v>
      </c>
      <c r="X98" s="30" t="n">
        <v>-32810.701921538</v>
      </c>
      <c r="Y98" s="30" t="n">
        <v>-18921.2034614813</v>
      </c>
      <c r="Z98" s="30" t="n">
        <f aca="false">SUM(B98,D98,F98,H98,J98,L98,N98,P98,R98,T98,V98,X98)</f>
        <v>-517810.574785141</v>
      </c>
      <c r="AA98" s="30" t="n">
        <f aca="false">SUM(C98,E98,G98,I98,K98,M98,O98,Q98,S98,U98,W98,Y98)</f>
        <v>-265135.166862105</v>
      </c>
    </row>
    <row r="99" customFormat="false" ht="12.75" hidden="false" customHeight="false" outlineLevel="0" collapsed="false">
      <c r="A99" s="29" t="n">
        <v>2006</v>
      </c>
      <c r="B99" s="30" t="n">
        <v>-30134.1153048873</v>
      </c>
      <c r="C99" s="30" t="n">
        <v>-18771.2084285872</v>
      </c>
      <c r="D99" s="30" t="n">
        <v>-18923.367873768</v>
      </c>
      <c r="E99" s="30" t="n">
        <v>-8519.48729807092</v>
      </c>
      <c r="F99" s="30" t="n">
        <v>-19833.163125911</v>
      </c>
      <c r="G99" s="30" t="n">
        <v>-8105.13885605801</v>
      </c>
      <c r="H99" s="30" t="n">
        <v>-16082.4317077679</v>
      </c>
      <c r="I99" s="30" t="n">
        <v>-6714.57046179519</v>
      </c>
      <c r="J99" s="30" t="n">
        <v>-16644.1472587042</v>
      </c>
      <c r="K99" s="30" t="n">
        <v>-6450.36987520732</v>
      </c>
      <c r="L99" s="30" t="n">
        <v>-18376.3285141532</v>
      </c>
      <c r="M99" s="30" t="n">
        <v>-6438.768099206</v>
      </c>
      <c r="N99" s="30" t="n">
        <v>-17221.9689061902</v>
      </c>
      <c r="O99" s="30" t="n">
        <v>-7279.09749868091</v>
      </c>
      <c r="P99" s="30" t="n">
        <v>-6394.92899720892</v>
      </c>
      <c r="Q99" s="30" t="n">
        <v>-3104.83404280153</v>
      </c>
      <c r="R99" s="30" t="n">
        <v>-5749.45695412233</v>
      </c>
      <c r="S99" s="30" t="n">
        <v>-3216.07815231013</v>
      </c>
      <c r="T99" s="30" t="n">
        <v>-4955.20314178998</v>
      </c>
      <c r="U99" s="30" t="n">
        <v>-2434.61357673519</v>
      </c>
      <c r="V99" s="30" t="n">
        <v>-4858.55519181175</v>
      </c>
      <c r="W99" s="30" t="n">
        <v>-2328.11668141313</v>
      </c>
      <c r="X99" s="30" t="n">
        <v>-4513.8884448097</v>
      </c>
      <c r="Y99" s="30" t="n">
        <v>-2201.1893272398</v>
      </c>
      <c r="Z99" s="30" t="n">
        <f aca="false">SUM(B99,D99,F99,H99,J99,L99,N99,P99,R99,T99,V99,X99)</f>
        <v>-163687.555421124</v>
      </c>
      <c r="AA99" s="30" t="n">
        <f aca="false">SUM(C99,E99,G99,I99,K99,M99,O99,Q99,S99,U99,W99,Y99)</f>
        <v>-75563.4722981054</v>
      </c>
    </row>
    <row r="100" customFormat="false" ht="12.75" hidden="false" customHeight="false" outlineLevel="0" collapsed="false">
      <c r="A100" s="29" t="n">
        <v>2007</v>
      </c>
      <c r="B100" s="30" t="n">
        <v>-3966.89663914843</v>
      </c>
      <c r="C100" s="30" t="n">
        <v>-1668.63794685366</v>
      </c>
      <c r="D100" s="30" t="n">
        <v>-3885.78672457193</v>
      </c>
      <c r="E100" s="30" t="n">
        <v>-1713.93693347535</v>
      </c>
      <c r="F100" s="30" t="n">
        <v>-3941.91945587881</v>
      </c>
      <c r="G100" s="30" t="n">
        <v>-1602.31329660839</v>
      </c>
      <c r="H100" s="30" t="n">
        <v>-3725.72249535192</v>
      </c>
      <c r="I100" s="30" t="n">
        <v>-1844.31721051788</v>
      </c>
      <c r="J100" s="30" t="n">
        <v>-4016.89953017138</v>
      </c>
      <c r="K100" s="30" t="n">
        <v>-2057.64254521294</v>
      </c>
      <c r="L100" s="30" t="n">
        <v>-4290.33702759618</v>
      </c>
      <c r="M100" s="30" t="n">
        <v>-2086.93792615662</v>
      </c>
      <c r="N100" s="30" t="n">
        <v>-4312.86454049689</v>
      </c>
      <c r="O100" s="30" t="n">
        <v>-2489.92967417842</v>
      </c>
      <c r="P100" s="30" t="n">
        <v>-4533.94979617482</v>
      </c>
      <c r="Q100" s="30" t="n">
        <v>-2210.83339503823</v>
      </c>
      <c r="R100" s="30" t="n">
        <v>-3936.98271774578</v>
      </c>
      <c r="S100" s="30" t="n">
        <v>-2389.99829982913</v>
      </c>
      <c r="T100" s="30" t="n">
        <v>-4133.79411860761</v>
      </c>
      <c r="U100" s="30" t="n">
        <v>-1910.33595878465</v>
      </c>
      <c r="V100" s="30" t="n">
        <v>-3949.73972012884</v>
      </c>
      <c r="W100" s="30" t="n">
        <v>-1923.77408526506</v>
      </c>
      <c r="X100" s="30" t="n">
        <v>-3767.98617394411</v>
      </c>
      <c r="Y100" s="30" t="n">
        <v>-1857.2517962509</v>
      </c>
      <c r="Z100" s="30" t="n">
        <f aca="false">SUM(B100,D100,F100,H100,J100,L100,N100,P100,R100,T100,V100,X100)</f>
        <v>-48462.8789398167</v>
      </c>
      <c r="AA100" s="30" t="n">
        <f aca="false">SUM(C100,E100,G100,I100,K100,M100,O100,Q100,S100,U100,W100,Y100)</f>
        <v>-23755.9090681712</v>
      </c>
    </row>
    <row r="101" customFormat="false" ht="12.75" hidden="false" customHeight="false" outlineLevel="0" collapsed="false">
      <c r="A101" s="29" t="n">
        <v>2008</v>
      </c>
      <c r="B101" s="30" t="n">
        <v>-3731.23620952295</v>
      </c>
      <c r="C101" s="30" t="n">
        <v>-1569.50959257183</v>
      </c>
      <c r="D101" s="30" t="n">
        <v>-3814.08393280135</v>
      </c>
      <c r="E101" s="30" t="n">
        <v>-1653.52471610466</v>
      </c>
      <c r="F101" s="30" t="n">
        <v>-3557.88754933204</v>
      </c>
      <c r="G101" s="30" t="n">
        <v>-1598.27356961735</v>
      </c>
      <c r="H101" s="30" t="n">
        <v>-3647.2462949604</v>
      </c>
      <c r="I101" s="30" t="n">
        <v>-1632.83103166083</v>
      </c>
      <c r="J101" s="30" t="n">
        <v>-3679.25495292632</v>
      </c>
      <c r="K101" s="30" t="n">
        <v>-1895.48461989878</v>
      </c>
      <c r="L101" s="30" t="n">
        <v>-3855.36006582253</v>
      </c>
      <c r="M101" s="30" t="n">
        <v>-2045.69772644352</v>
      </c>
      <c r="N101" s="30" t="n">
        <v>-4161.67327140775</v>
      </c>
      <c r="O101" s="30" t="n">
        <v>-2178.96897070642</v>
      </c>
      <c r="P101" s="30" t="n">
        <v>-3993.77539277323</v>
      </c>
      <c r="Q101" s="30" t="n">
        <v>-2157.93086385394</v>
      </c>
      <c r="R101" s="30" t="n">
        <v>-3843.04886824103</v>
      </c>
      <c r="S101" s="30" t="n">
        <v>-2090.14942119036</v>
      </c>
      <c r="T101" s="30" t="n">
        <v>-3822.30607180804</v>
      </c>
      <c r="U101" s="30" t="n">
        <v>-1759.91225813219</v>
      </c>
      <c r="V101" s="30" t="n">
        <v>-3452.49486140204</v>
      </c>
      <c r="W101" s="30" t="n">
        <v>-1871.92134825181</v>
      </c>
      <c r="X101" s="30" t="n">
        <v>-3688.19572934428</v>
      </c>
      <c r="Y101" s="30" t="n">
        <v>-1615.18827123278</v>
      </c>
      <c r="Z101" s="30" t="n">
        <f aca="false">SUM(B101,D101,F101,H101,J101,L101,N101,P101,R101,T101,V101,X101)</f>
        <v>-45246.563200342</v>
      </c>
      <c r="AA101" s="30" t="n">
        <f aca="false">SUM(C101,E101,G101,I101,K101,M101,O101,Q101,S101,U101,W101,Y101)</f>
        <v>-22069.3923896645</v>
      </c>
    </row>
    <row r="102" customFormat="false" ht="12.75" hidden="false" customHeight="false" outlineLevel="0" collapsed="false">
      <c r="A102" s="29" t="n">
        <v>2009</v>
      </c>
      <c r="B102" s="30" t="n">
        <v>-3403.0093289857</v>
      </c>
      <c r="C102" s="30" t="n">
        <v>-1440.75463866475</v>
      </c>
      <c r="D102" s="30" t="n">
        <v>-3383.66564516919</v>
      </c>
      <c r="E102" s="30" t="n">
        <v>-1486.32858665769</v>
      </c>
      <c r="F102" s="30" t="n">
        <v>-3337.09185062455</v>
      </c>
      <c r="G102" s="30" t="n">
        <v>-1472.56447721754</v>
      </c>
      <c r="H102" s="30" t="n">
        <v>-3373.75129954777</v>
      </c>
      <c r="I102" s="30" t="n">
        <v>-1503.34699441983</v>
      </c>
      <c r="J102" s="30" t="n">
        <v>-3310.83436178616</v>
      </c>
      <c r="K102" s="30" t="n">
        <v>-1876.29132284112</v>
      </c>
      <c r="L102" s="30" t="n">
        <v>-3768.31162208584</v>
      </c>
      <c r="M102" s="30" t="n">
        <v>-1811.69876402003</v>
      </c>
      <c r="N102" s="30" t="n">
        <v>-3946.4397974218</v>
      </c>
      <c r="O102" s="30" t="n">
        <v>-2048.1121689697</v>
      </c>
      <c r="P102" s="30" t="n">
        <v>-3748.87416868554</v>
      </c>
      <c r="Q102" s="30" t="n">
        <v>-2025.60496715711</v>
      </c>
      <c r="R102" s="30" t="n">
        <v>-3384.49058680695</v>
      </c>
      <c r="S102" s="30" t="n">
        <v>-1800.82701778788</v>
      </c>
      <c r="T102" s="30" t="n">
        <v>-3347.89109662577</v>
      </c>
      <c r="U102" s="30" t="n">
        <v>-1534.75156004318</v>
      </c>
      <c r="V102" s="30" t="n">
        <v>-3130.63115223484</v>
      </c>
      <c r="W102" s="30" t="n">
        <v>-1666.15207465555</v>
      </c>
      <c r="X102" s="30" t="n">
        <v>-2419.08303677361</v>
      </c>
      <c r="Y102" s="30" t="n">
        <v>-1107.90101519414</v>
      </c>
      <c r="Z102" s="30" t="n">
        <f aca="false">SUM(B102,D102,F102,H102,J102,L102,N102,P102,R102,T102,V102,X102)</f>
        <v>-40554.0739467477</v>
      </c>
      <c r="AA102" s="30" t="n">
        <f aca="false">SUM(C102,E102,G102,I102,K102,M102,O102,Q102,S102,U102,W102,Y102)</f>
        <v>-19774.3335876285</v>
      </c>
    </row>
    <row r="103" customFormat="false" ht="12.75" hidden="false" customHeight="false" outlineLevel="0" collapsed="false">
      <c r="A103" s="29" t="n">
        <v>2010</v>
      </c>
      <c r="B103" s="30" t="n">
        <v>-1952.50088009379</v>
      </c>
      <c r="C103" s="30" t="n">
        <v>-972.789145153224</v>
      </c>
      <c r="D103" s="30" t="n">
        <v>-1967.55500317287</v>
      </c>
      <c r="E103" s="30" t="n">
        <v>-856.32523501738</v>
      </c>
      <c r="F103" s="30" t="n">
        <v>-1973.29515235413</v>
      </c>
      <c r="G103" s="30" t="n">
        <v>-800.773104255809</v>
      </c>
      <c r="H103" s="30" t="n">
        <v>-1838.72242769384</v>
      </c>
      <c r="I103" s="30" t="n">
        <v>-791.631724621637</v>
      </c>
      <c r="J103" s="30" t="n">
        <v>-1724.39823974127</v>
      </c>
      <c r="K103" s="30" t="n">
        <v>-947.419806872594</v>
      </c>
      <c r="L103" s="30" t="n">
        <v>-1966.41823281107</v>
      </c>
      <c r="M103" s="30" t="n">
        <v>-904.830467425179</v>
      </c>
      <c r="N103" s="30" t="n">
        <v>-1822.87397640151</v>
      </c>
      <c r="O103" s="30" t="n">
        <v>-914.826266306269</v>
      </c>
      <c r="P103" s="30" t="n">
        <v>-1760.09957801653</v>
      </c>
      <c r="Q103" s="30" t="n">
        <v>-868.406633425743</v>
      </c>
      <c r="R103" s="30" t="n">
        <v>-1807.37156805466</v>
      </c>
      <c r="S103" s="30" t="n">
        <v>-921.165875486506</v>
      </c>
      <c r="T103" s="30" t="n">
        <v>-1715.12943093391</v>
      </c>
      <c r="U103" s="30" t="n">
        <v>-829.502097288646</v>
      </c>
      <c r="V103" s="30" t="n">
        <v>-1613.38651663684</v>
      </c>
      <c r="W103" s="30" t="n">
        <v>-750.617788719547</v>
      </c>
      <c r="X103" s="30" t="n">
        <v>-1810.96755398504</v>
      </c>
      <c r="Y103" s="30" t="n">
        <v>-773.329219484461</v>
      </c>
      <c r="Z103" s="30" t="n">
        <f aca="false">SUM(B103,D103,F103,H103,J103,L103,N103,P103,R103,T103,V103,X103)</f>
        <v>-21952.7185598955</v>
      </c>
      <c r="AA103" s="30" t="n">
        <f aca="false">SUM(C103,E103,G103,I103,K103,M103,O103,Q103,S103,U103,W103,Y103)</f>
        <v>-10331.617364057</v>
      </c>
    </row>
    <row r="104" customFormat="false" ht="12.75" hidden="false" customHeight="false" outlineLevel="0" collapsed="false">
      <c r="A104" s="29" t="n">
        <v>2011</v>
      </c>
      <c r="B104" s="30" t="n">
        <v>-1139.9294741572</v>
      </c>
      <c r="C104" s="30" t="n">
        <v>-553.844130700262</v>
      </c>
      <c r="D104" s="30" t="n">
        <v>-1123.5958725389</v>
      </c>
      <c r="E104" s="30" t="n">
        <v>-496.743459163271</v>
      </c>
      <c r="F104" s="30" t="n">
        <v>-1149.45587592414</v>
      </c>
      <c r="G104" s="30" t="n">
        <v>-479.474494381538</v>
      </c>
      <c r="H104" s="30" t="n">
        <v>-1091.49805443956</v>
      </c>
      <c r="I104" s="30" t="n">
        <v>-502.494751650623</v>
      </c>
      <c r="J104" s="30" t="n">
        <v>-863.464552989659</v>
      </c>
      <c r="K104" s="30" t="n">
        <v>-471.916478224646</v>
      </c>
      <c r="L104" s="30" t="n">
        <v>-808.334815934323</v>
      </c>
      <c r="M104" s="30" t="n">
        <v>-385.810684269048</v>
      </c>
      <c r="N104" s="30" t="n">
        <v>-786.824520673227</v>
      </c>
      <c r="O104" s="30" t="n">
        <v>-452.825693925518</v>
      </c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 t="n">
        <f aca="false">SUM(B104,D104,F104,H104,J104,L104,N104,P104,R104,T104,V104,X104)</f>
        <v>-6963.10316665702</v>
      </c>
      <c r="AA104" s="30" t="n">
        <f aca="false">SUM(C104,E104,G104,I104,K104,M104,O104,Q104,S104,U104,W104,Y104)</f>
        <v>-3343.10969231491</v>
      </c>
    </row>
    <row r="105" customFormat="false" ht="13.5" hidden="false" customHeight="false" outlineLevel="0" collapsed="false">
      <c r="A105" s="43" t="s">
        <v>23</v>
      </c>
      <c r="B105" s="44" t="n">
        <f aca="false">SUM(B94:B104)</f>
        <v>-655619.686951883</v>
      </c>
      <c r="C105" s="45" t="n">
        <f aca="false">SUM(C94:C104)</f>
        <v>-392750.70013584</v>
      </c>
      <c r="D105" s="44" t="n">
        <f aca="false">SUM(D94:D104)</f>
        <v>-634235.958812101</v>
      </c>
      <c r="E105" s="45" t="n">
        <f aca="false">SUM(E94:E104)</f>
        <v>-360553.58104299</v>
      </c>
      <c r="F105" s="44" t="n">
        <f aca="false">SUM(F94:F104)</f>
        <v>-668658.408982926</v>
      </c>
      <c r="G105" s="45" t="n">
        <f aca="false">SUM(G94:G104)</f>
        <v>-381623.678328017</v>
      </c>
      <c r="H105" s="44" t="n">
        <f aca="false">SUM(H94:H104)</f>
        <v>-542146.293450983</v>
      </c>
      <c r="I105" s="45" t="n">
        <f aca="false">SUM(I94:I104)</f>
        <v>-279713.724430937</v>
      </c>
      <c r="J105" s="44" t="n">
        <f aca="false">SUM(J94:J104)</f>
        <v>-548508.986275611</v>
      </c>
      <c r="K105" s="45" t="n">
        <f aca="false">SUM(K94:K104)</f>
        <v>-322694.214831486</v>
      </c>
      <c r="L105" s="44" t="n">
        <f aca="false">SUM(L94:L104)</f>
        <v>-559836.72751831</v>
      </c>
      <c r="M105" s="45" t="n">
        <f aca="false">SUM(M94:M104)</f>
        <v>-314612.731907264</v>
      </c>
      <c r="N105" s="44" t="n">
        <f aca="false">SUM(N94:N104)</f>
        <v>-565793.404532317</v>
      </c>
      <c r="O105" s="45" t="n">
        <f aca="false">SUM(O94:O104)</f>
        <v>-328744.667180709</v>
      </c>
      <c r="P105" s="44" t="n">
        <f aca="false">SUM(P94:P104)</f>
        <v>-537779.331568342</v>
      </c>
      <c r="Q105" s="45" t="n">
        <f aca="false">SUM(Q94:Q104)</f>
        <v>-301765.785441525</v>
      </c>
      <c r="R105" s="44" t="n">
        <f aca="false">SUM(R94:R104)</f>
        <v>-488659.868722416</v>
      </c>
      <c r="S105" s="45" t="n">
        <f aca="false">SUM(S94:S104)</f>
        <v>-299078.363238563</v>
      </c>
      <c r="T105" s="44" t="n">
        <f aca="false">SUM(T94:T104)</f>
        <v>-481449.445036925</v>
      </c>
      <c r="U105" s="45" t="n">
        <f aca="false">SUM(U94:U104)</f>
        <v>-255665.76521957</v>
      </c>
      <c r="V105" s="44" t="n">
        <f aca="false">SUM(V94:V104)</f>
        <v>-417833.633350299</v>
      </c>
      <c r="W105" s="45" t="n">
        <f aca="false">SUM(W94:W104)</f>
        <v>-261280.85641595</v>
      </c>
      <c r="X105" s="44" t="n">
        <f aca="false">SUM(X94:X104)</f>
        <v>-652864.272269407</v>
      </c>
      <c r="Y105" s="45" t="n">
        <f aca="false">SUM(Y94:Y104)</f>
        <v>-418956.50406977</v>
      </c>
      <c r="Z105" s="44" t="n">
        <f aca="false">SUM(Z94:Z104)</f>
        <v>-6753386.01747152</v>
      </c>
      <c r="AA105" s="46" t="n">
        <f aca="false">SUM(AA94:AA104)</f>
        <v>-3917440.57224262</v>
      </c>
    </row>
    <row r="106" customFormat="false" ht="12.75" hidden="false" customHeight="false" outlineLevel="0" collapsed="false">
      <c r="A106" s="116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</row>
    <row r="107" customFormat="false" ht="12.75" hidden="false" customHeight="false" outlineLevel="0" collapsed="false">
      <c r="A107" s="118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</row>
    <row r="108" customFormat="false" ht="12.75" hidden="false" customHeight="false" outlineLevel="0" collapsed="false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</row>
    <row r="109" customFormat="false" ht="12.75" hidden="false" customHeight="false" outlineLevel="0" collapsed="false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</row>
    <row r="110" customFormat="false" ht="12.75" hidden="false" customHeight="false" outlineLevel="0" collapsed="false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</row>
    <row r="111" customFormat="false" ht="12.75" hidden="false" customHeight="false" outlineLevel="0" collapsed="false">
      <c r="A111" s="120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</row>
    <row r="112" customFormat="false" ht="12.75" hidden="false" customHeight="false" outlineLevel="0" collapsed="false">
      <c r="A112" s="120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</row>
    <row r="113" customFormat="false" ht="12.75" hidden="false" customHeight="false" outlineLevel="0" collapsed="false">
      <c r="A113" s="120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</row>
    <row r="114" customFormat="false" ht="12.75" hidden="false" customHeight="false" outlineLevel="0" collapsed="false">
      <c r="A114" s="120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</row>
    <row r="115" customFormat="false" ht="12.75" hidden="false" customHeight="false" outlineLevel="0" collapsed="false">
      <c r="A115" s="120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</row>
    <row r="116" customFormat="false" ht="12.75" hidden="false" customHeight="false" outlineLevel="0" collapsed="false">
      <c r="A116" s="120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</row>
    <row r="117" customFormat="false" ht="12.75" hidden="false" customHeight="false" outlineLevel="0" collapsed="false">
      <c r="A117" s="120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</row>
    <row r="118" customFormat="false" ht="12.75" hidden="false" customHeight="false" outlineLevel="0" collapsed="false">
      <c r="A118" s="120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</row>
    <row r="119" customFormat="false" ht="12.75" hidden="false" customHeight="false" outlineLevel="0" collapsed="false">
      <c r="A119" s="120"/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</row>
    <row r="120" customFormat="false" ht="12.75" hidden="false" customHeight="false" outlineLevel="0" collapsed="false">
      <c r="A120" s="120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</row>
    <row r="121" customFormat="false" ht="12.75" hidden="false" customHeight="false" outlineLevel="0" collapsed="false">
      <c r="A121" s="120"/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</row>
    <row r="122" customFormat="false" ht="12.75" hidden="false" customHeight="false" outlineLevel="0" collapsed="false">
      <c r="A122" s="120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</row>
    <row r="123" customFormat="false" ht="12.75" hidden="false" customHeight="false" outlineLevel="0" collapsed="false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</row>
    <row r="124" customFormat="false" ht="12.75" hidden="false" customHeight="false" outlineLevel="0" collapsed="false">
      <c r="A124" s="118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</row>
    <row r="125" customFormat="false" ht="12.75" hidden="false" customHeight="false" outlineLevel="0" collapsed="false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</row>
    <row r="126" customFormat="false" ht="12.75" hidden="false" customHeight="false" outlineLevel="0" collapsed="false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</row>
    <row r="127" customFormat="false" ht="12.75" hidden="false" customHeight="false" outlineLevel="0" collapsed="false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</row>
    <row r="128" customFormat="false" ht="12.75" hidden="false" customHeight="false" outlineLevel="0" collapsed="false">
      <c r="A128" s="120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</row>
    <row r="129" customFormat="false" ht="12.75" hidden="false" customHeight="false" outlineLevel="0" collapsed="false">
      <c r="A129" s="120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</row>
    <row r="130" customFormat="false" ht="12.75" hidden="false" customHeight="false" outlineLevel="0" collapsed="false">
      <c r="A130" s="120"/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</row>
    <row r="131" customFormat="false" ht="12.75" hidden="false" customHeight="false" outlineLevel="0" collapsed="false">
      <c r="A131" s="120"/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</row>
    <row r="132" customFormat="false" ht="12.75" hidden="false" customHeight="false" outlineLevel="0" collapsed="false">
      <c r="A132" s="120"/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</row>
    <row r="133" customFormat="false" ht="12.75" hidden="false" customHeight="false" outlineLevel="0" collapsed="false">
      <c r="A133" s="120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</row>
    <row r="134" customFormat="false" ht="12.75" hidden="false" customHeight="false" outlineLevel="0" collapsed="false">
      <c r="A134" s="120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</row>
    <row r="135" customFormat="false" ht="12.75" hidden="false" customHeight="false" outlineLevel="0" collapsed="false">
      <c r="A135" s="120"/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</row>
    <row r="136" customFormat="false" ht="12.75" hidden="false" customHeight="false" outlineLevel="0" collapsed="false">
      <c r="A136" s="120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</row>
    <row r="137" customFormat="false" ht="12.75" hidden="false" customHeight="false" outlineLevel="0" collapsed="false">
      <c r="A137" s="120"/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</row>
    <row r="138" customFormat="false" ht="12.75" hidden="false" customHeight="false" outlineLevel="0" collapsed="false">
      <c r="A138" s="120"/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</row>
    <row r="139" customFormat="false" ht="12.75" hidden="false" customHeight="false" outlineLevel="0" collapsed="false">
      <c r="A139" s="120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</row>
    <row r="140" customFormat="false" ht="12.75" hidden="false" customHeight="false" outlineLevel="0" collapsed="false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20.13"/>
    <col collapsed="false" customWidth="true" hidden="false" outlineLevel="0" max="3" min="3" style="0" width="17.28"/>
    <col collapsed="false" customWidth="true" hidden="false" outlineLevel="0" max="4" min="4" style="0" width="15.28"/>
    <col collapsed="false" customWidth="true" hidden="false" outlineLevel="0" max="5" min="5" style="0" width="16.99"/>
    <col collapsed="false" customWidth="true" hidden="false" outlineLevel="0" max="6" min="6" style="0" width="15.28"/>
    <col collapsed="false" customWidth="true" hidden="false" outlineLevel="0" max="7" min="7" style="0" width="16.7"/>
    <col collapsed="false" customWidth="true" hidden="false" outlineLevel="0" max="8" min="8" style="0" width="15.28"/>
    <col collapsed="false" customWidth="true" hidden="false" outlineLevel="0" max="9" min="9" style="0" width="17.28"/>
    <col collapsed="false" customWidth="true" hidden="false" outlineLevel="0" max="10" min="10" style="0" width="15.28"/>
    <col collapsed="false" customWidth="true" hidden="false" outlineLevel="0" max="11" min="11" style="0" width="17.28"/>
    <col collapsed="false" customWidth="true" hidden="false" outlineLevel="0" max="12" min="12" style="0" width="15.28"/>
    <col collapsed="false" customWidth="true" hidden="false" outlineLevel="0" max="13" min="13" style="0" width="16.99"/>
    <col collapsed="false" customWidth="true" hidden="false" outlineLevel="0" max="14" min="14" style="0" width="15.28"/>
    <col collapsed="false" customWidth="true" hidden="false" outlineLevel="0" max="15" min="15" style="0" width="17.28"/>
    <col collapsed="false" customWidth="true" hidden="false" outlineLevel="0" max="16" min="16" style="0" width="15.28"/>
    <col collapsed="false" customWidth="true" hidden="false" outlineLevel="0" max="17" min="17" style="0" width="16.99"/>
    <col collapsed="false" customWidth="true" hidden="false" outlineLevel="0" max="18" min="18" style="0" width="15.28"/>
    <col collapsed="false" customWidth="true" hidden="false" outlineLevel="0" max="19" min="19" style="0" width="16.99"/>
    <col collapsed="false" customWidth="true" hidden="false" outlineLevel="0" max="20" min="20" style="0" width="15.28"/>
    <col collapsed="false" customWidth="true" hidden="false" outlineLevel="0" max="21" min="21" style="0" width="16.99"/>
    <col collapsed="false" customWidth="true" hidden="false" outlineLevel="0" max="22" min="22" style="0" width="16.42"/>
    <col collapsed="false" customWidth="true" hidden="false" outlineLevel="0" max="23" min="23" style="0" width="16.99"/>
    <col collapsed="false" customWidth="true" hidden="false" outlineLevel="0" max="24" min="24" style="0" width="16.42"/>
    <col collapsed="false" customWidth="true" hidden="false" outlineLevel="0" max="25" min="25" style="0" width="17.56"/>
    <col collapsed="false" customWidth="true" hidden="false" outlineLevel="0" max="26" min="26" style="0" width="16.42"/>
    <col collapsed="false" customWidth="true" hidden="false" outlineLevel="0" max="27" min="27" style="0" width="16.7"/>
    <col collapsed="false" customWidth="true" hidden="false" outlineLevel="0" max="28" min="28" style="0" width="17.56"/>
  </cols>
  <sheetData>
    <row r="1" customFormat="false" ht="12.75" hidden="false" customHeight="false" outlineLevel="0" collapsed="false">
      <c r="A1" s="2" t="s">
        <v>35</v>
      </c>
      <c r="C1" s="122" t="n">
        <f aca="true">TODAY()-1</f>
        <v>45925</v>
      </c>
    </row>
    <row r="2" customFormat="false" ht="13.5" hidden="false" customHeight="false" outlineLevel="0" collapsed="false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customFormat="false" ht="13.5" hidden="false" customHeight="false" outlineLevel="0" collapsed="false">
      <c r="A3" s="116"/>
      <c r="B3" s="116"/>
      <c r="C3" s="3" t="s">
        <v>6</v>
      </c>
      <c r="D3" s="5"/>
      <c r="E3" s="4" t="s">
        <v>7</v>
      </c>
      <c r="F3" s="5"/>
      <c r="G3" s="4" t="s">
        <v>8</v>
      </c>
      <c r="H3" s="5"/>
      <c r="I3" s="4" t="s">
        <v>9</v>
      </c>
      <c r="J3" s="5"/>
      <c r="K3" s="4" t="s">
        <v>10</v>
      </c>
      <c r="L3" s="5"/>
      <c r="M3" s="4" t="s">
        <v>11</v>
      </c>
      <c r="N3" s="5"/>
      <c r="O3" s="4" t="s">
        <v>12</v>
      </c>
      <c r="P3" s="5"/>
      <c r="Q3" s="4" t="s">
        <v>13</v>
      </c>
      <c r="R3" s="5"/>
      <c r="S3" s="4" t="s">
        <v>14</v>
      </c>
      <c r="T3" s="5"/>
      <c r="U3" s="4" t="s">
        <v>15</v>
      </c>
      <c r="V3" s="5"/>
      <c r="W3" s="4" t="s">
        <v>16</v>
      </c>
      <c r="X3" s="5"/>
      <c r="Y3" s="4" t="s">
        <v>17</v>
      </c>
      <c r="Z3" s="5"/>
      <c r="AA3" s="123" t="s">
        <v>18</v>
      </c>
      <c r="AB3" s="124" t="s">
        <v>19</v>
      </c>
    </row>
    <row r="4" customFormat="false" ht="13.5" hidden="false" customHeight="false" outlineLevel="0" collapsed="false">
      <c r="A4" s="125" t="s">
        <v>20</v>
      </c>
      <c r="B4" s="126"/>
      <c r="C4" s="125" t="s">
        <v>21</v>
      </c>
      <c r="D4" s="127" t="s">
        <v>22</v>
      </c>
      <c r="E4" s="126" t="s">
        <v>21</v>
      </c>
      <c r="F4" s="127" t="s">
        <v>22</v>
      </c>
      <c r="G4" s="126" t="s">
        <v>21</v>
      </c>
      <c r="H4" s="127" t="s">
        <v>22</v>
      </c>
      <c r="I4" s="126" t="s">
        <v>21</v>
      </c>
      <c r="J4" s="127" t="s">
        <v>22</v>
      </c>
      <c r="K4" s="126" t="s">
        <v>21</v>
      </c>
      <c r="L4" s="127" t="s">
        <v>22</v>
      </c>
      <c r="M4" s="126" t="s">
        <v>21</v>
      </c>
      <c r="N4" s="127" t="s">
        <v>22</v>
      </c>
      <c r="O4" s="126" t="s">
        <v>21</v>
      </c>
      <c r="P4" s="127" t="s">
        <v>22</v>
      </c>
      <c r="Q4" s="126" t="s">
        <v>21</v>
      </c>
      <c r="R4" s="127" t="s">
        <v>22</v>
      </c>
      <c r="S4" s="126" t="s">
        <v>21</v>
      </c>
      <c r="T4" s="127" t="s">
        <v>22</v>
      </c>
      <c r="U4" s="126" t="s">
        <v>21</v>
      </c>
      <c r="V4" s="127" t="s">
        <v>22</v>
      </c>
      <c r="W4" s="126" t="s">
        <v>21</v>
      </c>
      <c r="X4" s="127" t="s">
        <v>22</v>
      </c>
      <c r="Y4" s="126" t="s">
        <v>21</v>
      </c>
      <c r="Z4" s="128" t="s">
        <v>22</v>
      </c>
      <c r="AA4" s="129"/>
      <c r="AB4" s="130"/>
    </row>
    <row r="5" customFormat="false" ht="12.75" hidden="false" customHeight="false" outlineLevel="0" collapsed="false">
      <c r="A5" s="131" t="n">
        <v>2001</v>
      </c>
      <c r="B5" s="116" t="s">
        <v>36</v>
      </c>
      <c r="C5" s="39" t="n">
        <f aca="false">Data!B5</f>
        <v>0</v>
      </c>
      <c r="D5" s="117" t="n">
        <f aca="false">Data!C5</f>
        <v>0</v>
      </c>
      <c r="E5" s="39" t="n">
        <f aca="false">Data!D5</f>
        <v>0</v>
      </c>
      <c r="F5" s="117" t="n">
        <f aca="false">Data!E5</f>
        <v>0</v>
      </c>
      <c r="G5" s="39" t="n">
        <f aca="false">Data!F5</f>
        <v>0</v>
      </c>
      <c r="H5" s="117" t="n">
        <f aca="false">Data!G5</f>
        <v>0</v>
      </c>
      <c r="I5" s="39" t="n">
        <f aca="false">Data!H5</f>
        <v>0</v>
      </c>
      <c r="J5" s="117" t="n">
        <f aca="false">Data!I5</f>
        <v>0</v>
      </c>
      <c r="K5" s="39" t="n">
        <f aca="false">Data!J5</f>
        <v>0</v>
      </c>
      <c r="L5" s="117" t="n">
        <f aca="false">Data!K5</f>
        <v>0</v>
      </c>
      <c r="M5" s="39" t="n">
        <f aca="false">Data!L5</f>
        <v>0</v>
      </c>
      <c r="N5" s="117" t="n">
        <f aca="false">Data!M5</f>
        <v>0</v>
      </c>
      <c r="O5" s="39" t="n">
        <f aca="false">Data!N5</f>
        <v>0</v>
      </c>
      <c r="P5" s="117" t="n">
        <f aca="false">Data!O5</f>
        <v>0</v>
      </c>
      <c r="Q5" s="39" t="n">
        <f aca="false">Data!P5</f>
        <v>0</v>
      </c>
      <c r="R5" s="117" t="n">
        <f aca="false">Data!Q5</f>
        <v>0</v>
      </c>
      <c r="S5" s="39" t="n">
        <f aca="false">Data!R5</f>
        <v>0</v>
      </c>
      <c r="T5" s="117" t="n">
        <f aca="false">Data!S5</f>
        <v>0</v>
      </c>
      <c r="U5" s="39" t="n">
        <f aca="false">Data!T5</f>
        <v>0</v>
      </c>
      <c r="V5" s="117" t="n">
        <f aca="false">Data!U5</f>
        <v>0</v>
      </c>
      <c r="W5" s="39" t="n">
        <f aca="false">Data!V5</f>
        <v>0</v>
      </c>
      <c r="X5" s="117" t="n">
        <f aca="false">Data!W5</f>
        <v>0</v>
      </c>
      <c r="Y5" s="39" t="n">
        <f aca="false">Data!X5</f>
        <v>-522025.093319592</v>
      </c>
      <c r="Z5" s="117" t="n">
        <f aca="false">Data!Y5</f>
        <v>-358807.243134212</v>
      </c>
      <c r="AA5" s="39" t="n">
        <f aca="false">Data!Z5</f>
        <v>-522025.093319592</v>
      </c>
      <c r="AB5" s="41" t="n">
        <f aca="false">Data!AA5</f>
        <v>-358807.243134212</v>
      </c>
    </row>
    <row r="6" customFormat="false" ht="12.75" hidden="false" customHeight="false" outlineLevel="0" collapsed="false">
      <c r="A6" s="132"/>
      <c r="B6" s="116" t="s">
        <v>25</v>
      </c>
      <c r="C6" s="39" t="n">
        <f aca="false">Data!B23</f>
        <v>0</v>
      </c>
      <c r="D6" s="117" t="n">
        <f aca="false">Data!C23</f>
        <v>0</v>
      </c>
      <c r="E6" s="39" t="n">
        <f aca="false">Data!D23</f>
        <v>0</v>
      </c>
      <c r="F6" s="117" t="n">
        <f aca="false">Data!E23</f>
        <v>0</v>
      </c>
      <c r="G6" s="39" t="n">
        <f aca="false">Data!F23</f>
        <v>0</v>
      </c>
      <c r="H6" s="117" t="n">
        <f aca="false">Data!G23</f>
        <v>0</v>
      </c>
      <c r="I6" s="39" t="n">
        <f aca="false">Data!H23</f>
        <v>0</v>
      </c>
      <c r="J6" s="117" t="n">
        <f aca="false">Data!I23</f>
        <v>0</v>
      </c>
      <c r="K6" s="39" t="n">
        <f aca="false">Data!J23</f>
        <v>0</v>
      </c>
      <c r="L6" s="117" t="n">
        <f aca="false">Data!K23</f>
        <v>0</v>
      </c>
      <c r="M6" s="39" t="n">
        <f aca="false">Data!L23</f>
        <v>0</v>
      </c>
      <c r="N6" s="117" t="n">
        <f aca="false">Data!M23</f>
        <v>0</v>
      </c>
      <c r="O6" s="39" t="n">
        <f aca="false">Data!N23</f>
        <v>0</v>
      </c>
      <c r="P6" s="117" t="n">
        <f aca="false">Data!O23</f>
        <v>0</v>
      </c>
      <c r="Q6" s="39" t="n">
        <f aca="false">Data!P23</f>
        <v>0</v>
      </c>
      <c r="R6" s="117" t="n">
        <f aca="false">Data!Q23</f>
        <v>0</v>
      </c>
      <c r="S6" s="39" t="n">
        <f aca="false">Data!R23</f>
        <v>0</v>
      </c>
      <c r="T6" s="117" t="n">
        <f aca="false">Data!S23</f>
        <v>0</v>
      </c>
      <c r="U6" s="39" t="n">
        <f aca="false">Data!T23</f>
        <v>0</v>
      </c>
      <c r="V6" s="117" t="n">
        <f aca="false">Data!U23</f>
        <v>0</v>
      </c>
      <c r="W6" s="39" t="n">
        <f aca="false">Data!V23</f>
        <v>0</v>
      </c>
      <c r="X6" s="117" t="n">
        <f aca="false">Data!W23</f>
        <v>0</v>
      </c>
      <c r="Y6" s="39" t="n">
        <f aca="false">Data!X23</f>
        <v>-41507.1916183861</v>
      </c>
      <c r="Z6" s="117" t="n">
        <f aca="false">Data!Y23</f>
        <v>-28199.6696493375</v>
      </c>
      <c r="AA6" s="39" t="n">
        <f aca="false">Data!Z23</f>
        <v>-41507.1916183861</v>
      </c>
      <c r="AB6" s="41" t="n">
        <f aca="false">Data!AA23</f>
        <v>-28199.6696493375</v>
      </c>
    </row>
    <row r="7" customFormat="false" ht="12.75" hidden="false" customHeight="false" outlineLevel="0" collapsed="false">
      <c r="A7" s="132"/>
      <c r="B7" s="116" t="s">
        <v>37</v>
      </c>
      <c r="C7" s="39" t="n">
        <f aca="false">Data!B41</f>
        <v>0</v>
      </c>
      <c r="D7" s="117" t="n">
        <f aca="false">Data!C41</f>
        <v>0</v>
      </c>
      <c r="E7" s="39" t="n">
        <f aca="false">Data!D41</f>
        <v>0</v>
      </c>
      <c r="F7" s="117" t="n">
        <f aca="false">Data!E41</f>
        <v>0</v>
      </c>
      <c r="G7" s="39" t="n">
        <f aca="false">Data!F41</f>
        <v>0</v>
      </c>
      <c r="H7" s="117" t="n">
        <f aca="false">Data!G41</f>
        <v>0</v>
      </c>
      <c r="I7" s="39" t="n">
        <f aca="false">Data!H41</f>
        <v>0</v>
      </c>
      <c r="J7" s="117" t="n">
        <f aca="false">Data!I41</f>
        <v>0</v>
      </c>
      <c r="K7" s="39" t="n">
        <f aca="false">Data!J41</f>
        <v>0</v>
      </c>
      <c r="L7" s="117" t="n">
        <f aca="false">Data!K41</f>
        <v>0</v>
      </c>
      <c r="M7" s="39" t="n">
        <f aca="false">Data!L41</f>
        <v>0</v>
      </c>
      <c r="N7" s="117" t="n">
        <f aca="false">Data!M41</f>
        <v>0</v>
      </c>
      <c r="O7" s="39" t="n">
        <f aca="false">Data!N41</f>
        <v>0</v>
      </c>
      <c r="P7" s="117" t="n">
        <f aca="false">Data!O41</f>
        <v>0</v>
      </c>
      <c r="Q7" s="39" t="n">
        <f aca="false">Data!P41</f>
        <v>0</v>
      </c>
      <c r="R7" s="117" t="n">
        <f aca="false">Data!Q41</f>
        <v>0</v>
      </c>
      <c r="S7" s="39" t="n">
        <f aca="false">Data!R41</f>
        <v>0</v>
      </c>
      <c r="T7" s="117" t="n">
        <f aca="false">Data!S41</f>
        <v>0</v>
      </c>
      <c r="U7" s="39" t="n">
        <f aca="false">Data!T41</f>
        <v>0</v>
      </c>
      <c r="V7" s="117" t="n">
        <f aca="false">Data!U41</f>
        <v>0</v>
      </c>
      <c r="W7" s="39" t="n">
        <f aca="false">Data!V41</f>
        <v>0</v>
      </c>
      <c r="X7" s="117" t="n">
        <f aca="false">Data!W41</f>
        <v>0</v>
      </c>
      <c r="Y7" s="39" t="n">
        <f aca="false">Data!X41</f>
        <v>-16204.8331264393</v>
      </c>
      <c r="Z7" s="117" t="n">
        <f aca="false">Data!Y41</f>
        <v>-10390.7770572337</v>
      </c>
      <c r="AA7" s="39" t="n">
        <f aca="false">Data!Z41</f>
        <v>-16204.8331264393</v>
      </c>
      <c r="AB7" s="41" t="n">
        <f aca="false">Data!AA41</f>
        <v>-10390.7770572337</v>
      </c>
    </row>
    <row r="8" customFormat="false" ht="13.5" hidden="false" customHeight="false" outlineLevel="0" collapsed="false">
      <c r="A8" s="132"/>
      <c r="B8" s="116" t="s">
        <v>38</v>
      </c>
      <c r="C8" s="39" t="n">
        <f aca="false">Data!B59</f>
        <v>0</v>
      </c>
      <c r="D8" s="117" t="n">
        <f aca="false">Data!C59</f>
        <v>0</v>
      </c>
      <c r="E8" s="39" t="n">
        <f aca="false">Data!D59</f>
        <v>0</v>
      </c>
      <c r="F8" s="117" t="n">
        <f aca="false">Data!E59</f>
        <v>0</v>
      </c>
      <c r="G8" s="39" t="n">
        <f aca="false">Data!F59</f>
        <v>0</v>
      </c>
      <c r="H8" s="117" t="n">
        <f aca="false">Data!G59</f>
        <v>0</v>
      </c>
      <c r="I8" s="39" t="n">
        <f aca="false">Data!H59</f>
        <v>0</v>
      </c>
      <c r="J8" s="117" t="n">
        <f aca="false">Data!I59</f>
        <v>0</v>
      </c>
      <c r="K8" s="39" t="n">
        <f aca="false">Data!J59</f>
        <v>0</v>
      </c>
      <c r="L8" s="117" t="n">
        <f aca="false">Data!K59</f>
        <v>0</v>
      </c>
      <c r="M8" s="39" t="n">
        <f aca="false">Data!L59</f>
        <v>0</v>
      </c>
      <c r="N8" s="117" t="n">
        <f aca="false">Data!M59</f>
        <v>0</v>
      </c>
      <c r="O8" s="39" t="n">
        <f aca="false">Data!N59</f>
        <v>0</v>
      </c>
      <c r="P8" s="117" t="n">
        <f aca="false">Data!O59</f>
        <v>0</v>
      </c>
      <c r="Q8" s="39" t="n">
        <f aca="false">Data!P59</f>
        <v>0</v>
      </c>
      <c r="R8" s="117" t="n">
        <f aca="false">Data!Q59</f>
        <v>0</v>
      </c>
      <c r="S8" s="39" t="n">
        <f aca="false">Data!R59</f>
        <v>0</v>
      </c>
      <c r="T8" s="117" t="n">
        <f aca="false">Data!S59</f>
        <v>0</v>
      </c>
      <c r="U8" s="39" t="n">
        <f aca="false">Data!T59</f>
        <v>0</v>
      </c>
      <c r="V8" s="117" t="n">
        <f aca="false">Data!U59</f>
        <v>0</v>
      </c>
      <c r="W8" s="39" t="n">
        <f aca="false">Data!V59</f>
        <v>0</v>
      </c>
      <c r="X8" s="117" t="n">
        <f aca="false">Data!W59</f>
        <v>0</v>
      </c>
      <c r="Y8" s="39" t="n">
        <f aca="false">Data!X59</f>
        <v>525847.255331875</v>
      </c>
      <c r="Z8" s="117" t="n">
        <f aca="false">Data!Y59</f>
        <v>298861.520231635</v>
      </c>
      <c r="AA8" s="39" t="n">
        <f aca="false">Data!Z59</f>
        <v>525847.255331875</v>
      </c>
      <c r="AB8" s="41" t="n">
        <f aca="false">Data!AA59</f>
        <v>298861.520231635</v>
      </c>
    </row>
    <row r="9" customFormat="false" ht="13.5" hidden="false" customHeight="false" outlineLevel="0" collapsed="false">
      <c r="A9" s="132"/>
      <c r="B9" s="133" t="s">
        <v>39</v>
      </c>
      <c r="C9" s="134" t="n">
        <f aca="false">SUM(C5:C8)</f>
        <v>0</v>
      </c>
      <c r="D9" s="135" t="n">
        <f aca="false">SUM(D5:D8)</f>
        <v>0</v>
      </c>
      <c r="E9" s="134" t="n">
        <f aca="false">SUM(E5:E8)</f>
        <v>0</v>
      </c>
      <c r="F9" s="135" t="n">
        <f aca="false">SUM(F5:F8)</f>
        <v>0</v>
      </c>
      <c r="G9" s="134" t="n">
        <f aca="false">SUM(G5:G8)</f>
        <v>0</v>
      </c>
      <c r="H9" s="135" t="n">
        <f aca="false">SUM(H5:H8)</f>
        <v>0</v>
      </c>
      <c r="I9" s="134" t="n">
        <f aca="false">SUM(I5:I8)</f>
        <v>0</v>
      </c>
      <c r="J9" s="135" t="n">
        <f aca="false">SUM(J5:J8)</f>
        <v>0</v>
      </c>
      <c r="K9" s="134" t="n">
        <f aca="false">SUM(K5:K8)</f>
        <v>0</v>
      </c>
      <c r="L9" s="135" t="n">
        <f aca="false">SUM(L5:L8)</f>
        <v>0</v>
      </c>
      <c r="M9" s="134" t="n">
        <f aca="false">SUM(M5:M8)</f>
        <v>0</v>
      </c>
      <c r="N9" s="135" t="n">
        <f aca="false">SUM(N5:N8)</f>
        <v>0</v>
      </c>
      <c r="O9" s="134" t="n">
        <f aca="false">SUM(O5:O8)</f>
        <v>0</v>
      </c>
      <c r="P9" s="135" t="n">
        <f aca="false">SUM(P5:P8)</f>
        <v>0</v>
      </c>
      <c r="Q9" s="134" t="n">
        <f aca="false">SUM(Q5:Q8)</f>
        <v>0</v>
      </c>
      <c r="R9" s="135" t="n">
        <f aca="false">SUM(R5:R8)</f>
        <v>0</v>
      </c>
      <c r="S9" s="134" t="n">
        <f aca="false">SUM(S5:S8)</f>
        <v>0</v>
      </c>
      <c r="T9" s="135" t="n">
        <f aca="false">SUM(T5:T8)</f>
        <v>0</v>
      </c>
      <c r="U9" s="134" t="n">
        <f aca="false">SUM(U5:U8)</f>
        <v>0</v>
      </c>
      <c r="V9" s="135" t="n">
        <f aca="false">SUM(V5:V8)</f>
        <v>0</v>
      </c>
      <c r="W9" s="134" t="n">
        <f aca="false">SUM(W5:W8)</f>
        <v>0</v>
      </c>
      <c r="X9" s="135" t="n">
        <f aca="false">SUM(X5:X8)</f>
        <v>0</v>
      </c>
      <c r="Y9" s="134" t="n">
        <f aca="false">SUM(Y5:Y8)</f>
        <v>-53889.8627325421</v>
      </c>
      <c r="Z9" s="135" t="n">
        <f aca="false">SUM(Z5:Z8)</f>
        <v>-98536.1696091479</v>
      </c>
      <c r="AA9" s="134" t="n">
        <f aca="false">SUM(AA5:AA8)</f>
        <v>-53889.8627325421</v>
      </c>
      <c r="AB9" s="136" t="n">
        <f aca="false">SUM(AB5:AB8)</f>
        <v>-98536.1696091479</v>
      </c>
    </row>
    <row r="10" customFormat="false" ht="12.75" hidden="false" customHeight="false" outlineLevel="0" collapsed="false">
      <c r="A10" s="137" t="n">
        <v>2002</v>
      </c>
      <c r="B10" s="116" t="s">
        <v>36</v>
      </c>
      <c r="C10" s="39" t="n">
        <f aca="false">Data!B6</f>
        <v>-555643.721502089</v>
      </c>
      <c r="D10" s="40" t="n">
        <f aca="false">Data!C6</f>
        <v>-340058.735627519</v>
      </c>
      <c r="E10" s="39" t="n">
        <f aca="false">Data!D6</f>
        <v>-535812.066385599</v>
      </c>
      <c r="F10" s="40" t="n">
        <f aca="false">Data!E6</f>
        <v>-310790.341220583</v>
      </c>
      <c r="G10" s="39" t="n">
        <f aca="false">Data!F6</f>
        <v>-566807.11765635</v>
      </c>
      <c r="H10" s="40" t="n">
        <f aca="false">Data!G6</f>
        <v>-345690.27049886</v>
      </c>
      <c r="I10" s="39" t="n">
        <f aca="false">Data!H6</f>
        <v>-455372.793970871</v>
      </c>
      <c r="J10" s="40" t="n">
        <f aca="false">Data!I6</f>
        <v>-247709.448262436</v>
      </c>
      <c r="K10" s="39" t="n">
        <f aca="false">Data!J6</f>
        <v>-469987.346046409</v>
      </c>
      <c r="L10" s="40" t="n">
        <f aca="false">Data!K6</f>
        <v>-277518.229962658</v>
      </c>
      <c r="M10" s="39" t="n">
        <f aca="false">Data!L6</f>
        <v>-461731.797478463</v>
      </c>
      <c r="N10" s="40" t="n">
        <f aca="false">Data!M6</f>
        <v>-279974.371945507</v>
      </c>
      <c r="O10" s="39" t="n">
        <f aca="false">Data!N6</f>
        <v>-467657.720048825</v>
      </c>
      <c r="P10" s="40" t="n">
        <f aca="false">Data!O6</f>
        <v>-278835.975956512</v>
      </c>
      <c r="Q10" s="39" t="n">
        <f aca="false">Data!P6</f>
        <v>-485337.167046099</v>
      </c>
      <c r="R10" s="40" t="n">
        <f aca="false">Data!Q6</f>
        <v>-263419.926448414</v>
      </c>
      <c r="S10" s="39" t="n">
        <f aca="false">Data!R6</f>
        <v>-429119.093904287</v>
      </c>
      <c r="T10" s="40" t="n">
        <f aca="false">Data!S6</f>
        <v>-282754.967733495</v>
      </c>
      <c r="U10" s="39" t="n">
        <f aca="false">Data!T6</f>
        <v>-455921.122578622</v>
      </c>
      <c r="V10" s="40" t="n">
        <f aca="false">Data!U6</f>
        <v>-243776.880277302</v>
      </c>
      <c r="W10" s="39" t="n">
        <f aca="false">Data!V6</f>
        <v>-386686.932686362</v>
      </c>
      <c r="X10" s="40" t="n">
        <f aca="false">Data!W6</f>
        <v>-243387.749435469</v>
      </c>
      <c r="Y10" s="39" t="n">
        <f aca="false">Data!X6</f>
        <v>-361236.615167631</v>
      </c>
      <c r="Z10" s="40" t="n">
        <f aca="false">Data!Y6</f>
        <v>-245003.236474885</v>
      </c>
      <c r="AA10" s="39" t="n">
        <f aca="false">Data!Z6</f>
        <v>-5631313.49447161</v>
      </c>
      <c r="AB10" s="41" t="n">
        <f aca="false">Data!AA6</f>
        <v>-3358920.13384364</v>
      </c>
    </row>
    <row r="11" customFormat="false" ht="12.75" hidden="false" customHeight="false" outlineLevel="0" collapsed="false">
      <c r="A11" s="132"/>
      <c r="B11" s="116" t="s">
        <v>25</v>
      </c>
      <c r="C11" s="39" t="n">
        <f aca="false">Data!B24</f>
        <v>-32889.999520203</v>
      </c>
      <c r="D11" s="40" t="n">
        <f aca="false">Data!C24</f>
        <v>-24726.8418735248</v>
      </c>
      <c r="E11" s="39" t="n">
        <f aca="false">Data!D24</f>
        <v>-29911.2724369934</v>
      </c>
      <c r="F11" s="40" t="n">
        <f aca="false">Data!E24</f>
        <v>-19185.038614984</v>
      </c>
      <c r="G11" s="39" t="n">
        <f aca="false">Data!F24</f>
        <v>-35359.988788639</v>
      </c>
      <c r="H11" s="40" t="n">
        <f aca="false">Data!G24</f>
        <v>-22043.878670274</v>
      </c>
      <c r="I11" s="39" t="n">
        <f aca="false">Data!H24</f>
        <v>-33700.3111449546</v>
      </c>
      <c r="J11" s="40" t="n">
        <f aca="false">Data!I24</f>
        <v>-26960.4839938941</v>
      </c>
      <c r="K11" s="39" t="n">
        <f aca="false">Data!J24</f>
        <v>-30721.7317504013</v>
      </c>
      <c r="L11" s="40" t="n">
        <f aca="false">Data!K24</f>
        <v>-23232.802126846</v>
      </c>
      <c r="M11" s="39" t="n">
        <f aca="false">Data!L24</f>
        <v>-78580.5961729308</v>
      </c>
      <c r="N11" s="40" t="n">
        <f aca="false">Data!M24</f>
        <v>-49110.1028712306</v>
      </c>
      <c r="O11" s="39" t="n">
        <f aca="false">Data!N24</f>
        <v>-61441.0267094209</v>
      </c>
      <c r="P11" s="40" t="n">
        <f aca="false">Data!O24</f>
        <v>-45249.6161249178</v>
      </c>
      <c r="Q11" s="39" t="n">
        <f aca="false">Data!P24</f>
        <v>-49307.9842172382</v>
      </c>
      <c r="R11" s="40" t="n">
        <f aca="false">Data!Q24</f>
        <v>-27540.2901771824</v>
      </c>
      <c r="S11" s="39" t="n">
        <f aca="false">Data!R24</f>
        <v>-39055.2552922715</v>
      </c>
      <c r="T11" s="40" t="n">
        <f aca="false">Data!S24</f>
        <v>-23663.8383371272</v>
      </c>
      <c r="U11" s="39" t="n">
        <f aca="false">Data!T24</f>
        <v>-25804.5054393044</v>
      </c>
      <c r="V11" s="40" t="n">
        <f aca="false">Data!U24</f>
        <v>-13119.84458802</v>
      </c>
      <c r="W11" s="39" t="n">
        <f aca="false">Data!V24</f>
        <v>-25517.0326490535</v>
      </c>
      <c r="X11" s="40" t="n">
        <f aca="false">Data!W24</f>
        <v>-13879.976438383</v>
      </c>
      <c r="Y11" s="39" t="n">
        <f aca="false">Data!X24</f>
        <v>-29007.5065639903</v>
      </c>
      <c r="Z11" s="40" t="n">
        <f aca="false">Data!Y24</f>
        <v>-19370.7945041487</v>
      </c>
      <c r="AA11" s="39" t="n">
        <f aca="false">Data!Z24</f>
        <v>-471297.210685401</v>
      </c>
      <c r="AB11" s="41" t="n">
        <f aca="false">Data!AA24</f>
        <v>-308083.508320533</v>
      </c>
    </row>
    <row r="12" customFormat="false" ht="12.75" hidden="false" customHeight="false" outlineLevel="0" collapsed="false">
      <c r="A12" s="132"/>
      <c r="B12" s="116" t="s">
        <v>37</v>
      </c>
      <c r="C12" s="39" t="n">
        <f aca="false">Data!B42</f>
        <v>-17250.7120370435</v>
      </c>
      <c r="D12" s="40" t="n">
        <f aca="false">Data!C42</f>
        <v>-9836.8616609031</v>
      </c>
      <c r="E12" s="39" t="n">
        <f aca="false">Data!D42</f>
        <v>-16660.9154555693</v>
      </c>
      <c r="F12" s="40" t="n">
        <f aca="false">Data!E42</f>
        <v>-9002.01434120206</v>
      </c>
      <c r="G12" s="39" t="n">
        <f aca="false">Data!F42</f>
        <v>-17608.4753937498</v>
      </c>
      <c r="H12" s="40" t="n">
        <f aca="false">Data!G42</f>
        <v>-10014.7721655368</v>
      </c>
      <c r="I12" s="39" t="n">
        <f aca="false">Data!H42</f>
        <v>-14121.4068458181</v>
      </c>
      <c r="J12" s="40" t="n">
        <f aca="false">Data!I42</f>
        <v>-7158.41408697114</v>
      </c>
      <c r="K12" s="39" t="n">
        <f aca="false">Data!J42</f>
        <v>-14622.806269211</v>
      </c>
      <c r="L12" s="40" t="n">
        <f aca="false">Data!K42</f>
        <v>-8052.79153656861</v>
      </c>
      <c r="M12" s="39" t="n">
        <f aca="false">Data!L42</f>
        <v>-14358.7683565064</v>
      </c>
      <c r="N12" s="40" t="n">
        <f aca="false">Data!M42</f>
        <v>-8131.49301975064</v>
      </c>
      <c r="O12" s="39" t="n">
        <f aca="false">Data!N42</f>
        <v>-14672.4839764467</v>
      </c>
      <c r="P12" s="40" t="n">
        <f aca="false">Data!O42</f>
        <v>-8138.21861776412</v>
      </c>
      <c r="Q12" s="39" t="n">
        <f aca="false">Data!P42</f>
        <v>-15204.4451585553</v>
      </c>
      <c r="R12" s="40" t="n">
        <f aca="false">Data!Q42</f>
        <v>-7684.44986196089</v>
      </c>
      <c r="S12" s="39" t="n">
        <f aca="false">Data!R42</f>
        <v>-13416.434694051</v>
      </c>
      <c r="T12" s="40" t="n">
        <f aca="false">Data!S42</f>
        <v>-8230.63708894695</v>
      </c>
      <c r="U12" s="39" t="n">
        <f aca="false">Data!T42</f>
        <v>-14227.4094273621</v>
      </c>
      <c r="V12" s="40" t="n">
        <f aca="false">Data!U42</f>
        <v>-7078.07416158798</v>
      </c>
      <c r="W12" s="39" t="n">
        <f aca="false">Data!V42</f>
        <v>-12146.0606825717</v>
      </c>
      <c r="X12" s="40" t="n">
        <f aca="false">Data!W42</f>
        <v>-7110.25922916379</v>
      </c>
      <c r="Y12" s="39" t="n">
        <f aca="false">Data!X42</f>
        <v>-11359.3239970208</v>
      </c>
      <c r="Z12" s="40" t="n">
        <f aca="false">Data!Y42</f>
        <v>-7158.04565694403</v>
      </c>
      <c r="AA12" s="39" t="n">
        <f aca="false">Data!Z42</f>
        <v>-175649.242293906</v>
      </c>
      <c r="AB12" s="41" t="n">
        <f aca="false">Data!AA42</f>
        <v>-97596.0314273001</v>
      </c>
    </row>
    <row r="13" customFormat="false" ht="13.5" hidden="false" customHeight="false" outlineLevel="0" collapsed="false">
      <c r="A13" s="132"/>
      <c r="B13" s="116" t="s">
        <v>38</v>
      </c>
      <c r="C13" s="39" t="n">
        <f aca="false">Data!B60</f>
        <v>606080.363006191</v>
      </c>
      <c r="D13" s="40" t="n">
        <f aca="false">Data!C60</f>
        <v>273183.175002954</v>
      </c>
      <c r="E13" s="39" t="n">
        <f aca="false">Data!D60</f>
        <v>561556.383811341</v>
      </c>
      <c r="F13" s="40" t="n">
        <f aca="false">Data!E60</f>
        <v>242533.59763883</v>
      </c>
      <c r="G13" s="39" t="n">
        <f aca="false">Data!F60</f>
        <v>619693.855022639</v>
      </c>
      <c r="H13" s="40" t="n">
        <f aca="false">Data!G60</f>
        <v>274776.229354733</v>
      </c>
      <c r="I13" s="39" t="n">
        <f aca="false">Data!H60</f>
        <v>407811.335542477</v>
      </c>
      <c r="J13" s="40" t="n">
        <f aca="false">Data!I60</f>
        <v>196372.495826497</v>
      </c>
      <c r="K13" s="39" t="n">
        <f aca="false">Data!J60</f>
        <v>410985.214321012</v>
      </c>
      <c r="L13" s="40" t="n">
        <f aca="false">Data!K60</f>
        <v>214465.688730643</v>
      </c>
      <c r="M13" s="39" t="n">
        <f aca="false">Data!L60</f>
        <v>391971.464026541</v>
      </c>
      <c r="N13" s="40" t="n">
        <f aca="false">Data!M60</f>
        <v>210447.942733012</v>
      </c>
      <c r="O13" s="39" t="n">
        <f aca="false">Data!N60</f>
        <v>501254.641722522</v>
      </c>
      <c r="P13" s="40" t="n">
        <f aca="false">Data!O60</f>
        <v>220242.368527005</v>
      </c>
      <c r="Q13" s="39" t="n">
        <f aca="false">Data!P60</f>
        <v>511283.809282752</v>
      </c>
      <c r="R13" s="40" t="n">
        <f aca="false">Data!Q60</f>
        <v>204278.625187142</v>
      </c>
      <c r="S13" s="39" t="n">
        <f aca="false">Data!R60</f>
        <v>449130.572084038</v>
      </c>
      <c r="T13" s="40" t="n">
        <f aca="false">Data!S60</f>
        <v>218488.939437836</v>
      </c>
      <c r="U13" s="39" t="n">
        <f aca="false">Data!T60</f>
        <v>453755.550907427</v>
      </c>
      <c r="V13" s="40" t="n">
        <f aca="false">Data!U60</f>
        <v>203400.435389839</v>
      </c>
      <c r="W13" s="39" t="n">
        <f aca="false">Data!V60</f>
        <v>400732.850114843</v>
      </c>
      <c r="X13" s="40" t="n">
        <f aca="false">Data!W60</f>
        <v>195617.898677195</v>
      </c>
      <c r="Y13" s="39" t="n">
        <f aca="false">Data!X60</f>
        <v>394844.797047291</v>
      </c>
      <c r="Z13" s="40" t="n">
        <f aca="false">Data!Y60</f>
        <v>204540.596692472</v>
      </c>
      <c r="AA13" s="39" t="n">
        <f aca="false">Data!Z60</f>
        <v>5709100.83688907</v>
      </c>
      <c r="AB13" s="41" t="n">
        <f aca="false">Data!AA60</f>
        <v>2658347.99319816</v>
      </c>
    </row>
    <row r="14" customFormat="false" ht="13.5" hidden="false" customHeight="false" outlineLevel="0" collapsed="false">
      <c r="A14" s="132"/>
      <c r="B14" s="133" t="s">
        <v>39</v>
      </c>
      <c r="C14" s="134" t="n">
        <f aca="false">SUM(C10:C13)</f>
        <v>295.929946854594</v>
      </c>
      <c r="D14" s="135" t="n">
        <f aca="false">SUM(D10:D13)</f>
        <v>-101439.264158994</v>
      </c>
      <c r="E14" s="134" t="n">
        <f aca="false">SUM(E10:E13)</f>
        <v>-20827.870466821</v>
      </c>
      <c r="F14" s="135" t="n">
        <f aca="false">SUM(F10:F13)</f>
        <v>-96443.7965379389</v>
      </c>
      <c r="G14" s="134" t="n">
        <f aca="false">SUM(G10:G13)</f>
        <v>-81.7268161003012</v>
      </c>
      <c r="H14" s="135" t="n">
        <f aca="false">SUM(H10:H13)</f>
        <v>-102972.691979937</v>
      </c>
      <c r="I14" s="134" t="n">
        <f aca="false">SUM(I10:I13)</f>
        <v>-95383.1764191669</v>
      </c>
      <c r="J14" s="135" t="n">
        <f aca="false">SUM(J10:J13)</f>
        <v>-85455.8505168048</v>
      </c>
      <c r="K14" s="134" t="n">
        <f aca="false">SUM(K10:K13)</f>
        <v>-104346.669745009</v>
      </c>
      <c r="L14" s="135" t="n">
        <f aca="false">SUM(L10:L13)</f>
        <v>-94338.1348954288</v>
      </c>
      <c r="M14" s="134" t="n">
        <f aca="false">SUM(M10:M13)</f>
        <v>-162699.69798136</v>
      </c>
      <c r="N14" s="135" t="n">
        <f aca="false">SUM(N10:N13)</f>
        <v>-126768.025103476</v>
      </c>
      <c r="O14" s="134" t="n">
        <f aca="false">SUM(O10:O13)</f>
        <v>-42516.5890121701</v>
      </c>
      <c r="P14" s="135" t="n">
        <f aca="false">SUM(P10:P13)</f>
        <v>-111981.442172189</v>
      </c>
      <c r="Q14" s="134" t="n">
        <f aca="false">SUM(Q10:Q13)</f>
        <v>-38565.7871391398</v>
      </c>
      <c r="R14" s="135" t="n">
        <f aca="false">SUM(R10:R13)</f>
        <v>-94366.041300416</v>
      </c>
      <c r="S14" s="134" t="n">
        <f aca="false">SUM(S10:S13)</f>
        <v>-32460.2118065715</v>
      </c>
      <c r="T14" s="135" t="n">
        <f aca="false">SUM(T10:T13)</f>
        <v>-96160.5037217331</v>
      </c>
      <c r="U14" s="134" t="n">
        <f aca="false">SUM(U10:U13)</f>
        <v>-42197.4865378619</v>
      </c>
      <c r="V14" s="135" t="n">
        <f aca="false">SUM(V10:V13)</f>
        <v>-60574.3636370704</v>
      </c>
      <c r="W14" s="134" t="n">
        <f aca="false">SUM(W10:W13)</f>
        <v>-23617.1759031441</v>
      </c>
      <c r="X14" s="135" t="n">
        <f aca="false">SUM(X10:X13)</f>
        <v>-68760.0864258209</v>
      </c>
      <c r="Y14" s="134" t="n">
        <f aca="false">SUM(Y10:Y13)</f>
        <v>-6758.64868135063</v>
      </c>
      <c r="Z14" s="135" t="n">
        <f aca="false">SUM(Z10:Z13)</f>
        <v>-66991.4799435056</v>
      </c>
      <c r="AA14" s="134" t="n">
        <f aca="false">SUM(AA10:AA13)</f>
        <v>-569159.110561841</v>
      </c>
      <c r="AB14" s="136" t="n">
        <f aca="false">SUM(AB10:AB13)</f>
        <v>-1106251.68039331</v>
      </c>
    </row>
    <row r="15" customFormat="false" ht="12.75" hidden="false" customHeight="false" outlineLevel="0" collapsed="false">
      <c r="A15" s="137" t="n">
        <v>2003</v>
      </c>
      <c r="B15" s="116" t="s">
        <v>36</v>
      </c>
      <c r="C15" s="39" t="n">
        <f aca="false">Data!B7</f>
        <v>-387778.25146226</v>
      </c>
      <c r="D15" s="40" t="n">
        <f aca="false">Data!C7</f>
        <v>-239156.312167237</v>
      </c>
      <c r="E15" s="39" t="n">
        <f aca="false">Data!D7</f>
        <v>-378230.456964685</v>
      </c>
      <c r="F15" s="40" t="n">
        <f aca="false">Data!E7</f>
        <v>-221623.458983386</v>
      </c>
      <c r="G15" s="39" t="n">
        <f aca="false">Data!F7</f>
        <v>-390148.966215932</v>
      </c>
      <c r="H15" s="40" t="n">
        <f aca="false">Data!G7</f>
        <v>-238944.987636004</v>
      </c>
      <c r="I15" s="39" t="n">
        <f aca="false">Data!H7</f>
        <v>-324738.677574042</v>
      </c>
      <c r="J15" s="40" t="n">
        <f aca="false">Data!I7</f>
        <v>-176269.477253932</v>
      </c>
      <c r="K15" s="39" t="n">
        <f aca="false">Data!J7</f>
        <v>-331515.49283981</v>
      </c>
      <c r="L15" s="40" t="n">
        <f aca="false">Data!K7</f>
        <v>-200068.408390738</v>
      </c>
      <c r="M15" s="39" t="n">
        <f aca="false">Data!L7</f>
        <v>-336151.288050182</v>
      </c>
      <c r="N15" s="40" t="n">
        <f aca="false">Data!M7</f>
        <v>-200705.208434955</v>
      </c>
      <c r="O15" s="39" t="n">
        <f aca="false">Data!N7</f>
        <v>-347297.541429496</v>
      </c>
      <c r="P15" s="40" t="n">
        <f aca="false">Data!O7</f>
        <v>-205659.489676875</v>
      </c>
      <c r="Q15" s="39" t="n">
        <f aca="false">Data!P7</f>
        <v>-333244.945577662</v>
      </c>
      <c r="R15" s="40" t="n">
        <f aca="false">Data!Q7</f>
        <v>-199806.648944111</v>
      </c>
      <c r="S15" s="39" t="n">
        <f aca="false">Data!R7</f>
        <v>-314286.964038963</v>
      </c>
      <c r="T15" s="40" t="n">
        <f aca="false">Data!S7</f>
        <v>-187950.047118012</v>
      </c>
      <c r="U15" s="39" t="n">
        <f aca="false">Data!T7</f>
        <v>-307050.294005839</v>
      </c>
      <c r="V15" s="40" t="n">
        <f aca="false">Data!U7</f>
        <v>-164051.859633831</v>
      </c>
      <c r="W15" s="39" t="n">
        <f aca="false">Data!V7</f>
        <v>-251574.926026967</v>
      </c>
      <c r="X15" s="40" t="n">
        <f aca="false">Data!W7</f>
        <v>-173966.531548351</v>
      </c>
      <c r="Y15" s="39" t="n">
        <f aca="false">Data!X7</f>
        <v>-251122.068900416</v>
      </c>
      <c r="Z15" s="40" t="n">
        <f aca="false">Data!Y7</f>
        <v>-152386.026418522</v>
      </c>
      <c r="AA15" s="39" t="n">
        <f aca="false">Data!Z7</f>
        <v>-3953139.87308625</v>
      </c>
      <c r="AB15" s="41" t="n">
        <f aca="false">Data!AA7</f>
        <v>-2360588.45620596</v>
      </c>
    </row>
    <row r="16" customFormat="false" ht="12.75" hidden="false" customHeight="false" outlineLevel="0" collapsed="false">
      <c r="A16" s="132"/>
      <c r="B16" s="116" t="s">
        <v>25</v>
      </c>
      <c r="C16" s="39" t="n">
        <f aca="false">Data!B25</f>
        <v>-23134.3959296445</v>
      </c>
      <c r="D16" s="40" t="n">
        <f aca="false">Data!C25</f>
        <v>-17495.0869148954</v>
      </c>
      <c r="E16" s="39" t="n">
        <f aca="false">Data!D25</f>
        <v>-21247.4333702135</v>
      </c>
      <c r="F16" s="40" t="n">
        <f aca="false">Data!E25</f>
        <v>-13761.5868516872</v>
      </c>
      <c r="G16" s="39" t="n">
        <f aca="false">Data!F25</f>
        <v>-24501.676931541</v>
      </c>
      <c r="H16" s="40" t="n">
        <f aca="false">Data!G25</f>
        <v>-15352.4010710881</v>
      </c>
      <c r="I16" s="39" t="n">
        <f aca="false">Data!H25</f>
        <v>-24114.5985155555</v>
      </c>
      <c r="J16" s="40" t="n">
        <f aca="false">Data!I25</f>
        <v>-19284.638745916</v>
      </c>
      <c r="K16" s="39" t="n">
        <f aca="false">Data!J25</f>
        <v>-21635.730420095</v>
      </c>
      <c r="L16" s="40" t="n">
        <f aca="false">Data!K25</f>
        <v>-16878.6008043605</v>
      </c>
      <c r="M16" s="39" t="n">
        <f aca="false">Data!L25</f>
        <v>-57121.3725653381</v>
      </c>
      <c r="N16" s="40" t="n">
        <f aca="false">Data!M25</f>
        <v>-35335.8169845661</v>
      </c>
      <c r="O16" s="39" t="n">
        <f aca="false">Data!N25</f>
        <v>-45628.4014246288</v>
      </c>
      <c r="P16" s="40" t="n">
        <f aca="false">Data!O25</f>
        <v>-33360.3666957846</v>
      </c>
      <c r="Q16" s="39" t="n">
        <f aca="false">Data!P25</f>
        <v>-33918.4339169998</v>
      </c>
      <c r="R16" s="40" t="n">
        <f aca="false">Data!Q25</f>
        <v>-20989.9463341687</v>
      </c>
      <c r="S16" s="39" t="n">
        <f aca="false">Data!R25</f>
        <v>-28588.743758806</v>
      </c>
      <c r="T16" s="40" t="n">
        <f aca="false">Data!S25</f>
        <v>-15709.6344377473</v>
      </c>
      <c r="U16" s="39" t="n">
        <f aca="false">Data!T25</f>
        <v>-17417.6869648154</v>
      </c>
      <c r="V16" s="40" t="n">
        <f aca="false">Data!U25</f>
        <v>-8844.23237371083</v>
      </c>
      <c r="W16" s="39" t="n">
        <f aca="false">Data!V25</f>
        <v>-16593.7543017487</v>
      </c>
      <c r="X16" s="40" t="n">
        <f aca="false">Data!W25</f>
        <v>-9929.48825935495</v>
      </c>
      <c r="Y16" s="39" t="n">
        <f aca="false">Data!X25</f>
        <v>-20198.5997962455</v>
      </c>
      <c r="Z16" s="40" t="n">
        <f aca="false">Data!Y25</f>
        <v>-12081.6099578718</v>
      </c>
      <c r="AA16" s="39" t="n">
        <f aca="false">Data!Z25</f>
        <v>-334100.827895632</v>
      </c>
      <c r="AB16" s="41" t="n">
        <f aca="false">Data!AA25</f>
        <v>-219023.409431151</v>
      </c>
    </row>
    <row r="17" customFormat="false" ht="12.75" hidden="false" customHeight="false" outlineLevel="0" collapsed="false">
      <c r="A17" s="132"/>
      <c r="B17" s="116" t="s">
        <v>37</v>
      </c>
      <c r="C17" s="39" t="n">
        <f aca="false">Data!B43</f>
        <v>-12145.3318967657</v>
      </c>
      <c r="D17" s="40" t="n">
        <f aca="false">Data!C43</f>
        <v>-6961.34117850123</v>
      </c>
      <c r="E17" s="39" t="n">
        <f aca="false">Data!D43</f>
        <v>-11853.03709273</v>
      </c>
      <c r="F17" s="40" t="n">
        <f aca="false">Data!E43</f>
        <v>-6456.73431080261</v>
      </c>
      <c r="G17" s="39" t="n">
        <f aca="false">Data!F43</f>
        <v>-12250.2874260297</v>
      </c>
      <c r="H17" s="40" t="n">
        <f aca="false">Data!G43</f>
        <v>-6974.53301948723</v>
      </c>
      <c r="I17" s="39" t="n">
        <f aca="false">Data!H43</f>
        <v>-10112.9411631659</v>
      </c>
      <c r="J17" s="40" t="n">
        <f aca="false">Data!I43</f>
        <v>-5113.72862514803</v>
      </c>
      <c r="K17" s="39" t="n">
        <f aca="false">Data!J43</f>
        <v>-10347.2051637522</v>
      </c>
      <c r="L17" s="40" t="n">
        <f aca="false">Data!K43</f>
        <v>-5828.60268230784</v>
      </c>
      <c r="M17" s="39" t="n">
        <f aca="false">Data!L43</f>
        <v>-10490.2802239888</v>
      </c>
      <c r="N17" s="40" t="n">
        <f aca="false">Data!M43</f>
        <v>-5842.22011919549</v>
      </c>
      <c r="O17" s="39" t="n">
        <f aca="false">Data!N43</f>
        <v>-10863.6516910888</v>
      </c>
      <c r="P17" s="40" t="n">
        <f aca="false">Data!O43</f>
        <v>-5999.86579985675</v>
      </c>
      <c r="Q17" s="39" t="n">
        <f aca="false">Data!P43</f>
        <v>-10453.8067685339</v>
      </c>
      <c r="R17" s="40" t="n">
        <f aca="false">Data!Q43</f>
        <v>-5850.28727696518</v>
      </c>
      <c r="S17" s="39" t="n">
        <f aca="false">Data!R43</f>
        <v>-9893.2364593788</v>
      </c>
      <c r="T17" s="40" t="n">
        <f aca="false">Data!S43</f>
        <v>-5506.82769922516</v>
      </c>
      <c r="U17" s="39" t="n">
        <f aca="false">Data!T43</f>
        <v>-9610.88755830029</v>
      </c>
      <c r="V17" s="40" t="n">
        <f aca="false">Data!U43</f>
        <v>-4777.29546789397</v>
      </c>
      <c r="W17" s="39" t="n">
        <f aca="false">Data!V43</f>
        <v>-7889.35616545812</v>
      </c>
      <c r="X17" s="40" t="n">
        <f aca="false">Data!W43</f>
        <v>-5083.35921620263</v>
      </c>
      <c r="Y17" s="39" t="n">
        <f aca="false">Data!X43</f>
        <v>-7904.67052539525</v>
      </c>
      <c r="Z17" s="40" t="n">
        <f aca="false">Data!Y43</f>
        <v>-4463.75577530484</v>
      </c>
      <c r="AA17" s="39" t="n">
        <f aca="false">Data!Z43</f>
        <v>-123814.692134587</v>
      </c>
      <c r="AB17" s="41" t="n">
        <f aca="false">Data!AA43</f>
        <v>-68858.551170891</v>
      </c>
    </row>
    <row r="18" customFormat="false" ht="13.5" hidden="false" customHeight="false" outlineLevel="0" collapsed="false">
      <c r="A18" s="132"/>
      <c r="B18" s="116" t="s">
        <v>38</v>
      </c>
      <c r="C18" s="39" t="n">
        <f aca="false">Data!B61</f>
        <v>424955.163602298</v>
      </c>
      <c r="D18" s="40" t="n">
        <f aca="false">Data!C61</f>
        <v>175863.884611193</v>
      </c>
      <c r="E18" s="39" t="n">
        <f aca="false">Data!D61</f>
        <v>392581.252064893</v>
      </c>
      <c r="F18" s="40" t="n">
        <f aca="false">Data!E61</f>
        <v>155673.977457805</v>
      </c>
      <c r="G18" s="39" t="n">
        <f aca="false">Data!F61</f>
        <v>416760.184274992</v>
      </c>
      <c r="H18" s="40" t="n">
        <f aca="false">Data!G61</f>
        <v>172909.725613677</v>
      </c>
      <c r="I18" s="39" t="n">
        <f aca="false">Data!H61</f>
        <v>333843.742213804</v>
      </c>
      <c r="J18" s="40" t="n">
        <f aca="false">Data!I61</f>
        <v>146088.39085146</v>
      </c>
      <c r="K18" s="39" t="n">
        <f aca="false">Data!J61</f>
        <v>349722.415933999</v>
      </c>
      <c r="L18" s="40" t="n">
        <f aca="false">Data!K61</f>
        <v>158835.094588835</v>
      </c>
      <c r="M18" s="39" t="n">
        <f aca="false">Data!L61</f>
        <v>336150.738685357</v>
      </c>
      <c r="N18" s="40" t="n">
        <f aca="false">Data!M61</f>
        <v>153900.670927727</v>
      </c>
      <c r="O18" s="39" t="n">
        <f aca="false">Data!N61</f>
        <v>350550.573784317</v>
      </c>
      <c r="P18" s="40" t="n">
        <f aca="false">Data!O61</f>
        <v>156739.768102832</v>
      </c>
      <c r="Q18" s="39" t="n">
        <f aca="false">Data!P61</f>
        <v>346372.716590366</v>
      </c>
      <c r="R18" s="40" t="n">
        <f aca="false">Data!Q61</f>
        <v>156051.252142668</v>
      </c>
      <c r="S18" s="39" t="n">
        <f aca="false">Data!R61</f>
        <v>328010.026756641</v>
      </c>
      <c r="T18" s="40" t="n">
        <f aca="false">Data!S61</f>
        <v>147477.094613353</v>
      </c>
      <c r="U18" s="39" t="n">
        <f aca="false">Data!T61</f>
        <v>339391.358236588</v>
      </c>
      <c r="V18" s="40" t="n">
        <f aca="false">Data!U61</f>
        <v>136420.023194181</v>
      </c>
      <c r="W18" s="39" t="n">
        <f aca="false">Data!V61</f>
        <v>297774.822858094</v>
      </c>
      <c r="X18" s="40" t="n">
        <f aca="false">Data!W61</f>
        <v>142888.925946274</v>
      </c>
      <c r="Y18" s="39" t="n">
        <f aca="false">Data!X61</f>
        <v>315728.296278479</v>
      </c>
      <c r="Z18" s="40" t="n">
        <f aca="false">Data!Y61</f>
        <v>133152.034471007</v>
      </c>
      <c r="AA18" s="39" t="n">
        <f aca="false">Data!Z61</f>
        <v>4231841.29127983</v>
      </c>
      <c r="AB18" s="41" t="n">
        <f aca="false">Data!AA61</f>
        <v>1836000.84252101</v>
      </c>
    </row>
    <row r="19" customFormat="false" ht="13.5" hidden="false" customHeight="false" outlineLevel="0" collapsed="false">
      <c r="A19" s="132"/>
      <c r="B19" s="133" t="s">
        <v>39</v>
      </c>
      <c r="C19" s="134" t="n">
        <f aca="false">SUM(C15:C18)</f>
        <v>1897.18431362795</v>
      </c>
      <c r="D19" s="135" t="n">
        <f aca="false">SUM(D15:D18)</f>
        <v>-87748.8556494407</v>
      </c>
      <c r="E19" s="134" t="n">
        <f aca="false">SUM(E15:E18)</f>
        <v>-18749.6753627353</v>
      </c>
      <c r="F19" s="135" t="n">
        <f aca="false">SUM(F15:F18)</f>
        <v>-86167.8026880709</v>
      </c>
      <c r="G19" s="134" t="n">
        <f aca="false">SUM(G15:G18)</f>
        <v>-10140.7462985116</v>
      </c>
      <c r="H19" s="135" t="n">
        <f aca="false">SUM(H15:H18)</f>
        <v>-88362.1961129024</v>
      </c>
      <c r="I19" s="134" t="n">
        <f aca="false">SUM(I15:I18)</f>
        <v>-25122.4750389601</v>
      </c>
      <c r="J19" s="135" t="n">
        <f aca="false">SUM(J15:J18)</f>
        <v>-54579.4537735359</v>
      </c>
      <c r="K19" s="134" t="n">
        <f aca="false">SUM(K15:K18)</f>
        <v>-13776.012489658</v>
      </c>
      <c r="L19" s="135" t="n">
        <f aca="false">SUM(L15:L18)</f>
        <v>-63940.5172885719</v>
      </c>
      <c r="M19" s="134" t="n">
        <f aca="false">SUM(M15:M18)</f>
        <v>-67612.2021541517</v>
      </c>
      <c r="N19" s="135" t="n">
        <f aca="false">SUM(N15:N18)</f>
        <v>-87982.5746109904</v>
      </c>
      <c r="O19" s="134" t="n">
        <f aca="false">SUM(O15:O18)</f>
        <v>-53239.0207608964</v>
      </c>
      <c r="P19" s="135" t="n">
        <f aca="false">SUM(P15:P18)</f>
        <v>-88279.9540696844</v>
      </c>
      <c r="Q19" s="134" t="n">
        <f aca="false">SUM(Q15:Q18)</f>
        <v>-31244.4696728291</v>
      </c>
      <c r="R19" s="135" t="n">
        <f aca="false">SUM(R15:R18)</f>
        <v>-70595.6304125772</v>
      </c>
      <c r="S19" s="134" t="n">
        <f aca="false">SUM(S15:S18)</f>
        <v>-24758.9175005069</v>
      </c>
      <c r="T19" s="135" t="n">
        <f aca="false">SUM(T15:T18)</f>
        <v>-61689.4146416319</v>
      </c>
      <c r="U19" s="134" t="n">
        <f aca="false">SUM(U15:U18)</f>
        <v>5312.4897076335</v>
      </c>
      <c r="V19" s="135" t="n">
        <f aca="false">SUM(V15:V18)</f>
        <v>-41253.364281254</v>
      </c>
      <c r="W19" s="134" t="n">
        <f aca="false">SUM(W15:W18)</f>
        <v>21716.7863639197</v>
      </c>
      <c r="X19" s="135" t="n">
        <f aca="false">SUM(X15:X18)</f>
        <v>-46090.4530776344</v>
      </c>
      <c r="Y19" s="134" t="n">
        <f aca="false">SUM(Y15:Y18)</f>
        <v>36502.9570564228</v>
      </c>
      <c r="Z19" s="135" t="n">
        <f aca="false">SUM(Z15:Z18)</f>
        <v>-35779.3576806924</v>
      </c>
      <c r="AA19" s="134" t="n">
        <f aca="false">SUM(AA15:AA18)</f>
        <v>-179214.101836645</v>
      </c>
      <c r="AB19" s="136" t="n">
        <f aca="false">SUM(AB15:AB18)</f>
        <v>-812469.574286986</v>
      </c>
    </row>
    <row r="20" customFormat="false" ht="12.75" hidden="false" customHeight="false" outlineLevel="0" collapsed="false">
      <c r="A20" s="137" t="s">
        <v>40</v>
      </c>
      <c r="B20" s="116" t="s">
        <v>36</v>
      </c>
      <c r="C20" s="39" t="n">
        <f aca="false">SUM(Data!B8:B16)</f>
        <v>-596752.514695298</v>
      </c>
      <c r="D20" s="40" t="n">
        <f aca="false">SUM(Data!C8:C16)</f>
        <v>-380674.094623424</v>
      </c>
      <c r="E20" s="39" t="n">
        <f aca="false">SUM(Data!D8:D16)</f>
        <v>-571155.772021129</v>
      </c>
      <c r="F20" s="40" t="n">
        <f aca="false">SUM(Data!E8:E16)</f>
        <v>-343457.988263358</v>
      </c>
      <c r="G20" s="39" t="n">
        <f aca="false">SUM(Data!F8:F16)</f>
        <v>-610138.416245051</v>
      </c>
      <c r="H20" s="40" t="n">
        <f aca="false">SUM(Data!G8:G16)</f>
        <v>-334933.789063746</v>
      </c>
      <c r="I20" s="39" t="n">
        <f aca="false">SUM(Data!H8:H16)</f>
        <v>-527549.313127116</v>
      </c>
      <c r="J20" s="40" t="n">
        <f aca="false">SUM(Data!I8:I16)</f>
        <v>-290904.918833766</v>
      </c>
      <c r="K20" s="39" t="n">
        <f aca="false">SUM(Data!J8:J16)</f>
        <v>-514810.801833579</v>
      </c>
      <c r="L20" s="40" t="n">
        <f aca="false">SUM(Data!K8:K16)</f>
        <v>-328533.303023612</v>
      </c>
      <c r="M20" s="39" t="n">
        <f aca="false">SUM(Data!L8:L16)</f>
        <v>-553354.570599045</v>
      </c>
      <c r="N20" s="40" t="n">
        <f aca="false">SUM(Data!M8:M16)</f>
        <v>-299935.97268268</v>
      </c>
      <c r="O20" s="39" t="n">
        <f aca="false">SUM(Data!N8:N16)</f>
        <v>-520875.475734311</v>
      </c>
      <c r="P20" s="40" t="n">
        <f aca="false">SUM(Data!O8:O16)</f>
        <v>-322135.822586134</v>
      </c>
      <c r="Q20" s="39" t="n">
        <f aca="false">SUM(Data!P8:P16)</f>
        <v>-468929.380089906</v>
      </c>
      <c r="R20" s="40" t="n">
        <f aca="false">SUM(Data!Q8:Q16)</f>
        <v>-275924.709074885</v>
      </c>
      <c r="S20" s="39" t="n">
        <f aca="false">SUM(Data!R8:R16)</f>
        <v>-426148.539821927</v>
      </c>
      <c r="T20" s="40" t="n">
        <f aca="false">SUM(Data!S8:S16)</f>
        <v>-266638.97717924</v>
      </c>
      <c r="U20" s="39" t="n">
        <f aca="false">SUM(Data!T8:T16)</f>
        <v>-402591.209986264</v>
      </c>
      <c r="V20" s="40" t="n">
        <f aca="false">SUM(Data!U8:U16)</f>
        <v>-242660.639554888</v>
      </c>
      <c r="W20" s="39" t="n">
        <f aca="false">SUM(Data!V8:V16)</f>
        <v>-358546.866691702</v>
      </c>
      <c r="X20" s="40" t="n">
        <f aca="false">SUM(Data!W8:W16)</f>
        <v>-227536.309634139</v>
      </c>
      <c r="Y20" s="39" t="n">
        <f aca="false">SUM(Data!X8:X16)</f>
        <v>-347212.965804301</v>
      </c>
      <c r="Z20" s="40" t="n">
        <f aca="false">SUM(Data!Y8:Y16)</f>
        <v>-217063.074671508</v>
      </c>
      <c r="AA20" s="39" t="n">
        <f aca="false">SUM(Data!Z8:Z15)</f>
        <v>-5898065.82664963</v>
      </c>
      <c r="AB20" s="41" t="n">
        <f aca="false">SUM(Data!AA8:AA15)</f>
        <v>-3530399.59919138</v>
      </c>
    </row>
    <row r="21" customFormat="false" ht="12.75" hidden="false" customHeight="false" outlineLevel="0" collapsed="false">
      <c r="A21" s="132"/>
      <c r="B21" s="116" t="s">
        <v>25</v>
      </c>
      <c r="C21" s="39" t="n">
        <f aca="false">SUM(Data!B26:B34)</f>
        <v>-30971.3188889791</v>
      </c>
      <c r="D21" s="40" t="n">
        <f aca="false">SUM(Data!C26:C34)</f>
        <v>-24113.4694288626</v>
      </c>
      <c r="E21" s="39" t="n">
        <f aca="false">SUM(Data!D26:D34)</f>
        <v>-28101.3896064169</v>
      </c>
      <c r="F21" s="40" t="n">
        <f aca="false">SUM(Data!E26:E34)</f>
        <v>-18302.2837314634</v>
      </c>
      <c r="G21" s="39" t="n">
        <f aca="false">SUM(Data!F26:F34)</f>
        <v>-33650.0428261255</v>
      </c>
      <c r="H21" s="40" t="n">
        <f aca="false">SUM(Data!G26:G34)</f>
        <v>-18052.2617712989</v>
      </c>
      <c r="I21" s="39" t="n">
        <f aca="false">SUM(Data!H26:H34)</f>
        <v>-34560.0254412158</v>
      </c>
      <c r="J21" s="40" t="n">
        <f aca="false">SUM(Data!I26:I34)</f>
        <v>-26702.1034264651</v>
      </c>
      <c r="K21" s="39" t="n">
        <f aca="false">SUM(Data!J26:J34)</f>
        <v>-30770.5285452111</v>
      </c>
      <c r="L21" s="40" t="n">
        <f aca="false">SUM(Data!K26:K34)</f>
        <v>-22927.8752662903</v>
      </c>
      <c r="M21" s="39" t="n">
        <f aca="false">SUM(Data!L26:L34)</f>
        <v>-85746.6786026589</v>
      </c>
      <c r="N21" s="40" t="n">
        <f aca="false">SUM(Data!M26:M34)</f>
        <v>-43921.1304452069</v>
      </c>
      <c r="O21" s="39" t="n">
        <f aca="false">SUM(Data!N26:N34)</f>
        <v>-61632.2288895626</v>
      </c>
      <c r="P21" s="40" t="n">
        <f aca="false">SUM(Data!O26:O34)</f>
        <v>-44047.1904198796</v>
      </c>
      <c r="Q21" s="39" t="n">
        <f aca="false">SUM(Data!P26:P34)</f>
        <v>-45236.6475144937</v>
      </c>
      <c r="R21" s="40" t="n">
        <f aca="false">SUM(Data!Q26:Q34)</f>
        <v>-24106.307928401</v>
      </c>
      <c r="S21" s="39" t="n">
        <f aca="false">SUM(Data!R26:R34)</f>
        <v>-36438.5516098403</v>
      </c>
      <c r="T21" s="40" t="n">
        <f aca="false">SUM(Data!S26:S34)</f>
        <v>-20553.7680476576</v>
      </c>
      <c r="U21" s="39" t="n">
        <f aca="false">SUM(Data!T26:T34)</f>
        <v>-20465.7314151608</v>
      </c>
      <c r="V21" s="40" t="n">
        <f aca="false">SUM(Data!U26:U34)</f>
        <v>-11782.0921461672</v>
      </c>
      <c r="W21" s="39" t="n">
        <f aca="false">SUM(Data!V26:V34)</f>
        <v>-20804.6226093384</v>
      </c>
      <c r="X21" s="40" t="n">
        <f aca="false">SUM(Data!W26:W34)</f>
        <v>-11380.4438367242</v>
      </c>
      <c r="Y21" s="39" t="n">
        <f aca="false">SUM(Data!X26:X34)</f>
        <v>-24694.1667673095</v>
      </c>
      <c r="Z21" s="40" t="n">
        <f aca="false">SUM(Data!Y26:Y34)</f>
        <v>-15329.6039537588</v>
      </c>
      <c r="AA21" s="39" t="n">
        <f aca="false">SUM(Data!Z26:Z34)</f>
        <v>-453071.932716313</v>
      </c>
      <c r="AB21" s="41" t="n">
        <f aca="false">SUM(Data!AA26:AA34)</f>
        <v>-281218.530402176</v>
      </c>
    </row>
    <row r="22" customFormat="false" ht="12.75" hidden="false" customHeight="false" outlineLevel="0" collapsed="false">
      <c r="A22" s="132"/>
      <c r="B22" s="116" t="s">
        <v>37</v>
      </c>
      <c r="C22" s="39" t="n">
        <f aca="false">SUM(Data!B44:B52)</f>
        <v>-16096.5318659526</v>
      </c>
      <c r="D22" s="40" t="n">
        <f aca="false">SUM(Data!C44:C52)</f>
        <v>-9470.77435580838</v>
      </c>
      <c r="E22" s="39" t="n">
        <f aca="false">SUM(Data!D44:D52)</f>
        <v>-15293.6634864461</v>
      </c>
      <c r="F22" s="40" t="n">
        <f aca="false">SUM(Data!E44:E52)</f>
        <v>-8498.12673043508</v>
      </c>
      <c r="G22" s="39" t="n">
        <f aca="false">SUM(Data!F44:F52)</f>
        <v>-16317.8689551975</v>
      </c>
      <c r="H22" s="40" t="n">
        <f aca="false">SUM(Data!G44:G52)</f>
        <v>-8206.32866380519</v>
      </c>
      <c r="I22" s="39" t="n">
        <f aca="false">SUM(Data!H44:H52)</f>
        <v>-14325.2385013449</v>
      </c>
      <c r="J22" s="40" t="n">
        <f aca="false">SUM(Data!I44:I52)</f>
        <v>-7197.06682966415</v>
      </c>
      <c r="K22" s="39" t="n">
        <f aca="false">SUM(Data!J44:J52)</f>
        <v>-13874.2307989625</v>
      </c>
      <c r="L22" s="40" t="n">
        <f aca="false">SUM(Data!K44:K52)</f>
        <v>-8168.44129656409</v>
      </c>
      <c r="M22" s="39" t="n">
        <f aca="false">SUM(Data!L44:L52)</f>
        <v>-14931.5225753448</v>
      </c>
      <c r="N22" s="40" t="n">
        <f aca="false">SUM(Data!M44:M52)</f>
        <v>-7384.88084172719</v>
      </c>
      <c r="O22" s="39" t="n">
        <f aca="false">SUM(Data!N44:N52)</f>
        <v>-13921.1106438884</v>
      </c>
      <c r="P22" s="40" t="n">
        <f aca="false">SUM(Data!O44:O52)</f>
        <v>-7892.33651349368</v>
      </c>
      <c r="Q22" s="39" t="n">
        <f aca="false">SUM(Data!P44:P52)</f>
        <v>-12576.7918863724</v>
      </c>
      <c r="R22" s="40" t="n">
        <f aca="false">SUM(Data!Q44:Q52)</f>
        <v>-6890.34930106024</v>
      </c>
      <c r="S22" s="39" t="n">
        <f aca="false">SUM(Data!R44:R52)</f>
        <v>-11505.5399706136</v>
      </c>
      <c r="T22" s="40" t="n">
        <f aca="false">SUM(Data!S44:S52)</f>
        <v>-6656.93909755618</v>
      </c>
      <c r="U22" s="39" t="n">
        <f aca="false">SUM(Data!T44:T52)</f>
        <v>-10815.4231555855</v>
      </c>
      <c r="V22" s="40" t="n">
        <f aca="false">SUM(Data!U44:U52)</f>
        <v>-6089.85108257521</v>
      </c>
      <c r="W22" s="39" t="n">
        <f aca="false">SUM(Data!V44:V52)</f>
        <v>-9650.35620084679</v>
      </c>
      <c r="X22" s="40" t="n">
        <f aca="false">SUM(Data!W44:W52)</f>
        <v>-5670.25599054158</v>
      </c>
      <c r="Y22" s="39" t="n">
        <f aca="false">SUM(Data!X44:X52)</f>
        <v>-9412.64938051937</v>
      </c>
      <c r="Z22" s="40" t="n">
        <f aca="false">SUM(Data!Y44:Y52)</f>
        <v>-5414.9554247749</v>
      </c>
      <c r="AA22" s="39" t="n">
        <f aca="false">SUM(Data!Z44:Z52)</f>
        <v>-158720.927421074</v>
      </c>
      <c r="AB22" s="41" t="n">
        <f aca="false">SUM(Data!AA44:AA52)</f>
        <v>-87540.3061280059</v>
      </c>
    </row>
    <row r="23" customFormat="false" ht="13.5" hidden="false" customHeight="false" outlineLevel="0" collapsed="false">
      <c r="A23" s="132"/>
      <c r="B23" s="116" t="s">
        <v>38</v>
      </c>
      <c r="C23" s="39" t="n">
        <f aca="false">SUM(Data!B62:B70)</f>
        <v>622411.757522854</v>
      </c>
      <c r="D23" s="40" t="n">
        <f aca="false">SUM(Data!C62:C70)</f>
        <v>335913.924946327</v>
      </c>
      <c r="E23" s="39" t="n">
        <f aca="false">SUM(Data!D62:D70)</f>
        <v>591646.598197599</v>
      </c>
      <c r="F23" s="40" t="n">
        <f aca="false">SUM(Data!E62:E70)</f>
        <v>287314.149166946</v>
      </c>
      <c r="G23" s="39" t="n">
        <f aca="false">SUM(Data!F62:F70)</f>
        <v>663702.055243154</v>
      </c>
      <c r="H23" s="40" t="n">
        <f aca="false">SUM(Data!G62:G70)</f>
        <v>301108.062299881</v>
      </c>
      <c r="I23" s="39" t="n">
        <f aca="false">SUM(Data!H62:H70)</f>
        <v>588286.297754372</v>
      </c>
      <c r="J23" s="40" t="n">
        <f aca="false">SUM(Data!I62:I70)</f>
        <v>272321.140885481</v>
      </c>
      <c r="K23" s="39" t="n">
        <f aca="false">SUM(Data!J62:J70)</f>
        <v>583197.368577881</v>
      </c>
      <c r="L23" s="40" t="n">
        <f aca="false">SUM(Data!K62:K70)</f>
        <v>295926.637127635</v>
      </c>
      <c r="M23" s="39" t="n">
        <f aca="false">SUM(Data!L62:L70)</f>
        <v>590334.32024211</v>
      </c>
      <c r="N23" s="40" t="n">
        <f aca="false">SUM(Data!M62:M70)</f>
        <v>266129.256028527</v>
      </c>
      <c r="O23" s="39" t="n">
        <f aca="false">SUM(Data!N62:N70)</f>
        <v>573556.513162864</v>
      </c>
      <c r="P23" s="40" t="n">
        <f aca="false">SUM(Data!O62:O70)</f>
        <v>294298.939715916</v>
      </c>
      <c r="Q23" s="39" t="n">
        <f aca="false">SUM(Data!P62:P70)</f>
        <v>568105.046533601</v>
      </c>
      <c r="R23" s="40" t="n">
        <f aca="false">SUM(Data!Q62:Q70)</f>
        <v>263176.671349103</v>
      </c>
      <c r="S23" s="39" t="n">
        <f aca="false">SUM(Data!R62:R70)</f>
        <v>535943.88424523</v>
      </c>
      <c r="T23" s="40" t="n">
        <f aca="false">SUM(Data!S62:S70)</f>
        <v>262566.678971098</v>
      </c>
      <c r="U23" s="39" t="n">
        <f aca="false">SUM(Data!T62:T70)</f>
        <v>533548.452935578</v>
      </c>
      <c r="V23" s="40" t="n">
        <f aca="false">SUM(Data!U62:U70)</f>
        <v>240718.941241267</v>
      </c>
      <c r="W23" s="39" t="n">
        <f aca="false">SUM(Data!V62:V70)</f>
        <v>507775.454455703</v>
      </c>
      <c r="X23" s="40" t="n">
        <f aca="false">SUM(Data!W62:W70)</f>
        <v>237952.967498986</v>
      </c>
      <c r="Y23" s="39" t="n">
        <f aca="false">SUM(Data!X62:X70)</f>
        <v>512292.305290828</v>
      </c>
      <c r="Z23" s="40" t="n">
        <f aca="false">SUM(Data!Y62:Y70)</f>
        <v>245423.943700373</v>
      </c>
      <c r="AA23" s="39" t="n">
        <f aca="false">SUM(Data!Z62:Z70)</f>
        <v>6870800.05416177</v>
      </c>
      <c r="AB23" s="41" t="n">
        <f aca="false">SUM(Data!AA62:AA70)</f>
        <v>3302851.31293154</v>
      </c>
    </row>
    <row r="24" customFormat="false" ht="13.5" hidden="false" customHeight="false" outlineLevel="0" collapsed="false">
      <c r="A24" s="132"/>
      <c r="B24" s="133" t="s">
        <v>39</v>
      </c>
      <c r="C24" s="134" t="n">
        <f aca="false">SUM(C20:C23)</f>
        <v>-21408.6079273761</v>
      </c>
      <c r="D24" s="135" t="n">
        <f aca="false">SUM(D20:D23)</f>
        <v>-78344.4134617683</v>
      </c>
      <c r="E24" s="134" t="n">
        <f aca="false">SUM(E20:E23)</f>
        <v>-22904.2269163932</v>
      </c>
      <c r="F24" s="135" t="n">
        <f aca="false">SUM(F20:F23)</f>
        <v>-82944.2495583108</v>
      </c>
      <c r="G24" s="134" t="n">
        <f aca="false">SUM(G20:G23)</f>
        <v>3595.7272167803</v>
      </c>
      <c r="H24" s="135" t="n">
        <f aca="false">SUM(H20:H23)</f>
        <v>-60084.3171989693</v>
      </c>
      <c r="I24" s="134" t="n">
        <f aca="false">SUM(I20:I23)</f>
        <v>11851.7206846955</v>
      </c>
      <c r="J24" s="135" t="n">
        <f aca="false">SUM(J20:J23)</f>
        <v>-52482.9482044144</v>
      </c>
      <c r="K24" s="134" t="n">
        <f aca="false">SUM(K20:K23)</f>
        <v>23741.8074001285</v>
      </c>
      <c r="L24" s="135" t="n">
        <f aca="false">SUM(L20:L23)</f>
        <v>-63702.982458831</v>
      </c>
      <c r="M24" s="134" t="n">
        <f aca="false">SUM(M20:M23)</f>
        <v>-63698.4515349388</v>
      </c>
      <c r="N24" s="135" t="n">
        <f aca="false">SUM(N20:N23)</f>
        <v>-85112.7279410865</v>
      </c>
      <c r="O24" s="134" t="n">
        <f aca="false">SUM(O20:O23)</f>
        <v>-22872.3021048983</v>
      </c>
      <c r="P24" s="135" t="n">
        <f aca="false">SUM(P20:P23)</f>
        <v>-79776.4098035921</v>
      </c>
      <c r="Q24" s="134" t="n">
        <f aca="false">SUM(Q20:Q23)</f>
        <v>41362.2270428283</v>
      </c>
      <c r="R24" s="135" t="n">
        <f aca="false">SUM(R20:R23)</f>
        <v>-43744.6949552437</v>
      </c>
      <c r="S24" s="134" t="n">
        <f aca="false">SUM(S20:S23)</f>
        <v>61851.2528428485</v>
      </c>
      <c r="T24" s="135" t="n">
        <f aca="false">SUM(T20:T23)</f>
        <v>-31283.005353356</v>
      </c>
      <c r="U24" s="134" t="n">
        <f aca="false">SUM(U20:U23)</f>
        <v>99676.0883785678</v>
      </c>
      <c r="V24" s="135" t="n">
        <f aca="false">SUM(V20:V23)</f>
        <v>-19813.6415423634</v>
      </c>
      <c r="W24" s="134" t="n">
        <f aca="false">SUM(W20:W23)</f>
        <v>118773.608953815</v>
      </c>
      <c r="X24" s="135" t="n">
        <f aca="false">SUM(X20:X23)</f>
        <v>-6634.04196241856</v>
      </c>
      <c r="Y24" s="134" t="n">
        <f aca="false">SUM(Y20:Y23)</f>
        <v>130972.523338698</v>
      </c>
      <c r="Z24" s="135" t="n">
        <f aca="false">SUM(Z20:Z23)</f>
        <v>7616.30965033156</v>
      </c>
      <c r="AA24" s="134" t="n">
        <f aca="false">SUM(AA20:AA23)</f>
        <v>360941.367374756</v>
      </c>
      <c r="AB24" s="136" t="n">
        <f aca="false">SUM(AB20:AB23)</f>
        <v>-596307.122790023</v>
      </c>
    </row>
    <row r="25" customFormat="false" ht="12.75" hidden="false" customHeight="false" outlineLevel="0" collapsed="false">
      <c r="A25" s="137" t="s">
        <v>39</v>
      </c>
      <c r="B25" s="116" t="s">
        <v>36</v>
      </c>
      <c r="C25" s="39" t="n">
        <f aca="false">SUM(C5,C10,C15,C20)</f>
        <v>-1540174.48765965</v>
      </c>
      <c r="D25" s="40" t="n">
        <f aca="false">SUM(D5,D10,D15,D20)</f>
        <v>-959889.14241818</v>
      </c>
      <c r="E25" s="39" t="n">
        <f aca="false">SUM(E5,E10,E15,E20)</f>
        <v>-1485198.29537141</v>
      </c>
      <c r="F25" s="40" t="n">
        <f aca="false">SUM(F5,F10,F15,F20)</f>
        <v>-875871.788467328</v>
      </c>
      <c r="G25" s="39" t="n">
        <f aca="false">SUM(G5,G10,G15,G20)</f>
        <v>-1567094.50011733</v>
      </c>
      <c r="H25" s="40" t="n">
        <f aca="false">SUM(H5,H10,H15,H20)</f>
        <v>-919569.04719861</v>
      </c>
      <c r="I25" s="39" t="n">
        <f aca="false">SUM(I5,I10,I15,I20)</f>
        <v>-1307660.78467203</v>
      </c>
      <c r="J25" s="40" t="n">
        <f aca="false">SUM(J5,J10,J15,J20)</f>
        <v>-714883.844350135</v>
      </c>
      <c r="K25" s="39" t="n">
        <f aca="false">SUM(K5,K10,K15,K20)</f>
        <v>-1316313.6407198</v>
      </c>
      <c r="L25" s="40" t="n">
        <f aca="false">SUM(L5,L10,L15,L20)</f>
        <v>-806119.941377008</v>
      </c>
      <c r="M25" s="39" t="n">
        <f aca="false">SUM(M5,M10,M15,M20)</f>
        <v>-1351237.65612769</v>
      </c>
      <c r="N25" s="40" t="n">
        <f aca="false">SUM(N5,N10,N15,N20)</f>
        <v>-780615.553063142</v>
      </c>
      <c r="O25" s="39" t="n">
        <f aca="false">SUM(O5,O10,O15,O20)</f>
        <v>-1335830.73721263</v>
      </c>
      <c r="P25" s="40" t="n">
        <f aca="false">SUM(P5,P10,P15,P20)</f>
        <v>-806631.288219521</v>
      </c>
      <c r="Q25" s="39" t="n">
        <f aca="false">SUM(Q5,Q10,Q15,Q20)</f>
        <v>-1287511.49271367</v>
      </c>
      <c r="R25" s="40" t="n">
        <f aca="false">SUM(R5,R10,R15,R20)</f>
        <v>-739151.284467411</v>
      </c>
      <c r="S25" s="39" t="n">
        <f aca="false">SUM(S5,S10,S15,S20)</f>
        <v>-1169554.59776518</v>
      </c>
      <c r="T25" s="40" t="n">
        <f aca="false">SUM(T5,T10,T15,T20)</f>
        <v>-737343.992030747</v>
      </c>
      <c r="U25" s="39" t="n">
        <f aca="false">SUM(U5,U10,U15,U20)</f>
        <v>-1165562.62657073</v>
      </c>
      <c r="V25" s="40" t="n">
        <f aca="false">SUM(V5,V10,V15,V20)</f>
        <v>-650489.37946602</v>
      </c>
      <c r="W25" s="39" t="n">
        <f aca="false">SUM(W5,W10,W15,W20)</f>
        <v>-996808.725405031</v>
      </c>
      <c r="X25" s="40" t="n">
        <f aca="false">SUM(X5,X10,X15,X20)</f>
        <v>-644890.590617959</v>
      </c>
      <c r="Y25" s="39" t="n">
        <f aca="false">SUM(Y5,Y10,Y15,Y20)</f>
        <v>-1481596.74319194</v>
      </c>
      <c r="Z25" s="40" t="n">
        <f aca="false">SUM(Z5,Z10,Z15,Z20)</f>
        <v>-973259.580699127</v>
      </c>
      <c r="AA25" s="39" t="n">
        <f aca="false">SUM(AA5,AA10,AA15,AA20)</f>
        <v>-16004544.2875271</v>
      </c>
      <c r="AB25" s="41" t="n">
        <f aca="false">SUM(AB5,AB10,AB15,AB20)</f>
        <v>-9608715.43237519</v>
      </c>
    </row>
    <row r="26" customFormat="false" ht="12.75" hidden="false" customHeight="false" outlineLevel="0" collapsed="false">
      <c r="A26" s="132"/>
      <c r="B26" s="116" t="s">
        <v>25</v>
      </c>
      <c r="C26" s="39" t="n">
        <f aca="false">SUM(C6,C11,C16,C21)</f>
        <v>-86995.7143388265</v>
      </c>
      <c r="D26" s="40" t="n">
        <f aca="false">SUM(D6,D11,D16,D21)</f>
        <v>-66335.3982172829</v>
      </c>
      <c r="E26" s="39" t="n">
        <f aca="false">SUM(E6,E11,E16,E21)</f>
        <v>-79260.0954136238</v>
      </c>
      <c r="F26" s="40" t="n">
        <f aca="false">SUM(F6,F11,F16,F21)</f>
        <v>-51248.9091981345</v>
      </c>
      <c r="G26" s="39" t="n">
        <f aca="false">SUM(G6,G11,G16,G21)</f>
        <v>-93511.7085463055</v>
      </c>
      <c r="H26" s="40" t="n">
        <f aca="false">SUM(H6,H11,H16,H21)</f>
        <v>-55448.541512661</v>
      </c>
      <c r="I26" s="39" t="n">
        <f aca="false">SUM(I6,I11,I16,I21)</f>
        <v>-92374.9351017259</v>
      </c>
      <c r="J26" s="40" t="n">
        <f aca="false">SUM(J6,J11,J16,J21)</f>
        <v>-72947.2261662753</v>
      </c>
      <c r="K26" s="39" t="n">
        <f aca="false">SUM(K6,K11,K16,K21)</f>
        <v>-83127.9907157073</v>
      </c>
      <c r="L26" s="40" t="n">
        <f aca="false">SUM(L6,L11,L16,L21)</f>
        <v>-63039.2781974967</v>
      </c>
      <c r="M26" s="39" t="n">
        <f aca="false">SUM(M6,M11,M16,M21)</f>
        <v>-221448.647340928</v>
      </c>
      <c r="N26" s="40" t="n">
        <f aca="false">SUM(N6,N11,N16,N21)</f>
        <v>-128367.050301004</v>
      </c>
      <c r="O26" s="39" t="n">
        <f aca="false">SUM(O6,O11,O16,O21)</f>
        <v>-168701.657023612</v>
      </c>
      <c r="P26" s="40" t="n">
        <f aca="false">SUM(P6,P11,P16,P21)</f>
        <v>-122657.173240582</v>
      </c>
      <c r="Q26" s="39" t="n">
        <f aca="false">SUM(Q6,Q11,Q16,Q21)</f>
        <v>-128463.065648732</v>
      </c>
      <c r="R26" s="40" t="n">
        <f aca="false">SUM(R6,R11,R16,R21)</f>
        <v>-72636.5444397521</v>
      </c>
      <c r="S26" s="39" t="n">
        <f aca="false">SUM(S6,S11,S16,S21)</f>
        <v>-104082.550660918</v>
      </c>
      <c r="T26" s="40" t="n">
        <f aca="false">SUM(T6,T11,T16,T21)</f>
        <v>-59927.2408225321</v>
      </c>
      <c r="U26" s="39" t="n">
        <f aca="false">SUM(U6,U11,U16,U21)</f>
        <v>-63687.9238192805</v>
      </c>
      <c r="V26" s="40" t="n">
        <f aca="false">SUM(V6,V11,V16,V21)</f>
        <v>-33746.1691078981</v>
      </c>
      <c r="W26" s="39" t="n">
        <f aca="false">SUM(W6,W11,W16,W21)</f>
        <v>-62915.4095601406</v>
      </c>
      <c r="X26" s="40" t="n">
        <f aca="false">SUM(X6,X11,X16,X21)</f>
        <v>-35189.9085344621</v>
      </c>
      <c r="Y26" s="39" t="n">
        <f aca="false">SUM(Y6,Y11,Y16,Y21)</f>
        <v>-115407.464745931</v>
      </c>
      <c r="Z26" s="40" t="n">
        <f aca="false">SUM(Z6,Z11,Z16,Z21)</f>
        <v>-74981.6780651167</v>
      </c>
      <c r="AA26" s="39" t="n">
        <f aca="false">SUM(AA6,AA11,AA16,AA21)</f>
        <v>-1299977.16291573</v>
      </c>
      <c r="AB26" s="41" t="n">
        <f aca="false">SUM(AB6,AB11,AB16,AB21)</f>
        <v>-836525.117803197</v>
      </c>
    </row>
    <row r="27" customFormat="false" ht="12.75" hidden="false" customHeight="false" outlineLevel="0" collapsed="false">
      <c r="A27" s="132"/>
      <c r="B27" s="116" t="s">
        <v>37</v>
      </c>
      <c r="C27" s="39" t="n">
        <f aca="false">SUM(C7,C12,C17,C22)</f>
        <v>-45492.5757997618</v>
      </c>
      <c r="D27" s="40" t="n">
        <f aca="false">SUM(D7,D12,D17,D22)</f>
        <v>-26268.9771952127</v>
      </c>
      <c r="E27" s="39" t="n">
        <f aca="false">SUM(E7,E12,E17,E22)</f>
        <v>-43807.6160347454</v>
      </c>
      <c r="F27" s="40" t="n">
        <f aca="false">SUM(F7,F12,F17,F22)</f>
        <v>-23956.8753824397</v>
      </c>
      <c r="G27" s="39" t="n">
        <f aca="false">SUM(G7,G12,G17,G22)</f>
        <v>-46176.631774977</v>
      </c>
      <c r="H27" s="40" t="n">
        <f aca="false">SUM(H7,H12,H17,H22)</f>
        <v>-25195.6338488292</v>
      </c>
      <c r="I27" s="39" t="n">
        <f aca="false">SUM(I7,I12,I17,I22)</f>
        <v>-38559.5865103289</v>
      </c>
      <c r="J27" s="40" t="n">
        <f aca="false">SUM(J7,J12,J17,J22)</f>
        <v>-19469.2095417833</v>
      </c>
      <c r="K27" s="39" t="n">
        <f aca="false">SUM(K7,K12,K17,K22)</f>
        <v>-38844.2422319257</v>
      </c>
      <c r="L27" s="40" t="n">
        <f aca="false">SUM(L7,L12,L17,L22)</f>
        <v>-22049.8355154406</v>
      </c>
      <c r="M27" s="39" t="n">
        <f aca="false">SUM(M7,M12,M17,M22)</f>
        <v>-39780.57115584</v>
      </c>
      <c r="N27" s="40" t="n">
        <f aca="false">SUM(N7,N12,N17,N22)</f>
        <v>-21358.5939806733</v>
      </c>
      <c r="O27" s="39" t="n">
        <f aca="false">SUM(O7,O12,O17,O22)</f>
        <v>-39457.2463114239</v>
      </c>
      <c r="P27" s="40" t="n">
        <f aca="false">SUM(P7,P12,P17,P22)</f>
        <v>-22030.4209311145</v>
      </c>
      <c r="Q27" s="39" t="n">
        <f aca="false">SUM(Q7,Q12,Q17,Q22)</f>
        <v>-38235.0438134616</v>
      </c>
      <c r="R27" s="40" t="n">
        <f aca="false">SUM(R7,R12,R17,R22)</f>
        <v>-20425.0864399863</v>
      </c>
      <c r="S27" s="39" t="n">
        <f aca="false">SUM(S7,S12,S17,S22)</f>
        <v>-34815.2111240434</v>
      </c>
      <c r="T27" s="40" t="n">
        <f aca="false">SUM(T7,T12,T17,T22)</f>
        <v>-20394.4038857283</v>
      </c>
      <c r="U27" s="39" t="n">
        <f aca="false">SUM(U7,U12,U17,U22)</f>
        <v>-34653.7201412478</v>
      </c>
      <c r="V27" s="40" t="n">
        <f aca="false">SUM(V7,V12,V17,V22)</f>
        <v>-17945.2207120572</v>
      </c>
      <c r="W27" s="39" t="n">
        <f aca="false">SUM(W7,W12,W17,W22)</f>
        <v>-29685.7730488766</v>
      </c>
      <c r="X27" s="40" t="n">
        <f aca="false">SUM(X7,X12,X17,X22)</f>
        <v>-17863.874435908</v>
      </c>
      <c r="Y27" s="39" t="n">
        <f aca="false">SUM(Y7,Y12,Y17,Y22)</f>
        <v>-44881.4770293748</v>
      </c>
      <c r="Z27" s="40" t="n">
        <f aca="false">SUM(Z7,Z12,Z17,Z22)</f>
        <v>-27427.5339142575</v>
      </c>
      <c r="AA27" s="39" t="n">
        <f aca="false">SUM(AA7,AA12,AA17,AA22)</f>
        <v>-474389.694976007</v>
      </c>
      <c r="AB27" s="41" t="n">
        <f aca="false">SUM(AB7,AB12,AB17,AB22)</f>
        <v>-264385.665783431</v>
      </c>
    </row>
    <row r="28" customFormat="false" ht="13.5" hidden="false" customHeight="false" outlineLevel="0" collapsed="false">
      <c r="A28" s="132"/>
      <c r="B28" s="116" t="s">
        <v>38</v>
      </c>
      <c r="C28" s="39" t="n">
        <f aca="false">SUM(C8,C13,C18,C23)</f>
        <v>1653447.28413134</v>
      </c>
      <c r="D28" s="40" t="n">
        <f aca="false">SUM(D8,D13,D18,D23)</f>
        <v>784960.984560473</v>
      </c>
      <c r="E28" s="39" t="n">
        <f aca="false">SUM(E8,E13,E18,E23)</f>
        <v>1545784.23407383</v>
      </c>
      <c r="F28" s="40" t="n">
        <f aca="false">SUM(F8,F13,F18,F23)</f>
        <v>685521.724263581</v>
      </c>
      <c r="G28" s="39" t="n">
        <f aca="false">SUM(G8,G13,G18,G23)</f>
        <v>1700156.09454078</v>
      </c>
      <c r="H28" s="40" t="n">
        <f aca="false">SUM(H8,H13,H18,H23)</f>
        <v>748794.017268291</v>
      </c>
      <c r="I28" s="39" t="n">
        <f aca="false">SUM(I8,I13,I18,I23)</f>
        <v>1329941.37551065</v>
      </c>
      <c r="J28" s="40" t="n">
        <f aca="false">SUM(J8,J13,J18,J23)</f>
        <v>614782.027563438</v>
      </c>
      <c r="K28" s="39" t="n">
        <f aca="false">SUM(K8,K13,K18,K23)</f>
        <v>1343904.99883289</v>
      </c>
      <c r="L28" s="40" t="n">
        <f aca="false">SUM(L8,L13,L18,L23)</f>
        <v>669227.420447113</v>
      </c>
      <c r="M28" s="39" t="n">
        <f aca="false">SUM(M8,M13,M18,M23)</f>
        <v>1318456.52295401</v>
      </c>
      <c r="N28" s="40" t="n">
        <f aca="false">SUM(N8,N13,N18,N23)</f>
        <v>630477.869689266</v>
      </c>
      <c r="O28" s="39" t="n">
        <f aca="false">SUM(O8,O13,O18,O23)</f>
        <v>1425361.7286697</v>
      </c>
      <c r="P28" s="40" t="n">
        <f aca="false">SUM(P8,P13,P18,P23)</f>
        <v>671281.076345753</v>
      </c>
      <c r="Q28" s="39" t="n">
        <f aca="false">SUM(Q8,Q13,Q18,Q23)</f>
        <v>1425761.57240672</v>
      </c>
      <c r="R28" s="40" t="n">
        <f aca="false">SUM(R8,R13,R18,R23)</f>
        <v>623506.548678912</v>
      </c>
      <c r="S28" s="39" t="n">
        <f aca="false">SUM(S8,S13,S18,S23)</f>
        <v>1313084.48308591</v>
      </c>
      <c r="T28" s="40" t="n">
        <f aca="false">SUM(T8,T13,T18,T23)</f>
        <v>628532.713022286</v>
      </c>
      <c r="U28" s="39" t="n">
        <f aca="false">SUM(U8,U13,U18,U23)</f>
        <v>1326695.36207959</v>
      </c>
      <c r="V28" s="40" t="n">
        <f aca="false">SUM(V8,V13,V18,V23)</f>
        <v>580539.399825288</v>
      </c>
      <c r="W28" s="39" t="n">
        <f aca="false">SUM(W8,W13,W18,W23)</f>
        <v>1206283.12742864</v>
      </c>
      <c r="X28" s="40" t="n">
        <f aca="false">SUM(X8,X13,X18,X23)</f>
        <v>576459.792122455</v>
      </c>
      <c r="Y28" s="39" t="n">
        <f aca="false">SUM(Y8,Y13,Y18,Y23)</f>
        <v>1748712.65394847</v>
      </c>
      <c r="Z28" s="40" t="n">
        <f aca="false">SUM(Z8,Z13,Z18,Z23)</f>
        <v>881978.095095487</v>
      </c>
      <c r="AA28" s="39" t="n">
        <f aca="false">SUM(AA8,AA13,AA18,AA23)</f>
        <v>17337589.4376626</v>
      </c>
      <c r="AB28" s="41" t="n">
        <f aca="false">SUM(AB8,AB13,AB18,AB23)</f>
        <v>8096061.66888234</v>
      </c>
    </row>
    <row r="29" customFormat="false" ht="13.5" hidden="false" customHeight="false" outlineLevel="0" collapsed="false">
      <c r="A29" s="138"/>
      <c r="B29" s="133" t="s">
        <v>23</v>
      </c>
      <c r="C29" s="134" t="n">
        <f aca="false">SUM(C25:C28)</f>
        <v>-19215.4936668936</v>
      </c>
      <c r="D29" s="135" t="n">
        <f aca="false">SUM(D25:D28)</f>
        <v>-267532.533270203</v>
      </c>
      <c r="E29" s="134" t="n">
        <f aca="false">SUM(E25:E28)</f>
        <v>-62481.7727459495</v>
      </c>
      <c r="F29" s="135" t="n">
        <f aca="false">SUM(F25:F28)</f>
        <v>-265555.848784321</v>
      </c>
      <c r="G29" s="134" t="n">
        <f aca="false">SUM(G25:G28)</f>
        <v>-6626.74589783186</v>
      </c>
      <c r="H29" s="135" t="n">
        <f aca="false">SUM(H25:H28)</f>
        <v>-251419.205291809</v>
      </c>
      <c r="I29" s="134" t="n">
        <f aca="false">SUM(I25:I28)</f>
        <v>-108653.930773431</v>
      </c>
      <c r="J29" s="135" t="n">
        <f aca="false">SUM(J25:J28)</f>
        <v>-192518.252494755</v>
      </c>
      <c r="K29" s="134" t="n">
        <f aca="false">SUM(K25:K28)</f>
        <v>-94380.8748345389</v>
      </c>
      <c r="L29" s="135" t="n">
        <f aca="false">SUM(L25:L28)</f>
        <v>-221981.634642832</v>
      </c>
      <c r="M29" s="134" t="n">
        <f aca="false">SUM(M25:M28)</f>
        <v>-294010.35167045</v>
      </c>
      <c r="N29" s="135" t="n">
        <f aca="false">SUM(N25:N28)</f>
        <v>-299863.327655553</v>
      </c>
      <c r="O29" s="134" t="n">
        <f aca="false">SUM(O25:O28)</f>
        <v>-118627.911877965</v>
      </c>
      <c r="P29" s="135" t="n">
        <f aca="false">SUM(P25:P28)</f>
        <v>-280037.806045465</v>
      </c>
      <c r="Q29" s="134" t="n">
        <f aca="false">SUM(Q25:Q28)</f>
        <v>-28448.0297691403</v>
      </c>
      <c r="R29" s="135" t="n">
        <f aca="false">SUM(R25:R28)</f>
        <v>-208706.366668237</v>
      </c>
      <c r="S29" s="134" t="n">
        <f aca="false">SUM(S25:S28)</f>
        <v>4632.12353577022</v>
      </c>
      <c r="T29" s="135" t="n">
        <f aca="false">SUM(T25:T28)</f>
        <v>-189132.923716721</v>
      </c>
      <c r="U29" s="134" t="n">
        <f aca="false">SUM(U25:U28)</f>
        <v>62791.0915483395</v>
      </c>
      <c r="V29" s="135" t="n">
        <f aca="false">SUM(V25:V28)</f>
        <v>-121641.369460688</v>
      </c>
      <c r="W29" s="134" t="n">
        <f aca="false">SUM(W25:W28)</f>
        <v>116873.219414591</v>
      </c>
      <c r="X29" s="135" t="n">
        <f aca="false">SUM(X25:X28)</f>
        <v>-121484.581465874</v>
      </c>
      <c r="Y29" s="134" t="n">
        <f aca="false">SUM(Y25:Y28)</f>
        <v>106826.968981228</v>
      </c>
      <c r="Z29" s="135" t="n">
        <f aca="false">SUM(Z25:Z28)</f>
        <v>-193690.697583014</v>
      </c>
      <c r="AA29" s="134" t="n">
        <f aca="false">SUM(AA25:AA28)</f>
        <v>-441321.70775627</v>
      </c>
      <c r="AB29" s="136" t="n">
        <f aca="false">SUM(AB25:AB28)</f>
        <v>-2613564.54707947</v>
      </c>
    </row>
    <row r="30" customFormat="false" ht="12.75" hidden="false" customHeight="false" outlineLevel="0" collapsed="false">
      <c r="C30" s="139"/>
    </row>
    <row r="31" customFormat="false" ht="13.5" hidden="false" customHeight="false" outlineLevel="0" collapsed="false"/>
    <row r="32" customFormat="false" ht="13.5" hidden="false" customHeight="false" outlineLevel="0" collapsed="false">
      <c r="A32" s="116"/>
      <c r="B32" s="116"/>
      <c r="C32" s="3" t="s">
        <v>6</v>
      </c>
      <c r="D32" s="5"/>
      <c r="E32" s="4" t="s">
        <v>7</v>
      </c>
      <c r="F32" s="5"/>
      <c r="G32" s="4" t="s">
        <v>8</v>
      </c>
      <c r="H32" s="5"/>
      <c r="I32" s="4" t="s">
        <v>9</v>
      </c>
      <c r="J32" s="5"/>
      <c r="K32" s="4" t="s">
        <v>10</v>
      </c>
      <c r="L32" s="5"/>
      <c r="M32" s="4" t="s">
        <v>11</v>
      </c>
      <c r="N32" s="5"/>
      <c r="O32" s="4" t="s">
        <v>12</v>
      </c>
      <c r="P32" s="5"/>
      <c r="Q32" s="4" t="s">
        <v>13</v>
      </c>
      <c r="R32" s="5"/>
      <c r="S32" s="4" t="s">
        <v>14</v>
      </c>
      <c r="T32" s="5"/>
      <c r="U32" s="4" t="s">
        <v>15</v>
      </c>
      <c r="V32" s="5"/>
      <c r="W32" s="4" t="s">
        <v>16</v>
      </c>
      <c r="X32" s="5"/>
      <c r="Y32" s="4" t="s">
        <v>17</v>
      </c>
      <c r="Z32" s="5"/>
      <c r="AA32" s="123" t="s">
        <v>18</v>
      </c>
      <c r="AB32" s="124" t="s">
        <v>19</v>
      </c>
    </row>
    <row r="33" customFormat="false" ht="13.5" hidden="false" customHeight="false" outlineLevel="0" collapsed="false">
      <c r="A33" s="125" t="s">
        <v>20</v>
      </c>
      <c r="B33" s="126"/>
      <c r="C33" s="125" t="s">
        <v>21</v>
      </c>
      <c r="D33" s="127" t="s">
        <v>22</v>
      </c>
      <c r="E33" s="126" t="s">
        <v>21</v>
      </c>
      <c r="F33" s="127" t="s">
        <v>22</v>
      </c>
      <c r="G33" s="126" t="s">
        <v>21</v>
      </c>
      <c r="H33" s="127" t="s">
        <v>22</v>
      </c>
      <c r="I33" s="126" t="s">
        <v>21</v>
      </c>
      <c r="J33" s="127" t="s">
        <v>22</v>
      </c>
      <c r="K33" s="126" t="s">
        <v>21</v>
      </c>
      <c r="L33" s="127" t="s">
        <v>22</v>
      </c>
      <c r="M33" s="126" t="s">
        <v>21</v>
      </c>
      <c r="N33" s="127" t="s">
        <v>22</v>
      </c>
      <c r="O33" s="126" t="s">
        <v>21</v>
      </c>
      <c r="P33" s="127" t="s">
        <v>22</v>
      </c>
      <c r="Q33" s="126" t="s">
        <v>21</v>
      </c>
      <c r="R33" s="127" t="s">
        <v>22</v>
      </c>
      <c r="S33" s="126" t="s">
        <v>21</v>
      </c>
      <c r="T33" s="127" t="s">
        <v>22</v>
      </c>
      <c r="U33" s="126" t="s">
        <v>21</v>
      </c>
      <c r="V33" s="127" t="s">
        <v>22</v>
      </c>
      <c r="W33" s="126" t="s">
        <v>21</v>
      </c>
      <c r="X33" s="127" t="s">
        <v>22</v>
      </c>
      <c r="Y33" s="126" t="s">
        <v>21</v>
      </c>
      <c r="Z33" s="128" t="s">
        <v>22</v>
      </c>
      <c r="AA33" s="129"/>
      <c r="AB33" s="130"/>
    </row>
    <row r="34" customFormat="false" ht="12.75" hidden="false" customHeight="false" outlineLevel="0" collapsed="false">
      <c r="A34" s="131" t="n">
        <v>2001</v>
      </c>
      <c r="B34" s="116" t="s">
        <v>41</v>
      </c>
      <c r="C34" s="39" t="n">
        <f aca="false">C5+C8</f>
        <v>0</v>
      </c>
      <c r="D34" s="117" t="n">
        <f aca="false">D5+D8</f>
        <v>0</v>
      </c>
      <c r="E34" s="39" t="n">
        <f aca="false">E5+E8</f>
        <v>0</v>
      </c>
      <c r="F34" s="117" t="n">
        <f aca="false">F5+F8</f>
        <v>0</v>
      </c>
      <c r="G34" s="39" t="n">
        <f aca="false">G5+G8</f>
        <v>0</v>
      </c>
      <c r="H34" s="117" t="n">
        <f aca="false">H5+H8</f>
        <v>0</v>
      </c>
      <c r="I34" s="39" t="n">
        <f aca="false">I5+I8</f>
        <v>0</v>
      </c>
      <c r="J34" s="117" t="n">
        <f aca="false">J5+J8</f>
        <v>0</v>
      </c>
      <c r="K34" s="39" t="n">
        <f aca="false">K5+K8</f>
        <v>0</v>
      </c>
      <c r="L34" s="117" t="n">
        <f aca="false">L5+L8</f>
        <v>0</v>
      </c>
      <c r="M34" s="39" t="n">
        <f aca="false">M5+M8</f>
        <v>0</v>
      </c>
      <c r="N34" s="117" t="n">
        <f aca="false">N5+N8</f>
        <v>0</v>
      </c>
      <c r="O34" s="39" t="n">
        <f aca="false">O5+O8</f>
        <v>0</v>
      </c>
      <c r="P34" s="117" t="n">
        <f aca="false">P5+P8</f>
        <v>0</v>
      </c>
      <c r="Q34" s="39" t="n">
        <f aca="false">Q5+Q8</f>
        <v>0</v>
      </c>
      <c r="R34" s="117" t="n">
        <f aca="false">R5+R8</f>
        <v>0</v>
      </c>
      <c r="S34" s="39" t="n">
        <f aca="false">S5+S8</f>
        <v>0</v>
      </c>
      <c r="T34" s="117" t="n">
        <f aca="false">T5+T8</f>
        <v>0</v>
      </c>
      <c r="U34" s="39" t="n">
        <f aca="false">U5+U8</f>
        <v>0</v>
      </c>
      <c r="V34" s="117" t="n">
        <f aca="false">V5+V8</f>
        <v>0</v>
      </c>
      <c r="W34" s="39" t="n">
        <f aca="false">W5+W8</f>
        <v>0</v>
      </c>
      <c r="X34" s="117" t="n">
        <f aca="false">X5+X8</f>
        <v>0</v>
      </c>
      <c r="Y34" s="39" t="n">
        <f aca="false">Y5+Y8</f>
        <v>3822.16201228334</v>
      </c>
      <c r="Z34" s="117" t="n">
        <f aca="false">Z5+Z8</f>
        <v>-59945.7229025767</v>
      </c>
      <c r="AA34" s="39" t="n">
        <f aca="false">AA5+AA8</f>
        <v>3822.16201228334</v>
      </c>
      <c r="AB34" s="41" t="n">
        <f aca="false">AB5+AB8</f>
        <v>-59945.7229025767</v>
      </c>
    </row>
    <row r="35" customFormat="false" ht="13.5" hidden="false" customHeight="false" outlineLevel="0" collapsed="false">
      <c r="A35" s="132"/>
      <c r="B35" s="116" t="s">
        <v>42</v>
      </c>
      <c r="C35" s="39" t="n">
        <f aca="false">C6+C7</f>
        <v>0</v>
      </c>
      <c r="D35" s="117" t="n">
        <f aca="false">D6+D7</f>
        <v>0</v>
      </c>
      <c r="E35" s="39" t="n">
        <f aca="false">E6+E7</f>
        <v>0</v>
      </c>
      <c r="F35" s="117" t="n">
        <f aca="false">F6+F7</f>
        <v>0</v>
      </c>
      <c r="G35" s="39" t="n">
        <f aca="false">G6+G7</f>
        <v>0</v>
      </c>
      <c r="H35" s="117" t="n">
        <f aca="false">H6+H7</f>
        <v>0</v>
      </c>
      <c r="I35" s="39" t="n">
        <f aca="false">I6+I7</f>
        <v>0</v>
      </c>
      <c r="J35" s="117" t="n">
        <f aca="false">J6+J7</f>
        <v>0</v>
      </c>
      <c r="K35" s="39" t="n">
        <f aca="false">K6+K7</f>
        <v>0</v>
      </c>
      <c r="L35" s="117" t="n">
        <f aca="false">L6+L7</f>
        <v>0</v>
      </c>
      <c r="M35" s="39" t="n">
        <f aca="false">M6+M7</f>
        <v>0</v>
      </c>
      <c r="N35" s="117" t="n">
        <f aca="false">N6+N7</f>
        <v>0</v>
      </c>
      <c r="O35" s="39" t="n">
        <f aca="false">O6+O7</f>
        <v>0</v>
      </c>
      <c r="P35" s="117" t="n">
        <f aca="false">P6+P7</f>
        <v>0</v>
      </c>
      <c r="Q35" s="39" t="n">
        <f aca="false">Q6+Q7</f>
        <v>0</v>
      </c>
      <c r="R35" s="117" t="n">
        <f aca="false">R6+R7</f>
        <v>0</v>
      </c>
      <c r="S35" s="39" t="n">
        <f aca="false">S6+S7</f>
        <v>0</v>
      </c>
      <c r="T35" s="117" t="n">
        <f aca="false">T6+T7</f>
        <v>0</v>
      </c>
      <c r="U35" s="39" t="n">
        <f aca="false">U6+U7</f>
        <v>0</v>
      </c>
      <c r="V35" s="117" t="n">
        <f aca="false">V6+V7</f>
        <v>0</v>
      </c>
      <c r="W35" s="39" t="n">
        <f aca="false">W6+W7</f>
        <v>0</v>
      </c>
      <c r="X35" s="117" t="n">
        <f aca="false">X6+X7</f>
        <v>0</v>
      </c>
      <c r="Y35" s="39" t="n">
        <f aca="false">Y6+Y7</f>
        <v>-57712.0247448255</v>
      </c>
      <c r="Z35" s="117" t="n">
        <f aca="false">Z6+Z7</f>
        <v>-38590.4467065712</v>
      </c>
      <c r="AA35" s="39" t="n">
        <f aca="false">AA6+AA7</f>
        <v>-57712.0247448255</v>
      </c>
      <c r="AB35" s="41" t="n">
        <f aca="false">AB6+AB7</f>
        <v>-38590.4467065712</v>
      </c>
    </row>
    <row r="36" customFormat="false" ht="13.5" hidden="false" customHeight="false" outlineLevel="0" collapsed="false">
      <c r="A36" s="132"/>
      <c r="B36" s="133"/>
      <c r="C36" s="134" t="n">
        <f aca="false">SUM(C34:C35)</f>
        <v>0</v>
      </c>
      <c r="D36" s="135" t="n">
        <f aca="false">SUM(D34:D35)</f>
        <v>0</v>
      </c>
      <c r="E36" s="134" t="n">
        <f aca="false">SUM(E34:E35)</f>
        <v>0</v>
      </c>
      <c r="F36" s="135" t="n">
        <f aca="false">SUM(F34:F35)</f>
        <v>0</v>
      </c>
      <c r="G36" s="134" t="n">
        <f aca="false">SUM(G34:G35)</f>
        <v>0</v>
      </c>
      <c r="H36" s="135" t="n">
        <f aca="false">SUM(H34:H35)</f>
        <v>0</v>
      </c>
      <c r="I36" s="134" t="n">
        <f aca="false">SUM(I34:I35)</f>
        <v>0</v>
      </c>
      <c r="J36" s="135" t="n">
        <f aca="false">SUM(J34:J35)</f>
        <v>0</v>
      </c>
      <c r="K36" s="134" t="n">
        <f aca="false">SUM(K34:K35)</f>
        <v>0</v>
      </c>
      <c r="L36" s="135" t="n">
        <f aca="false">SUM(L34:L35)</f>
        <v>0</v>
      </c>
      <c r="M36" s="134" t="n">
        <f aca="false">SUM(M34:M35)</f>
        <v>0</v>
      </c>
      <c r="N36" s="135" t="n">
        <f aca="false">SUM(N34:N35)</f>
        <v>0</v>
      </c>
      <c r="O36" s="134" t="n">
        <f aca="false">SUM(O34:O35)</f>
        <v>0</v>
      </c>
      <c r="P36" s="135" t="n">
        <f aca="false">SUM(P34:P35)</f>
        <v>0</v>
      </c>
      <c r="Q36" s="134" t="n">
        <f aca="false">SUM(Q34:Q35)</f>
        <v>0</v>
      </c>
      <c r="R36" s="135" t="n">
        <f aca="false">SUM(R34:R35)</f>
        <v>0</v>
      </c>
      <c r="S36" s="134" t="n">
        <f aca="false">SUM(S34:S35)</f>
        <v>0</v>
      </c>
      <c r="T36" s="135" t="n">
        <f aca="false">SUM(T34:T35)</f>
        <v>0</v>
      </c>
      <c r="U36" s="134" t="n">
        <f aca="false">SUM(U34:U35)</f>
        <v>0</v>
      </c>
      <c r="V36" s="135" t="n">
        <f aca="false">SUM(V34:V35)</f>
        <v>0</v>
      </c>
      <c r="W36" s="134" t="n">
        <f aca="false">SUM(W34:W35)</f>
        <v>0</v>
      </c>
      <c r="X36" s="135" t="n">
        <f aca="false">SUM(X34:X35)</f>
        <v>0</v>
      </c>
      <c r="Y36" s="134" t="n">
        <f aca="false">SUM(Y34:Y35)</f>
        <v>-53889.8627325421</v>
      </c>
      <c r="Z36" s="135" t="n">
        <f aca="false">SUM(Z34:Z35)</f>
        <v>-98536.1696091479</v>
      </c>
      <c r="AA36" s="134" t="n">
        <f aca="false">SUM(AA34:AA35)</f>
        <v>-53889.8627325421</v>
      </c>
      <c r="AB36" s="136" t="n">
        <f aca="false">SUM(AB34:AB35)</f>
        <v>-98536.1696091479</v>
      </c>
    </row>
    <row r="37" customFormat="false" ht="12.75" hidden="false" customHeight="false" outlineLevel="0" collapsed="false">
      <c r="A37" s="137" t="n">
        <v>2002</v>
      </c>
      <c r="B37" s="116" t="s">
        <v>41</v>
      </c>
      <c r="C37" s="39" t="n">
        <f aca="false">C10+C13</f>
        <v>50436.6415041011</v>
      </c>
      <c r="D37" s="40" t="n">
        <f aca="false">D10+D13</f>
        <v>-66875.5606245657</v>
      </c>
      <c r="E37" s="39" t="n">
        <f aca="false">E10+E13</f>
        <v>25744.3174257417</v>
      </c>
      <c r="F37" s="40" t="n">
        <f aca="false">F10+F13</f>
        <v>-68256.7435817529</v>
      </c>
      <c r="G37" s="39" t="n">
        <f aca="false">G10+G13</f>
        <v>52886.7373662884</v>
      </c>
      <c r="H37" s="40" t="n">
        <f aca="false">H10+H13</f>
        <v>-70914.0411441266</v>
      </c>
      <c r="I37" s="39" t="n">
        <f aca="false">I10+I13</f>
        <v>-47561.4584283941</v>
      </c>
      <c r="J37" s="40" t="n">
        <f aca="false">J10+J13</f>
        <v>-51336.9524359395</v>
      </c>
      <c r="K37" s="39" t="n">
        <f aca="false">K10+K13</f>
        <v>-59002.1317253971</v>
      </c>
      <c r="L37" s="40" t="n">
        <f aca="false">L10+L13</f>
        <v>-63052.5412320143</v>
      </c>
      <c r="M37" s="39" t="n">
        <f aca="false">M10+M13</f>
        <v>-69760.3334519228</v>
      </c>
      <c r="N37" s="40" t="n">
        <f aca="false">N10+N13</f>
        <v>-69526.429212495</v>
      </c>
      <c r="O37" s="39" t="n">
        <f aca="false">O10+O13</f>
        <v>33596.9216736975</v>
      </c>
      <c r="P37" s="40" t="n">
        <f aca="false">P10+P13</f>
        <v>-58593.607429507</v>
      </c>
      <c r="Q37" s="39" t="n">
        <f aca="false">Q10+Q13</f>
        <v>25946.6422366537</v>
      </c>
      <c r="R37" s="40" t="n">
        <f aca="false">R10+R13</f>
        <v>-59141.3012612727</v>
      </c>
      <c r="S37" s="39" t="n">
        <f aca="false">S10+S13</f>
        <v>20011.4781797511</v>
      </c>
      <c r="T37" s="40" t="n">
        <f aca="false">T10+T13</f>
        <v>-64266.0282956589</v>
      </c>
      <c r="U37" s="39" t="n">
        <f aca="false">U10+U13</f>
        <v>-2165.5716711955</v>
      </c>
      <c r="V37" s="40" t="n">
        <f aca="false">V10+V13</f>
        <v>-40376.4448874624</v>
      </c>
      <c r="W37" s="39" t="n">
        <f aca="false">W10+W13</f>
        <v>14045.9174284811</v>
      </c>
      <c r="X37" s="40" t="n">
        <f aca="false">X10+X13</f>
        <v>-47769.8507582741</v>
      </c>
      <c r="Y37" s="39" t="n">
        <f aca="false">Y10+Y13</f>
        <v>33608.1818796605</v>
      </c>
      <c r="Z37" s="40" t="n">
        <f aca="false">Z10+Z13</f>
        <v>-40462.6397824129</v>
      </c>
      <c r="AA37" s="39" t="n">
        <f aca="false">AA10+AA13</f>
        <v>77787.3424174655</v>
      </c>
      <c r="AB37" s="41" t="n">
        <f aca="false">AB10+AB13</f>
        <v>-700572.140645482</v>
      </c>
    </row>
    <row r="38" customFormat="false" ht="13.5" hidden="false" customHeight="false" outlineLevel="0" collapsed="false">
      <c r="A38" s="132"/>
      <c r="B38" s="116" t="s">
        <v>42</v>
      </c>
      <c r="C38" s="39" t="n">
        <f aca="false">C11+C12</f>
        <v>-50140.7115572465</v>
      </c>
      <c r="D38" s="40" t="n">
        <f aca="false">D11+D12</f>
        <v>-34563.7035344279</v>
      </c>
      <c r="E38" s="39" t="n">
        <f aca="false">E11+E12</f>
        <v>-46572.1878925627</v>
      </c>
      <c r="F38" s="40" t="n">
        <f aca="false">F11+F12</f>
        <v>-28187.052956186</v>
      </c>
      <c r="G38" s="39" t="n">
        <f aca="false">G11+G12</f>
        <v>-52968.4641823888</v>
      </c>
      <c r="H38" s="40" t="n">
        <f aca="false">H11+H12</f>
        <v>-32058.6508358108</v>
      </c>
      <c r="I38" s="39" t="n">
        <f aca="false">I11+I12</f>
        <v>-47821.7179907728</v>
      </c>
      <c r="J38" s="40" t="n">
        <f aca="false">J11+J12</f>
        <v>-34118.8980808653</v>
      </c>
      <c r="K38" s="39" t="n">
        <f aca="false">K11+K12</f>
        <v>-45344.5380196123</v>
      </c>
      <c r="L38" s="40" t="n">
        <f aca="false">L11+L12</f>
        <v>-31285.5936634146</v>
      </c>
      <c r="M38" s="39" t="n">
        <f aca="false">M11+M12</f>
        <v>-92939.3645294372</v>
      </c>
      <c r="N38" s="40" t="n">
        <f aca="false">N11+N12</f>
        <v>-57241.5958909812</v>
      </c>
      <c r="O38" s="39" t="n">
        <f aca="false">O11+O12</f>
        <v>-76113.5106858676</v>
      </c>
      <c r="P38" s="40" t="n">
        <f aca="false">P11+P12</f>
        <v>-53387.8347426819</v>
      </c>
      <c r="Q38" s="39" t="n">
        <f aca="false">Q11+Q12</f>
        <v>-64512.4293757935</v>
      </c>
      <c r="R38" s="40" t="n">
        <f aca="false">R11+R12</f>
        <v>-35224.7400391433</v>
      </c>
      <c r="S38" s="39" t="n">
        <f aca="false">S11+S12</f>
        <v>-52471.6899863225</v>
      </c>
      <c r="T38" s="40" t="n">
        <f aca="false">T11+T12</f>
        <v>-31894.4754260741</v>
      </c>
      <c r="U38" s="39" t="n">
        <f aca="false">U11+U12</f>
        <v>-40031.9148666664</v>
      </c>
      <c r="V38" s="40" t="n">
        <f aca="false">V11+V12</f>
        <v>-20197.918749608</v>
      </c>
      <c r="W38" s="39" t="n">
        <f aca="false">W11+W12</f>
        <v>-37663.0933316252</v>
      </c>
      <c r="X38" s="40" t="n">
        <f aca="false">X11+X12</f>
        <v>-20990.2356675468</v>
      </c>
      <c r="Y38" s="39" t="n">
        <f aca="false">Y11+Y12</f>
        <v>-40366.8305610111</v>
      </c>
      <c r="Z38" s="40" t="n">
        <f aca="false">Z11+Z12</f>
        <v>-26528.8401610927</v>
      </c>
      <c r="AA38" s="39" t="n">
        <f aca="false">AA11+AA12</f>
        <v>-646946.452979307</v>
      </c>
      <c r="AB38" s="41" t="n">
        <f aca="false">AB11+AB12</f>
        <v>-405679.539747833</v>
      </c>
    </row>
    <row r="39" customFormat="false" ht="13.5" hidden="false" customHeight="false" outlineLevel="0" collapsed="false">
      <c r="A39" s="132"/>
      <c r="B39" s="133"/>
      <c r="C39" s="134" t="n">
        <f aca="false">SUM(C37:C38)</f>
        <v>295.929946854652</v>
      </c>
      <c r="D39" s="135" t="n">
        <f aca="false">SUM(D37:D38)</f>
        <v>-101439.264158994</v>
      </c>
      <c r="E39" s="134" t="n">
        <f aca="false">SUM(E37:E38)</f>
        <v>-20827.8704668211</v>
      </c>
      <c r="F39" s="135" t="n">
        <f aca="false">SUM(F37:F38)</f>
        <v>-96443.7965379389</v>
      </c>
      <c r="G39" s="134" t="n">
        <f aca="false">SUM(G37:G38)</f>
        <v>-81.7268161003594</v>
      </c>
      <c r="H39" s="135" t="n">
        <f aca="false">SUM(H37:H38)</f>
        <v>-102972.691979937</v>
      </c>
      <c r="I39" s="134" t="n">
        <f aca="false">SUM(I37:I38)</f>
        <v>-95383.1764191669</v>
      </c>
      <c r="J39" s="135" t="n">
        <f aca="false">SUM(J37:J38)</f>
        <v>-85455.8505168048</v>
      </c>
      <c r="K39" s="134" t="n">
        <f aca="false">SUM(K37:K38)</f>
        <v>-104346.669745009</v>
      </c>
      <c r="L39" s="135" t="n">
        <f aca="false">SUM(L37:L38)</f>
        <v>-94338.1348954288</v>
      </c>
      <c r="M39" s="134" t="n">
        <f aca="false">SUM(M37:M38)</f>
        <v>-162699.69798136</v>
      </c>
      <c r="N39" s="135" t="n">
        <f aca="false">SUM(N37:N38)</f>
        <v>-126768.025103476</v>
      </c>
      <c r="O39" s="134" t="n">
        <f aca="false">SUM(O37:O38)</f>
        <v>-42516.5890121701</v>
      </c>
      <c r="P39" s="135" t="n">
        <f aca="false">SUM(P37:P38)</f>
        <v>-111981.442172189</v>
      </c>
      <c r="Q39" s="134" t="n">
        <f aca="false">SUM(Q37:Q38)</f>
        <v>-38565.7871391398</v>
      </c>
      <c r="R39" s="135" t="n">
        <f aca="false">SUM(R37:R38)</f>
        <v>-94366.041300416</v>
      </c>
      <c r="S39" s="134" t="n">
        <f aca="false">SUM(S37:S38)</f>
        <v>-32460.2118065714</v>
      </c>
      <c r="T39" s="135" t="n">
        <f aca="false">SUM(T37:T38)</f>
        <v>-96160.5037217331</v>
      </c>
      <c r="U39" s="134" t="n">
        <f aca="false">SUM(U37:U38)</f>
        <v>-42197.4865378619</v>
      </c>
      <c r="V39" s="135" t="n">
        <f aca="false">SUM(V37:V38)</f>
        <v>-60574.3636370704</v>
      </c>
      <c r="W39" s="134" t="n">
        <f aca="false">SUM(W37:W38)</f>
        <v>-23617.1759031441</v>
      </c>
      <c r="X39" s="135" t="n">
        <f aca="false">SUM(X37:X38)</f>
        <v>-68760.0864258209</v>
      </c>
      <c r="Y39" s="134" t="n">
        <f aca="false">SUM(Y37:Y38)</f>
        <v>-6758.64868135064</v>
      </c>
      <c r="Z39" s="135" t="n">
        <f aca="false">SUM(Z37:Z38)</f>
        <v>-66991.4799435056</v>
      </c>
      <c r="AA39" s="134" t="n">
        <f aca="false">SUM(AA37:AA38)</f>
        <v>-569159.110561841</v>
      </c>
      <c r="AB39" s="136" t="n">
        <f aca="false">SUM(AB37:AB38)</f>
        <v>-1106251.68039331</v>
      </c>
    </row>
    <row r="40" customFormat="false" ht="12.75" hidden="false" customHeight="false" outlineLevel="0" collapsed="false">
      <c r="A40" s="137" t="n">
        <v>2003</v>
      </c>
      <c r="B40" s="116" t="s">
        <v>41</v>
      </c>
      <c r="C40" s="39" t="n">
        <f aca="false">C15+C18</f>
        <v>37176.9121400381</v>
      </c>
      <c r="D40" s="39" t="n">
        <f aca="false">D15+D18</f>
        <v>-63292.427556044</v>
      </c>
      <c r="E40" s="39" t="n">
        <f aca="false">E15+E18</f>
        <v>14350.7951002082</v>
      </c>
      <c r="F40" s="39" t="n">
        <f aca="false">F15+F18</f>
        <v>-65949.4815255811</v>
      </c>
      <c r="G40" s="39" t="n">
        <f aca="false">G15+G18</f>
        <v>26611.2180590591</v>
      </c>
      <c r="H40" s="39" t="n">
        <f aca="false">H15+H18</f>
        <v>-66035.2620223271</v>
      </c>
      <c r="I40" s="39" t="n">
        <f aca="false">I15+I18</f>
        <v>9105.06463976123</v>
      </c>
      <c r="J40" s="39" t="n">
        <f aca="false">J15+J18</f>
        <v>-30181.0864024718</v>
      </c>
      <c r="K40" s="39" t="n">
        <f aca="false">K15+K18</f>
        <v>18206.9230941891</v>
      </c>
      <c r="L40" s="39" t="n">
        <f aca="false">L15+L18</f>
        <v>-41233.3138019035</v>
      </c>
      <c r="M40" s="39" t="n">
        <f aca="false">M15+M18</f>
        <v>-0.549364824779332</v>
      </c>
      <c r="N40" s="39" t="n">
        <f aca="false">N15+N18</f>
        <v>-46804.5375072289</v>
      </c>
      <c r="O40" s="39" t="n">
        <f aca="false">O15+O18</f>
        <v>3253.03235482128</v>
      </c>
      <c r="P40" s="39" t="n">
        <f aca="false">P15+P18</f>
        <v>-48919.721574043</v>
      </c>
      <c r="Q40" s="39" t="n">
        <f aca="false">Q15+Q18</f>
        <v>13127.7710127046</v>
      </c>
      <c r="R40" s="39" t="n">
        <f aca="false">R15+R18</f>
        <v>-43755.3968014433</v>
      </c>
      <c r="S40" s="39" t="n">
        <f aca="false">S15+S18</f>
        <v>13723.0627176779</v>
      </c>
      <c r="T40" s="39" t="n">
        <f aca="false">T15+T18</f>
        <v>-40472.9525046594</v>
      </c>
      <c r="U40" s="39" t="n">
        <f aca="false">U15+U18</f>
        <v>32341.0642307492</v>
      </c>
      <c r="V40" s="39" t="n">
        <f aca="false">V15+V18</f>
        <v>-27631.8364396492</v>
      </c>
      <c r="W40" s="39" t="n">
        <f aca="false">W15+W18</f>
        <v>46199.8968311266</v>
      </c>
      <c r="X40" s="39" t="n">
        <f aca="false">X15+X18</f>
        <v>-31077.6056020768</v>
      </c>
      <c r="Y40" s="39" t="n">
        <f aca="false">Y15+Y18</f>
        <v>64606.2273780635</v>
      </c>
      <c r="Z40" s="39" t="n">
        <f aca="false">Z15+Z18</f>
        <v>-19233.9919475158</v>
      </c>
      <c r="AA40" s="39" t="n">
        <f aca="false">AA15+AA18</f>
        <v>278701.418193574</v>
      </c>
      <c r="AB40" s="39" t="n">
        <f aca="false">AB15+AB18</f>
        <v>-524587.613684944</v>
      </c>
    </row>
    <row r="41" customFormat="false" ht="13.5" hidden="false" customHeight="false" outlineLevel="0" collapsed="false">
      <c r="A41" s="132"/>
      <c r="B41" s="116" t="s">
        <v>42</v>
      </c>
      <c r="C41" s="39" t="n">
        <f aca="false">C16+C17</f>
        <v>-35279.7278264101</v>
      </c>
      <c r="D41" s="39" t="n">
        <f aca="false">D16+D17</f>
        <v>-24456.4280933967</v>
      </c>
      <c r="E41" s="39" t="n">
        <f aca="false">E16+E17</f>
        <v>-33100.4704629435</v>
      </c>
      <c r="F41" s="39" t="n">
        <f aca="false">F16+F17</f>
        <v>-20218.3211624898</v>
      </c>
      <c r="G41" s="39" t="n">
        <f aca="false">G16+G17</f>
        <v>-36751.9643575707</v>
      </c>
      <c r="H41" s="39" t="n">
        <f aca="false">H16+H17</f>
        <v>-22326.9340905753</v>
      </c>
      <c r="I41" s="39" t="n">
        <f aca="false">I16+I17</f>
        <v>-34227.5396787213</v>
      </c>
      <c r="J41" s="39" t="n">
        <f aca="false">J16+J17</f>
        <v>-24398.3673710641</v>
      </c>
      <c r="K41" s="39" t="n">
        <f aca="false">K16+K17</f>
        <v>-31982.9355838472</v>
      </c>
      <c r="L41" s="39" t="n">
        <f aca="false">L16+L17</f>
        <v>-22707.2034866683</v>
      </c>
      <c r="M41" s="39" t="n">
        <f aca="false">M16+M17</f>
        <v>-67611.6527893269</v>
      </c>
      <c r="N41" s="39" t="n">
        <f aca="false">N16+N17</f>
        <v>-41178.0371037616</v>
      </c>
      <c r="O41" s="39" t="n">
        <f aca="false">O16+O17</f>
        <v>-56492.0531157176</v>
      </c>
      <c r="P41" s="39" t="n">
        <f aca="false">P16+P17</f>
        <v>-39360.2324956414</v>
      </c>
      <c r="Q41" s="39" t="n">
        <f aca="false">Q16+Q17</f>
        <v>-44372.2406855337</v>
      </c>
      <c r="R41" s="39" t="n">
        <f aca="false">R16+R17</f>
        <v>-26840.2336111339</v>
      </c>
      <c r="S41" s="39" t="n">
        <f aca="false">S16+S17</f>
        <v>-38481.9802181848</v>
      </c>
      <c r="T41" s="39" t="n">
        <f aca="false">T16+T17</f>
        <v>-21216.4621369725</v>
      </c>
      <c r="U41" s="39" t="n">
        <f aca="false">U16+U17</f>
        <v>-27028.5745231157</v>
      </c>
      <c r="V41" s="39" t="n">
        <f aca="false">V16+V17</f>
        <v>-13621.5278416048</v>
      </c>
      <c r="W41" s="39" t="n">
        <f aca="false">W16+W17</f>
        <v>-24483.1104672069</v>
      </c>
      <c r="X41" s="39" t="n">
        <f aca="false">X16+X17</f>
        <v>-15012.8474755576</v>
      </c>
      <c r="Y41" s="39" t="n">
        <f aca="false">Y16+Y17</f>
        <v>-28103.2703216407</v>
      </c>
      <c r="Z41" s="39" t="n">
        <f aca="false">Z16+Z17</f>
        <v>-16545.3657331766</v>
      </c>
      <c r="AA41" s="39" t="n">
        <f aca="false">AA16+AA17</f>
        <v>-457915.520030219</v>
      </c>
      <c r="AB41" s="39" t="n">
        <f aca="false">AB16+AB17</f>
        <v>-287881.960602042</v>
      </c>
    </row>
    <row r="42" customFormat="false" ht="13.5" hidden="false" customHeight="false" outlineLevel="0" collapsed="false">
      <c r="A42" s="132"/>
      <c r="B42" s="133"/>
      <c r="C42" s="134" t="n">
        <f aca="false">SUM(C40:C41)</f>
        <v>1897.18431362797</v>
      </c>
      <c r="D42" s="134" t="n">
        <f aca="false">SUM(D40:D41)</f>
        <v>-87748.8556494406</v>
      </c>
      <c r="E42" s="134" t="n">
        <f aca="false">SUM(E40:E41)</f>
        <v>-18749.6753627353</v>
      </c>
      <c r="F42" s="134" t="n">
        <f aca="false">SUM(F40:F41)</f>
        <v>-86167.8026880709</v>
      </c>
      <c r="G42" s="134" t="n">
        <f aca="false">SUM(G40:G41)</f>
        <v>-10140.7462985116</v>
      </c>
      <c r="H42" s="134" t="n">
        <f aca="false">SUM(H40:H41)</f>
        <v>-88362.1961129024</v>
      </c>
      <c r="I42" s="134" t="n">
        <f aca="false">SUM(I40:I41)</f>
        <v>-25122.4750389601</v>
      </c>
      <c r="J42" s="134" t="n">
        <f aca="false">SUM(J40:J41)</f>
        <v>-54579.4537735359</v>
      </c>
      <c r="K42" s="134" t="n">
        <f aca="false">SUM(K40:K41)</f>
        <v>-13776.012489658</v>
      </c>
      <c r="L42" s="134" t="n">
        <f aca="false">SUM(L40:L41)</f>
        <v>-63940.5172885719</v>
      </c>
      <c r="M42" s="134" t="n">
        <f aca="false">SUM(M40:M41)</f>
        <v>-67612.2021541517</v>
      </c>
      <c r="N42" s="134" t="n">
        <f aca="false">SUM(N40:N41)</f>
        <v>-87982.5746109904</v>
      </c>
      <c r="O42" s="134" t="n">
        <f aca="false">SUM(O40:O41)</f>
        <v>-53239.0207608964</v>
      </c>
      <c r="P42" s="134" t="n">
        <f aca="false">SUM(P40:P41)</f>
        <v>-88279.9540696844</v>
      </c>
      <c r="Q42" s="134" t="n">
        <f aca="false">SUM(Q40:Q41)</f>
        <v>-31244.4696728291</v>
      </c>
      <c r="R42" s="134" t="n">
        <f aca="false">SUM(R40:R41)</f>
        <v>-70595.6304125772</v>
      </c>
      <c r="S42" s="134" t="n">
        <f aca="false">SUM(S40:S41)</f>
        <v>-24758.9175005069</v>
      </c>
      <c r="T42" s="134" t="n">
        <f aca="false">SUM(T40:T41)</f>
        <v>-61689.4146416318</v>
      </c>
      <c r="U42" s="134" t="n">
        <f aca="false">SUM(U40:U41)</f>
        <v>5312.48970763353</v>
      </c>
      <c r="V42" s="134" t="n">
        <f aca="false">SUM(V40:V41)</f>
        <v>-41253.364281254</v>
      </c>
      <c r="W42" s="134" t="n">
        <f aca="false">SUM(W40:W41)</f>
        <v>21716.7863639198</v>
      </c>
      <c r="X42" s="134" t="n">
        <f aca="false">SUM(X40:X41)</f>
        <v>-46090.4530776344</v>
      </c>
      <c r="Y42" s="134" t="n">
        <f aca="false">SUM(Y40:Y41)</f>
        <v>36502.9570564228</v>
      </c>
      <c r="Z42" s="134" t="n">
        <f aca="false">SUM(Z40:Z41)</f>
        <v>-35779.3576806924</v>
      </c>
      <c r="AA42" s="134" t="n">
        <f aca="false">SUM(AA40:AA41)</f>
        <v>-179214.101836645</v>
      </c>
      <c r="AB42" s="134" t="n">
        <f aca="false">SUM(AB40:AB41)</f>
        <v>-812469.574286986</v>
      </c>
    </row>
    <row r="43" customFormat="false" ht="12.75" hidden="false" customHeight="false" outlineLevel="0" collapsed="false">
      <c r="A43" s="137" t="s">
        <v>40</v>
      </c>
      <c r="B43" s="116" t="s">
        <v>41</v>
      </c>
      <c r="C43" s="39" t="n">
        <f aca="false">C20+C23</f>
        <v>25659.2428275556</v>
      </c>
      <c r="D43" s="40" t="n">
        <f aca="false">D20+D23</f>
        <v>-44760.1696770973</v>
      </c>
      <c r="E43" s="39" t="n">
        <f aca="false">E20+E23</f>
        <v>20490.8261764699</v>
      </c>
      <c r="F43" s="40" t="n">
        <f aca="false">F20+F23</f>
        <v>-56143.8390964124</v>
      </c>
      <c r="G43" s="39" t="n">
        <f aca="false">G20+G23</f>
        <v>53563.6389981033</v>
      </c>
      <c r="H43" s="40" t="n">
        <f aca="false">H20+H23</f>
        <v>-33825.7267638652</v>
      </c>
      <c r="I43" s="39" t="n">
        <f aca="false">I20+I23</f>
        <v>60736.9846272563</v>
      </c>
      <c r="J43" s="40" t="n">
        <f aca="false">J20+J23</f>
        <v>-18583.7779482852</v>
      </c>
      <c r="K43" s="39" t="n">
        <f aca="false">K20+K23</f>
        <v>68386.5667443021</v>
      </c>
      <c r="L43" s="40" t="n">
        <f aca="false">L20+L23</f>
        <v>-32606.6658959767</v>
      </c>
      <c r="M43" s="39" t="n">
        <f aca="false">M20+M23</f>
        <v>36979.7496430649</v>
      </c>
      <c r="N43" s="40" t="n">
        <f aca="false">N20+N23</f>
        <v>-33806.7166541524</v>
      </c>
      <c r="O43" s="39" t="n">
        <f aca="false">O20+O23</f>
        <v>52681.0374285528</v>
      </c>
      <c r="P43" s="40" t="n">
        <f aca="false">P20+P23</f>
        <v>-27836.8828702188</v>
      </c>
      <c r="Q43" s="39" t="n">
        <f aca="false">Q20+Q23</f>
        <v>99175.6664436944</v>
      </c>
      <c r="R43" s="40" t="n">
        <f aca="false">R20+R23</f>
        <v>-12748.0377257825</v>
      </c>
      <c r="S43" s="39" t="n">
        <f aca="false">S20+S23</f>
        <v>109795.344423302</v>
      </c>
      <c r="T43" s="40" t="n">
        <f aca="false">T20+T23</f>
        <v>-4072.29820814222</v>
      </c>
      <c r="U43" s="39" t="n">
        <f aca="false">U20+U23</f>
        <v>130957.242949314</v>
      </c>
      <c r="V43" s="40" t="n">
        <f aca="false">V20+V23</f>
        <v>-1941.69831362102</v>
      </c>
      <c r="W43" s="39" t="n">
        <f aca="false">W20+W23</f>
        <v>149228.587764</v>
      </c>
      <c r="X43" s="40" t="n">
        <f aca="false">X20+X23</f>
        <v>10416.6578648472</v>
      </c>
      <c r="Y43" s="39" t="n">
        <f aca="false">Y20+Y23</f>
        <v>165079.339486526</v>
      </c>
      <c r="Z43" s="40" t="n">
        <f aca="false">Z20+Z23</f>
        <v>28360.8690288652</v>
      </c>
      <c r="AA43" s="39" t="n">
        <f aca="false">AA20+AA23</f>
        <v>972734.227512144</v>
      </c>
      <c r="AB43" s="41" t="n">
        <f aca="false">AB20+AB23</f>
        <v>-227548.286259841</v>
      </c>
    </row>
    <row r="44" customFormat="false" ht="13.5" hidden="false" customHeight="false" outlineLevel="0" collapsed="false">
      <c r="A44" s="132"/>
      <c r="B44" s="116" t="s">
        <v>42</v>
      </c>
      <c r="C44" s="39" t="n">
        <f aca="false">C21+C22</f>
        <v>-47067.8507549317</v>
      </c>
      <c r="D44" s="40" t="n">
        <f aca="false">D21+D22</f>
        <v>-33584.243784671</v>
      </c>
      <c r="E44" s="39" t="n">
        <f aca="false">E21+E22</f>
        <v>-43395.053092863</v>
      </c>
      <c r="F44" s="40" t="n">
        <f aca="false">F21+F22</f>
        <v>-26800.4104618985</v>
      </c>
      <c r="G44" s="39" t="n">
        <f aca="false">G21+G22</f>
        <v>-49967.911781323</v>
      </c>
      <c r="H44" s="40" t="n">
        <f aca="false">H21+H22</f>
        <v>-26258.5904351041</v>
      </c>
      <c r="I44" s="39" t="n">
        <f aca="false">I21+I22</f>
        <v>-48885.2639425607</v>
      </c>
      <c r="J44" s="40" t="n">
        <f aca="false">J21+J22</f>
        <v>-33899.1702561292</v>
      </c>
      <c r="K44" s="39" t="n">
        <f aca="false">K21+K22</f>
        <v>-44644.7593441736</v>
      </c>
      <c r="L44" s="40" t="n">
        <f aca="false">L21+L22</f>
        <v>-31096.3165628544</v>
      </c>
      <c r="M44" s="39" t="n">
        <f aca="false">M21+M22</f>
        <v>-100678.201178004</v>
      </c>
      <c r="N44" s="40" t="n">
        <f aca="false">N21+N22</f>
        <v>-51306.0112869341</v>
      </c>
      <c r="O44" s="39" t="n">
        <f aca="false">O21+O22</f>
        <v>-75553.339533451</v>
      </c>
      <c r="P44" s="40" t="n">
        <f aca="false">P21+P22</f>
        <v>-51939.5269333733</v>
      </c>
      <c r="Q44" s="39" t="n">
        <f aca="false">Q21+Q22</f>
        <v>-57813.4394008661</v>
      </c>
      <c r="R44" s="40" t="n">
        <f aca="false">R21+R22</f>
        <v>-30996.6572294612</v>
      </c>
      <c r="S44" s="39" t="n">
        <f aca="false">S21+S22</f>
        <v>-47944.0915804539</v>
      </c>
      <c r="T44" s="40" t="n">
        <f aca="false">T21+T22</f>
        <v>-27210.7071452138</v>
      </c>
      <c r="U44" s="39" t="n">
        <f aca="false">U21+U22</f>
        <v>-31281.1545707462</v>
      </c>
      <c r="V44" s="40" t="n">
        <f aca="false">V21+V22</f>
        <v>-17871.9432287424</v>
      </c>
      <c r="W44" s="39" t="n">
        <f aca="false">W21+W22</f>
        <v>-30454.9788101851</v>
      </c>
      <c r="X44" s="40" t="n">
        <f aca="false">X21+X22</f>
        <v>-17050.6998272657</v>
      </c>
      <c r="Y44" s="39" t="n">
        <f aca="false">Y21+Y22</f>
        <v>-34106.8161478289</v>
      </c>
      <c r="Z44" s="40" t="n">
        <f aca="false">Z21+Z22</f>
        <v>-20744.5593785337</v>
      </c>
      <c r="AA44" s="39" t="n">
        <f aca="false">AA21+AA22</f>
        <v>-611792.860137387</v>
      </c>
      <c r="AB44" s="41" t="n">
        <f aca="false">AB21+AB22</f>
        <v>-368758.836530181</v>
      </c>
    </row>
    <row r="45" customFormat="false" ht="13.5" hidden="false" customHeight="false" outlineLevel="0" collapsed="false">
      <c r="A45" s="132"/>
      <c r="B45" s="133"/>
      <c r="C45" s="134" t="n">
        <f aca="false">SUM(C43:C44)</f>
        <v>-21408.6079273761</v>
      </c>
      <c r="D45" s="135" t="n">
        <f aca="false">SUM(D43:D44)</f>
        <v>-78344.4134617683</v>
      </c>
      <c r="E45" s="134" t="n">
        <f aca="false">SUM(E43:E44)</f>
        <v>-22904.2269163931</v>
      </c>
      <c r="F45" s="135" t="n">
        <f aca="false">SUM(F43:F44)</f>
        <v>-82944.2495583108</v>
      </c>
      <c r="G45" s="134" t="n">
        <f aca="false">SUM(G43:G44)</f>
        <v>3595.72721678032</v>
      </c>
      <c r="H45" s="135" t="n">
        <f aca="false">SUM(H43:H44)</f>
        <v>-60084.3171989693</v>
      </c>
      <c r="I45" s="134" t="n">
        <f aca="false">SUM(I43:I44)</f>
        <v>11851.7206846956</v>
      </c>
      <c r="J45" s="135" t="n">
        <f aca="false">SUM(J43:J44)</f>
        <v>-52482.9482044144</v>
      </c>
      <c r="K45" s="134" t="n">
        <f aca="false">SUM(K43:K44)</f>
        <v>23741.8074001285</v>
      </c>
      <c r="L45" s="135" t="n">
        <f aca="false">SUM(L43:L44)</f>
        <v>-63702.982458831</v>
      </c>
      <c r="M45" s="134" t="n">
        <f aca="false">SUM(M43:M44)</f>
        <v>-63698.4515349388</v>
      </c>
      <c r="N45" s="135" t="n">
        <f aca="false">SUM(N43:N44)</f>
        <v>-85112.7279410865</v>
      </c>
      <c r="O45" s="134" t="n">
        <f aca="false">SUM(O43:O44)</f>
        <v>-22872.3021048983</v>
      </c>
      <c r="P45" s="135" t="n">
        <f aca="false">SUM(P43:P44)</f>
        <v>-79776.4098035921</v>
      </c>
      <c r="Q45" s="134" t="n">
        <f aca="false">SUM(Q43:Q44)</f>
        <v>41362.2270428284</v>
      </c>
      <c r="R45" s="135" t="n">
        <f aca="false">SUM(R43:R44)</f>
        <v>-43744.6949552437</v>
      </c>
      <c r="S45" s="134" t="n">
        <f aca="false">SUM(S43:S44)</f>
        <v>61851.2528428485</v>
      </c>
      <c r="T45" s="135" t="n">
        <f aca="false">SUM(T43:T44)</f>
        <v>-31283.005353356</v>
      </c>
      <c r="U45" s="134" t="n">
        <f aca="false">SUM(U43:U44)</f>
        <v>99676.0883785678</v>
      </c>
      <c r="V45" s="135" t="n">
        <f aca="false">SUM(V43:V44)</f>
        <v>-19813.6415423634</v>
      </c>
      <c r="W45" s="134" t="n">
        <f aca="false">SUM(W43:W44)</f>
        <v>118773.608953815</v>
      </c>
      <c r="X45" s="135" t="n">
        <f aca="false">SUM(X43:X44)</f>
        <v>-6634.04196241857</v>
      </c>
      <c r="Y45" s="134" t="n">
        <f aca="false">SUM(Y43:Y44)</f>
        <v>130972.523338698</v>
      </c>
      <c r="Z45" s="135" t="n">
        <f aca="false">SUM(Z43:Z44)</f>
        <v>7616.30965033157</v>
      </c>
      <c r="AA45" s="134" t="n">
        <f aca="false">SUM(AA43:AA44)</f>
        <v>360941.367374757</v>
      </c>
      <c r="AB45" s="136" t="n">
        <f aca="false">SUM(AB43:AB44)</f>
        <v>-596307.122790023</v>
      </c>
    </row>
    <row r="46" customFormat="false" ht="12.75" hidden="false" customHeight="false" outlineLevel="0" collapsed="false">
      <c r="A46" s="137" t="s">
        <v>39</v>
      </c>
      <c r="B46" s="116" t="s">
        <v>41</v>
      </c>
      <c r="C46" s="39" t="n">
        <f aca="false">SUM(C34,C37,C40,C43)</f>
        <v>113272.796471695</v>
      </c>
      <c r="D46" s="40" t="n">
        <f aca="false">SUM(D34,D37,D40,D43)</f>
        <v>-174928.157857707</v>
      </c>
      <c r="E46" s="39" t="n">
        <f aca="false">SUM(E34,E37,E40,E43)</f>
        <v>60585.9387024198</v>
      </c>
      <c r="F46" s="40" t="n">
        <f aca="false">SUM(F34,F37,F40,F43)</f>
        <v>-190350.064203746</v>
      </c>
      <c r="G46" s="39" t="n">
        <f aca="false">SUM(G34,G37,G40,G43)</f>
        <v>133061.594423451</v>
      </c>
      <c r="H46" s="40" t="n">
        <f aca="false">SUM(H34,H37,H40,H43)</f>
        <v>-170775.029930319</v>
      </c>
      <c r="I46" s="39" t="n">
        <f aca="false">SUM(I34,I37,I40,I43)</f>
        <v>22280.5908386234</v>
      </c>
      <c r="J46" s="40" t="n">
        <f aca="false">SUM(J34,J37,J40,J43)</f>
        <v>-100101.816786697</v>
      </c>
      <c r="K46" s="39" t="n">
        <f aca="false">SUM(K34,K37,K40,K43)</f>
        <v>27591.3581130941</v>
      </c>
      <c r="L46" s="40" t="n">
        <f aca="false">SUM(L34,L37,L40,L43)</f>
        <v>-136892.520929894</v>
      </c>
      <c r="M46" s="39" t="n">
        <f aca="false">SUM(M34,M37,M40,M43)</f>
        <v>-32781.1331736826</v>
      </c>
      <c r="N46" s="40" t="n">
        <f aca="false">SUM(N34,N37,N40,N43)</f>
        <v>-150137.683373876</v>
      </c>
      <c r="O46" s="39" t="n">
        <f aca="false">SUM(O34,O37,O40,O43)</f>
        <v>89530.9914570715</v>
      </c>
      <c r="P46" s="40" t="n">
        <f aca="false">SUM(P34,P37,P40,P43)</f>
        <v>-135350.211873769</v>
      </c>
      <c r="Q46" s="39" t="n">
        <f aca="false">SUM(Q34,Q37,Q40,Q43)</f>
        <v>138250.079693053</v>
      </c>
      <c r="R46" s="40" t="n">
        <f aca="false">SUM(R34,R37,R40,R43)</f>
        <v>-115644.735788498</v>
      </c>
      <c r="S46" s="39" t="n">
        <f aca="false">SUM(S34,S37,S40,S43)</f>
        <v>143529.885320731</v>
      </c>
      <c r="T46" s="40" t="n">
        <f aca="false">SUM(T34,T37,T40,T43)</f>
        <v>-108811.279008461</v>
      </c>
      <c r="U46" s="39" t="n">
        <f aca="false">SUM(U34,U37,U40,U43)</f>
        <v>161132.735508868</v>
      </c>
      <c r="V46" s="40" t="n">
        <f aca="false">SUM(V34,V37,V40,V43)</f>
        <v>-69949.9796407326</v>
      </c>
      <c r="W46" s="39" t="n">
        <f aca="false">SUM(W34,W37,W40,W43)</f>
        <v>209474.402023608</v>
      </c>
      <c r="X46" s="40" t="n">
        <f aca="false">SUM(X34,X37,X40,X43)</f>
        <v>-68430.7984955037</v>
      </c>
      <c r="Y46" s="39" t="n">
        <f aca="false">SUM(Y34,Y37,Y40,Y43)</f>
        <v>267115.910756534</v>
      </c>
      <c r="Z46" s="40" t="n">
        <f aca="false">SUM(Z34,Z37,Z40,Z43)</f>
        <v>-91281.4856036402</v>
      </c>
      <c r="AA46" s="39" t="n">
        <f aca="false">SUM(AA34,AA37,AA40,AA43)</f>
        <v>1333045.15013547</v>
      </c>
      <c r="AB46" s="41" t="n">
        <f aca="false">SUM(AB34,AB37,AB40,AB43)</f>
        <v>-1512653.76349284</v>
      </c>
    </row>
    <row r="47" customFormat="false" ht="13.5" hidden="false" customHeight="false" outlineLevel="0" collapsed="false">
      <c r="A47" s="132"/>
      <c r="B47" s="116" t="s">
        <v>42</v>
      </c>
      <c r="C47" s="39" t="n">
        <f aca="false">SUM(C35,C38,C41,C44)</f>
        <v>-132488.290138588</v>
      </c>
      <c r="D47" s="40" t="n">
        <f aca="false">SUM(D35,D38,D41,D44)</f>
        <v>-92604.3754124956</v>
      </c>
      <c r="E47" s="39" t="n">
        <f aca="false">SUM(E35,E38,E41,E44)</f>
        <v>-123067.711448369</v>
      </c>
      <c r="F47" s="40" t="n">
        <f aca="false">SUM(F35,F38,F41,F44)</f>
        <v>-75205.7845805742</v>
      </c>
      <c r="G47" s="39" t="n">
        <f aca="false">SUM(G35,G38,G41,G44)</f>
        <v>-139688.340321283</v>
      </c>
      <c r="H47" s="40" t="n">
        <f aca="false">SUM(H35,H38,H41,H44)</f>
        <v>-80644.1753614902</v>
      </c>
      <c r="I47" s="39" t="n">
        <f aca="false">SUM(I35,I38,I41,I44)</f>
        <v>-130934.521612055</v>
      </c>
      <c r="J47" s="40" t="n">
        <f aca="false">SUM(J35,J38,J41,J44)</f>
        <v>-92416.4357080586</v>
      </c>
      <c r="K47" s="39" t="n">
        <f aca="false">SUM(K35,K38,K41,K44)</f>
        <v>-121972.232947633</v>
      </c>
      <c r="L47" s="40" t="n">
        <f aca="false">SUM(L35,L38,L41,L44)</f>
        <v>-85089.1137129373</v>
      </c>
      <c r="M47" s="39" t="n">
        <f aca="false">SUM(M35,M38,M41,M44)</f>
        <v>-261229.218496768</v>
      </c>
      <c r="N47" s="40" t="n">
        <f aca="false">SUM(N35,N38,N41,N44)</f>
        <v>-149725.644281677</v>
      </c>
      <c r="O47" s="39" t="n">
        <f aca="false">SUM(O35,O38,O41,O44)</f>
        <v>-208158.903335036</v>
      </c>
      <c r="P47" s="40" t="n">
        <f aca="false">SUM(P35,P38,P41,P44)</f>
        <v>-144687.594171697</v>
      </c>
      <c r="Q47" s="39" t="n">
        <f aca="false">SUM(Q35,Q38,Q41,Q44)</f>
        <v>-166698.109462193</v>
      </c>
      <c r="R47" s="40" t="n">
        <f aca="false">SUM(R35,R38,R41,R44)</f>
        <v>-93061.6308797384</v>
      </c>
      <c r="S47" s="39" t="n">
        <f aca="false">SUM(S35,S38,S41,S44)</f>
        <v>-138897.761784961</v>
      </c>
      <c r="T47" s="40" t="n">
        <f aca="false">SUM(T35,T38,T41,T44)</f>
        <v>-80321.6447082604</v>
      </c>
      <c r="U47" s="39" t="n">
        <f aca="false">SUM(U35,U38,U41,U44)</f>
        <v>-98341.6439605283</v>
      </c>
      <c r="V47" s="40" t="n">
        <f aca="false">SUM(V35,V38,V41,V44)</f>
        <v>-51691.3898199552</v>
      </c>
      <c r="W47" s="39" t="n">
        <f aca="false">SUM(W35,W38,W41,W44)</f>
        <v>-92601.1826090172</v>
      </c>
      <c r="X47" s="40" t="n">
        <f aca="false">SUM(X35,X38,X41,X44)</f>
        <v>-53053.7829703701</v>
      </c>
      <c r="Y47" s="39" t="n">
        <f aca="false">SUM(Y35,Y38,Y41,Y44)</f>
        <v>-160288.941775306</v>
      </c>
      <c r="Z47" s="40" t="n">
        <f aca="false">SUM(Z35,Z38,Z41,Z44)</f>
        <v>-102409.211979374</v>
      </c>
      <c r="AA47" s="39" t="n">
        <f aca="false">SUM(AA35,AA38,AA41,AA44)</f>
        <v>-1774366.85789174</v>
      </c>
      <c r="AB47" s="41" t="n">
        <f aca="false">SUM(AB35,AB38,AB41,AB44)</f>
        <v>-1100910.78358663</v>
      </c>
    </row>
    <row r="48" customFormat="false" ht="13.5" hidden="false" customHeight="false" outlineLevel="0" collapsed="false">
      <c r="A48" s="138"/>
      <c r="B48" s="133" t="s">
        <v>23</v>
      </c>
      <c r="C48" s="134" t="n">
        <f aca="false">SUM(C46:C47)</f>
        <v>-19215.4936668935</v>
      </c>
      <c r="D48" s="135" t="n">
        <f aca="false">SUM(D46:D47)</f>
        <v>-267532.533270203</v>
      </c>
      <c r="E48" s="134" t="n">
        <f aca="false">SUM(E46:E47)</f>
        <v>-62481.7727459495</v>
      </c>
      <c r="F48" s="135" t="n">
        <f aca="false">SUM(F46:F47)</f>
        <v>-265555.848784321</v>
      </c>
      <c r="G48" s="134" t="n">
        <f aca="false">SUM(G46:G47)</f>
        <v>-6626.74589783163</v>
      </c>
      <c r="H48" s="135" t="n">
        <f aca="false">SUM(H46:H47)</f>
        <v>-251419.205291809</v>
      </c>
      <c r="I48" s="134" t="n">
        <f aca="false">SUM(I46:I47)</f>
        <v>-108653.930773431</v>
      </c>
      <c r="J48" s="135" t="n">
        <f aca="false">SUM(J46:J47)</f>
        <v>-192518.252494755</v>
      </c>
      <c r="K48" s="134" t="n">
        <f aca="false">SUM(K46:K47)</f>
        <v>-94380.874834539</v>
      </c>
      <c r="L48" s="135" t="n">
        <f aca="false">SUM(L46:L47)</f>
        <v>-221981.634642832</v>
      </c>
      <c r="M48" s="134" t="n">
        <f aca="false">SUM(M46:M47)</f>
        <v>-294010.35167045</v>
      </c>
      <c r="N48" s="135" t="n">
        <f aca="false">SUM(N46:N47)</f>
        <v>-299863.327655553</v>
      </c>
      <c r="O48" s="134" t="n">
        <f aca="false">SUM(O46:O47)</f>
        <v>-118627.911877965</v>
      </c>
      <c r="P48" s="135" t="n">
        <f aca="false">SUM(P46:P47)</f>
        <v>-280037.806045465</v>
      </c>
      <c r="Q48" s="134" t="n">
        <f aca="false">SUM(Q46:Q47)</f>
        <v>-28448.0297691405</v>
      </c>
      <c r="R48" s="135" t="n">
        <f aca="false">SUM(R46:R47)</f>
        <v>-208706.366668237</v>
      </c>
      <c r="S48" s="134" t="n">
        <f aca="false">SUM(S46:S47)</f>
        <v>4632.1235357702</v>
      </c>
      <c r="T48" s="135" t="n">
        <f aca="false">SUM(T46:T47)</f>
        <v>-189132.923716721</v>
      </c>
      <c r="U48" s="134" t="n">
        <f aca="false">SUM(U46:U47)</f>
        <v>62791.0915483394</v>
      </c>
      <c r="V48" s="135" t="n">
        <f aca="false">SUM(V46:V47)</f>
        <v>-121641.369460688</v>
      </c>
      <c r="W48" s="134" t="n">
        <f aca="false">SUM(W46:W47)</f>
        <v>116873.219414591</v>
      </c>
      <c r="X48" s="135" t="n">
        <f aca="false">SUM(X46:X47)</f>
        <v>-121484.581465874</v>
      </c>
      <c r="Y48" s="134" t="n">
        <f aca="false">SUM(Y46:Y47)</f>
        <v>106826.968981228</v>
      </c>
      <c r="Z48" s="135" t="n">
        <f aca="false">SUM(Z46:Z47)</f>
        <v>-193690.697583014</v>
      </c>
      <c r="AA48" s="134" t="n">
        <f aca="false">SUM(AA46:AA47)</f>
        <v>-441321.707756272</v>
      </c>
      <c r="AB48" s="136" t="n">
        <f aca="false">SUM(AB46:AB47)</f>
        <v>-2613564.54707947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56"/>
  <sheetViews>
    <sheetView showFormulas="false" showGridLines="true" showRowColHeaders="true" showZeros="true" rightToLeft="false" tabSelected="false" showOutlineSymbols="true" defaultGridColor="true" view="normal" topLeftCell="A22" colorId="64" zoomScale="75" zoomScaleNormal="75" zoomScalePageLayoutView="100" workbookViewId="0">
      <selection pane="topLeft" activeCell="A50" activeCellId="0" sqref="A50:IV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25.28"/>
    <col collapsed="false" customWidth="true" hidden="false" outlineLevel="0" max="3" min="3" style="0" width="17.28"/>
    <col collapsed="false" customWidth="true" hidden="false" outlineLevel="0" max="4" min="4" style="0" width="17.56"/>
    <col collapsed="false" customWidth="true" hidden="false" outlineLevel="0" max="5" min="5" style="0" width="17.28"/>
    <col collapsed="false" customWidth="true" hidden="false" outlineLevel="0" max="7" min="6" style="0" width="17.56"/>
    <col collapsed="false" customWidth="true" hidden="false" outlineLevel="0" max="8" min="8" style="0" width="17.85"/>
    <col collapsed="false" customWidth="true" hidden="false" outlineLevel="0" max="11" min="9" style="0" width="17.28"/>
    <col collapsed="false" customWidth="true" hidden="false" outlineLevel="0" max="12" min="12" style="0" width="21.56"/>
    <col collapsed="false" customWidth="true" hidden="false" outlineLevel="0" max="13" min="13" style="0" width="23.56"/>
    <col collapsed="false" customWidth="true" hidden="false" outlineLevel="0" max="14" min="14" style="0" width="16.99"/>
    <col collapsed="false" customWidth="true" hidden="false" outlineLevel="0" max="15" min="15" style="0" width="15.28"/>
    <col collapsed="false" customWidth="true" hidden="false" outlineLevel="0" max="16" min="16" style="0" width="17.28"/>
    <col collapsed="false" customWidth="true" hidden="false" outlineLevel="0" max="17" min="17" style="0" width="15.28"/>
    <col collapsed="false" customWidth="true" hidden="false" outlineLevel="0" max="18" min="18" style="0" width="16.99"/>
    <col collapsed="false" customWidth="true" hidden="false" outlineLevel="0" max="19" min="19" style="0" width="15.28"/>
    <col collapsed="false" customWidth="true" hidden="false" outlineLevel="0" max="20" min="20" style="0" width="16.99"/>
    <col collapsed="false" customWidth="true" hidden="false" outlineLevel="0" max="21" min="21" style="0" width="15.28"/>
    <col collapsed="false" customWidth="true" hidden="false" outlineLevel="0" max="22" min="22" style="0" width="17.28"/>
    <col collapsed="false" customWidth="true" hidden="false" outlineLevel="0" max="23" min="23" style="0" width="16.42"/>
    <col collapsed="false" customWidth="true" hidden="false" outlineLevel="0" max="24" min="24" style="0" width="16.99"/>
    <col collapsed="false" customWidth="true" hidden="false" outlineLevel="0" max="25" min="25" style="0" width="16.42"/>
    <col collapsed="false" customWidth="true" hidden="false" outlineLevel="0" max="26" min="26" style="0" width="17.56"/>
    <col collapsed="false" customWidth="true" hidden="false" outlineLevel="0" max="27" min="27" style="0" width="16.42"/>
    <col collapsed="false" customWidth="true" hidden="false" outlineLevel="0" max="28" min="28" style="0" width="22.42"/>
    <col collapsed="false" customWidth="true" hidden="false" outlineLevel="0" max="29" min="29" style="0" width="23.56"/>
  </cols>
  <sheetData>
    <row r="1" customFormat="false" ht="12.75" hidden="false" customHeight="false" outlineLevel="0" collapsed="false">
      <c r="A1" s="2" t="s">
        <v>35</v>
      </c>
    </row>
    <row r="2" customFormat="false" ht="13.5" hidden="false" customHeight="false" outlineLevel="0" collapsed="false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</row>
    <row r="3" customFormat="false" ht="13.5" hidden="false" customHeight="false" outlineLevel="0" collapsed="false">
      <c r="A3" s="116"/>
      <c r="B3" s="116"/>
      <c r="C3" s="140" t="s">
        <v>43</v>
      </c>
      <c r="D3" s="141"/>
      <c r="E3" s="134" t="s">
        <v>44</v>
      </c>
      <c r="F3" s="141"/>
      <c r="G3" s="134" t="s">
        <v>45</v>
      </c>
      <c r="H3" s="141"/>
      <c r="I3" s="134" t="s">
        <v>46</v>
      </c>
      <c r="J3" s="141"/>
      <c r="K3" s="142"/>
      <c r="L3" s="123" t="s">
        <v>18</v>
      </c>
      <c r="M3" s="124" t="s">
        <v>19</v>
      </c>
    </row>
    <row r="4" customFormat="false" ht="13.5" hidden="false" customHeight="false" outlineLevel="0" collapsed="false">
      <c r="A4" s="125" t="s">
        <v>20</v>
      </c>
      <c r="B4" s="126"/>
      <c r="C4" s="125" t="s">
        <v>21</v>
      </c>
      <c r="D4" s="127" t="s">
        <v>22</v>
      </c>
      <c r="E4" s="123" t="s">
        <v>21</v>
      </c>
      <c r="F4" s="127" t="s">
        <v>22</v>
      </c>
      <c r="G4" s="126" t="s">
        <v>21</v>
      </c>
      <c r="H4" s="127" t="s">
        <v>22</v>
      </c>
      <c r="I4" s="126" t="s">
        <v>21</v>
      </c>
      <c r="J4" s="127" t="s">
        <v>22</v>
      </c>
      <c r="K4" s="128"/>
      <c r="L4" s="129"/>
      <c r="M4" s="130"/>
    </row>
    <row r="5" customFormat="false" ht="12.75" hidden="false" customHeight="false" outlineLevel="0" collapsed="false">
      <c r="A5" s="131" t="n">
        <v>2001</v>
      </c>
      <c r="B5" s="116" t="s">
        <v>36</v>
      </c>
      <c r="C5" s="143" t="n">
        <f aca="false">SUM(Data!B5,Data!D5,Data!F5)</f>
        <v>0</v>
      </c>
      <c r="D5" s="144" t="n">
        <f aca="false">SUM(Data!C5,Data!E5,Data!G5)</f>
        <v>0</v>
      </c>
      <c r="E5" s="39" t="n">
        <f aca="false">SUM(Data!H5,Data!J5,Data!L5)</f>
        <v>0</v>
      </c>
      <c r="F5" s="144" t="n">
        <f aca="false">SUM(Data!I5,Data!K5,Data!M5)</f>
        <v>0</v>
      </c>
      <c r="G5" s="39" t="n">
        <f aca="false">SUM(Data!N5,Data!P5,Data!R5)</f>
        <v>0</v>
      </c>
      <c r="H5" s="39" t="n">
        <f aca="false">SUM(Data!O5,Data!Q5,Data!S5)</f>
        <v>0</v>
      </c>
      <c r="I5" s="39" t="n">
        <f aca="false">SUM(Data!T5,Data!V5,Data!X5)</f>
        <v>-522025.093319592</v>
      </c>
      <c r="J5" s="39" t="n">
        <f aca="false">SUM(Data!U5,Data!W5,Data!Y5)</f>
        <v>-358807.243134212</v>
      </c>
      <c r="K5" s="145"/>
      <c r="L5" s="39" t="n">
        <f aca="false">SUM(C5,E5,G5,I5)</f>
        <v>-522025.093319592</v>
      </c>
      <c r="M5" s="146" t="n">
        <f aca="false">SUM(D5,F5,H5,J5)</f>
        <v>-358807.243134212</v>
      </c>
    </row>
    <row r="6" customFormat="false" ht="12.75" hidden="false" customHeight="false" outlineLevel="0" collapsed="false">
      <c r="A6" s="132"/>
      <c r="B6" s="116" t="s">
        <v>25</v>
      </c>
      <c r="C6" s="147" t="n">
        <f aca="false">SUM(Data!B23,Data!D23,Data!F23)</f>
        <v>0</v>
      </c>
      <c r="D6" s="117" t="n">
        <f aca="false">SUM(Data!C23,Data!E23,Data!G23)</f>
        <v>0</v>
      </c>
      <c r="E6" s="39" t="n">
        <f aca="false">SUM(Data!H23,Data!J23,Data!L23)</f>
        <v>0</v>
      </c>
      <c r="F6" s="117" t="n">
        <f aca="false">SUM(Data!I23,Data!K23,Data!M23)</f>
        <v>0</v>
      </c>
      <c r="G6" s="39" t="n">
        <f aca="false">SUM(Data!N23,Data!P23,Data!R23)</f>
        <v>0</v>
      </c>
      <c r="H6" s="39" t="n">
        <f aca="false">SUM(Data!O23,Data!Q23,Data!S23)</f>
        <v>0</v>
      </c>
      <c r="I6" s="39" t="n">
        <f aca="false">SUM(Data!T23,Data!V23,Data!X23)</f>
        <v>-41507.1916183861</v>
      </c>
      <c r="J6" s="39" t="n">
        <f aca="false">SUM(Data!U23,Data!W23,Data!Y23)</f>
        <v>-28199.6696493375</v>
      </c>
      <c r="K6" s="145"/>
      <c r="L6" s="39" t="n">
        <f aca="false">SUM(C6,E6,G6,I6)</f>
        <v>-41507.1916183861</v>
      </c>
      <c r="M6" s="41" t="n">
        <f aca="false">SUM(D6,F6,H6,J6)</f>
        <v>-28199.6696493375</v>
      </c>
    </row>
    <row r="7" customFormat="false" ht="12.75" hidden="false" customHeight="false" outlineLevel="0" collapsed="false">
      <c r="A7" s="132"/>
      <c r="B7" s="116" t="s">
        <v>37</v>
      </c>
      <c r="C7" s="147" t="n">
        <f aca="false">SUM(Data!B41,Data!D41,Data!F41)</f>
        <v>0</v>
      </c>
      <c r="D7" s="117" t="n">
        <f aca="false">SUM(Data!C41,Data!E41,Data!G41)</f>
        <v>0</v>
      </c>
      <c r="E7" s="39" t="n">
        <f aca="false">SUM(Data!H41,Data!J41,Data!L41)</f>
        <v>0</v>
      </c>
      <c r="F7" s="117" t="n">
        <f aca="false">SUM(Data!I41,Data!K41,Data!M41)</f>
        <v>0</v>
      </c>
      <c r="G7" s="39" t="n">
        <f aca="false">SUM(Data!N41,Data!P41,Data!R41)</f>
        <v>0</v>
      </c>
      <c r="H7" s="39" t="n">
        <f aca="false">SUM(Data!O41,Data!Q41,Data!S41)</f>
        <v>0</v>
      </c>
      <c r="I7" s="39" t="n">
        <f aca="false">SUM(Data!T41,Data!V41,Data!X41)</f>
        <v>-16204.8331264393</v>
      </c>
      <c r="J7" s="39" t="n">
        <f aca="false">SUM(Data!U41,Data!W41,Data!Y41)</f>
        <v>-10390.7770572337</v>
      </c>
      <c r="K7" s="145"/>
      <c r="L7" s="39" t="n">
        <f aca="false">SUM(C7,E7,G7,I7)</f>
        <v>-16204.8331264393</v>
      </c>
      <c r="M7" s="41" t="n">
        <f aca="false">SUM(D7,F7,H7,J7)</f>
        <v>-10390.7770572337</v>
      </c>
    </row>
    <row r="8" customFormat="false" ht="13.5" hidden="false" customHeight="false" outlineLevel="0" collapsed="false">
      <c r="A8" s="132"/>
      <c r="B8" s="116" t="s">
        <v>38</v>
      </c>
      <c r="C8" s="147" t="n">
        <f aca="false">SUM(Data!B59,Data!D59,Data!F59)</f>
        <v>0</v>
      </c>
      <c r="D8" s="117" t="n">
        <f aca="false">SUM(Data!C59,Data!E59,Data!G59)</f>
        <v>0</v>
      </c>
      <c r="E8" s="39" t="n">
        <f aca="false">SUM(Data!H59,Data!J59,Data!L59)</f>
        <v>0</v>
      </c>
      <c r="F8" s="117" t="n">
        <f aca="false">SUM(Data!I59,Data!K59,Data!M59)</f>
        <v>0</v>
      </c>
      <c r="G8" s="39" t="n">
        <f aca="false">SUM(Data!N59,Data!P59,Data!R59)</f>
        <v>0</v>
      </c>
      <c r="H8" s="39" t="n">
        <f aca="false">SUM(Data!O59,Data!Q59,Data!S59)</f>
        <v>0</v>
      </c>
      <c r="I8" s="39" t="n">
        <f aca="false">SUM(Data!T59,Data!V59,Data!X59)</f>
        <v>525847.255331875</v>
      </c>
      <c r="J8" s="39" t="n">
        <f aca="false">SUM(Data!U59,Data!W59,Data!Y59)</f>
        <v>298861.520231635</v>
      </c>
      <c r="K8" s="145"/>
      <c r="L8" s="39" t="n">
        <f aca="false">SUM(C8,E8,G8,I8)</f>
        <v>525847.255331875</v>
      </c>
      <c r="M8" s="41" t="n">
        <f aca="false">SUM(D8,F8,H8,J8)</f>
        <v>298861.520231635</v>
      </c>
    </row>
    <row r="9" customFormat="false" ht="13.5" hidden="false" customHeight="false" outlineLevel="0" collapsed="false">
      <c r="A9" s="132"/>
      <c r="B9" s="148" t="s">
        <v>39</v>
      </c>
      <c r="C9" s="140" t="n">
        <f aca="false">SUM(C5:C8)</f>
        <v>0</v>
      </c>
      <c r="D9" s="135" t="n">
        <f aca="false">SUM(D5:D8)</f>
        <v>0</v>
      </c>
      <c r="E9" s="134" t="n">
        <f aca="false">SUM(E5:E8)</f>
        <v>0</v>
      </c>
      <c r="F9" s="135" t="n">
        <f aca="false">SUM(F5:F8)</f>
        <v>0</v>
      </c>
      <c r="G9" s="134" t="n">
        <f aca="false">SUM(G5:G8)</f>
        <v>0</v>
      </c>
      <c r="H9" s="135" t="n">
        <f aca="false">SUM(H5:H8)</f>
        <v>0</v>
      </c>
      <c r="I9" s="134" t="n">
        <f aca="false">SUM(I5:I8)</f>
        <v>-53889.8627325421</v>
      </c>
      <c r="J9" s="135" t="n">
        <f aca="false">SUM(J5:J8)</f>
        <v>-98536.1696091479</v>
      </c>
      <c r="K9" s="149"/>
      <c r="L9" s="134" t="n">
        <f aca="false">SUM(L5:L8)</f>
        <v>-53889.8627325421</v>
      </c>
      <c r="M9" s="136" t="n">
        <f aca="false">SUM(M5:M8)</f>
        <v>-98536.1696091479</v>
      </c>
    </row>
    <row r="10" customFormat="false" ht="12.75" hidden="false" customHeight="false" outlineLevel="0" collapsed="false">
      <c r="A10" s="137" t="n">
        <v>2002</v>
      </c>
      <c r="B10" s="116" t="s">
        <v>36</v>
      </c>
      <c r="C10" s="147" t="n">
        <f aca="false">Data!$B$6+Data!$D$6+Data!$F$6</f>
        <v>-1658262.90554404</v>
      </c>
      <c r="D10" s="117" t="n">
        <f aca="false">Data!C6+Data!E6+Data!G6</f>
        <v>-996539.347346962</v>
      </c>
      <c r="E10" s="39" t="n">
        <f aca="false">SUM(Data!H6,Data!J6,Data!L6)</f>
        <v>-1387091.93749574</v>
      </c>
      <c r="F10" s="117" t="n">
        <f aca="false">SUM(Data!I6,Data!K6,Data!M6)</f>
        <v>-805202.050170601</v>
      </c>
      <c r="G10" s="39" t="n">
        <f aca="false">SUM(Data!N6,Data!P6,Data!R6)</f>
        <v>-1382113.98099921</v>
      </c>
      <c r="H10" s="117" t="n">
        <f aca="false">SUM(Data!O6,Data!Q6,Data!S6)</f>
        <v>-825010.870138421</v>
      </c>
      <c r="I10" s="39" t="n">
        <f aca="false">SUM(Data!T6,Data!V6,Data!X6)</f>
        <v>-1203844.67043261</v>
      </c>
      <c r="J10" s="117" t="n">
        <f aca="false">SUM(Data!U6,Data!W6,Data!Y6)</f>
        <v>-732167.866187655</v>
      </c>
      <c r="K10" s="145"/>
      <c r="L10" s="39" t="n">
        <f aca="false">SUM(C10,E10,G10,I10)</f>
        <v>-5631313.49447161</v>
      </c>
      <c r="M10" s="146" t="n">
        <f aca="false">SUM(D10,F10,H10,J10)</f>
        <v>-3358920.13384364</v>
      </c>
    </row>
    <row r="11" customFormat="false" ht="12.75" hidden="false" customHeight="false" outlineLevel="0" collapsed="false">
      <c r="A11" s="132"/>
      <c r="B11" s="116" t="s">
        <v>25</v>
      </c>
      <c r="C11" s="147" t="n">
        <f aca="false">Data!$B$24+Data!$D$24+Data!$F$24</f>
        <v>-98161.2607458354</v>
      </c>
      <c r="D11" s="117" t="n">
        <f aca="false">SUM(Data!C24,Data!E24,Data!G24)</f>
        <v>-65955.7591587828</v>
      </c>
      <c r="E11" s="39" t="n">
        <f aca="false">SUM(Data!H24,Data!J24,Data!L24)</f>
        <v>-143002.639068287</v>
      </c>
      <c r="F11" s="117" t="n">
        <f aca="false">SUM(Data!I24,Data!K24,Data!M24)</f>
        <v>-99303.3889919707</v>
      </c>
      <c r="G11" s="39" t="n">
        <f aca="false">SUM(Data!N24,Data!P24,Data!R24)</f>
        <v>-149804.266218931</v>
      </c>
      <c r="H11" s="117" t="n">
        <f aca="false">SUM(Data!O24,Data!Q24,Data!S24)</f>
        <v>-96453.7446392273</v>
      </c>
      <c r="I11" s="39" t="n">
        <f aca="false">SUM(Data!T24,Data!V24,Data!X24)</f>
        <v>-80329.0446523481</v>
      </c>
      <c r="J11" s="117" t="n">
        <f aca="false">SUM(Data!U24,Data!W24,Data!Y24)</f>
        <v>-46370.6155305517</v>
      </c>
      <c r="K11" s="145"/>
      <c r="L11" s="39" t="n">
        <f aca="false">SUM(C11,E11,G11,I11)</f>
        <v>-471297.210685401</v>
      </c>
      <c r="M11" s="41" t="n">
        <f aca="false">SUM(D11,F11,H11,J11)</f>
        <v>-308083.508320533</v>
      </c>
    </row>
    <row r="12" customFormat="false" ht="12.75" hidden="false" customHeight="false" outlineLevel="0" collapsed="false">
      <c r="A12" s="132"/>
      <c r="B12" s="116" t="s">
        <v>37</v>
      </c>
      <c r="C12" s="147" t="n">
        <f aca="false">SUM(Data!$B$42,Data!$D$42,Data!$F$42)</f>
        <v>-51520.1028863626</v>
      </c>
      <c r="D12" s="117" t="n">
        <f aca="false">SUM(Data!C42,Data!E42,Data!G42)</f>
        <v>-28853.648167642</v>
      </c>
      <c r="E12" s="39" t="n">
        <f aca="false">SUM(Data!H42,Data!J42,Data!L42)</f>
        <v>-43102.9814715355</v>
      </c>
      <c r="F12" s="117" t="n">
        <f aca="false">SUM(Data!I42,Data!K42,Data!M42)</f>
        <v>-23342.6986432904</v>
      </c>
      <c r="G12" s="39" t="n">
        <f aca="false">SUM(Data!N42,Data!P42,Data!R42)</f>
        <v>-43293.363829053</v>
      </c>
      <c r="H12" s="117" t="n">
        <f aca="false">SUM(Data!O42,Data!Q42,Data!S42)</f>
        <v>-24053.305568672</v>
      </c>
      <c r="I12" s="39" t="n">
        <f aca="false">SUM(Data!T42,Data!V42,Data!X42)</f>
        <v>-37732.7941069546</v>
      </c>
      <c r="J12" s="117" t="n">
        <f aca="false">SUM(Data!U42,Data!W42,Data!Y42)</f>
        <v>-21346.3790476958</v>
      </c>
      <c r="K12" s="145"/>
      <c r="L12" s="39" t="n">
        <f aca="false">SUM(C12,E12,G12,I12)</f>
        <v>-175649.242293906</v>
      </c>
      <c r="M12" s="41" t="n">
        <f aca="false">SUM(D12,F12,H12,J12)</f>
        <v>-97596.0314273001</v>
      </c>
    </row>
    <row r="13" customFormat="false" ht="13.5" hidden="false" customHeight="false" outlineLevel="0" collapsed="false">
      <c r="A13" s="132"/>
      <c r="B13" s="116" t="s">
        <v>38</v>
      </c>
      <c r="C13" s="147" t="n">
        <f aca="false">SUM(Data!$B$60,Data!$D$60,Data!$F$60)</f>
        <v>1787330.60184017</v>
      </c>
      <c r="D13" s="117" t="n">
        <f aca="false">SUM(Data!C60,Data!E60,Data!G60)</f>
        <v>790493.001996517</v>
      </c>
      <c r="E13" s="39" t="n">
        <f aca="false">SUM(Data!H60,Data!J60,Data!L60)</f>
        <v>1210768.01389003</v>
      </c>
      <c r="F13" s="117" t="n">
        <f aca="false">SUM(Data!M60,Data!K60,Data!I60)</f>
        <v>621286.127290152</v>
      </c>
      <c r="G13" s="39" t="n">
        <f aca="false">SUM(Data!N60,Data!P60,Data!R60)</f>
        <v>1461669.02308931</v>
      </c>
      <c r="H13" s="117" t="n">
        <f aca="false">SUM(Data!O60,Data!Q60,Data!S60)</f>
        <v>643009.933151982</v>
      </c>
      <c r="I13" s="39" t="n">
        <f aca="false">SUM(Data!T60,Data!V60,Data!X60)</f>
        <v>1249333.19806956</v>
      </c>
      <c r="J13" s="117" t="n">
        <f aca="false">SUM(Data!U60,Data!W60,Data!Y60)</f>
        <v>603558.930759506</v>
      </c>
      <c r="K13" s="145"/>
      <c r="L13" s="39" t="n">
        <f aca="false">SUM(C13,E13,G13,I13)</f>
        <v>5709100.83688907</v>
      </c>
      <c r="M13" s="150" t="n">
        <f aca="false">SUM(D13,F13,H13,J13)</f>
        <v>2658347.99319816</v>
      </c>
    </row>
    <row r="14" customFormat="false" ht="13.5" hidden="false" customHeight="false" outlineLevel="0" collapsed="false">
      <c r="A14" s="132"/>
      <c r="B14" s="133" t="s">
        <v>39</v>
      </c>
      <c r="C14" s="140" t="n">
        <f aca="false">SUM(C10:C13)</f>
        <v>-20613.6673360665</v>
      </c>
      <c r="D14" s="135" t="n">
        <f aca="false">SUM(D10:D13)</f>
        <v>-300855.75267687</v>
      </c>
      <c r="E14" s="134" t="n">
        <f aca="false">SUM(E10:E13)</f>
        <v>-362429.544145536</v>
      </c>
      <c r="F14" s="135" t="n">
        <f aca="false">SUM(F10:F13)</f>
        <v>-306562.01051571</v>
      </c>
      <c r="G14" s="134" t="n">
        <f aca="false">SUM(G10:G13)</f>
        <v>-113542.587957881</v>
      </c>
      <c r="H14" s="135" t="n">
        <f aca="false">SUM(H10:H13)</f>
        <v>-302507.987194338</v>
      </c>
      <c r="I14" s="134" t="n">
        <f aca="false">SUM(I10:I13)</f>
        <v>-72573.3111223567</v>
      </c>
      <c r="J14" s="135" t="n">
        <f aca="false">SUM(J10:J13)</f>
        <v>-196325.930006397</v>
      </c>
      <c r="K14" s="149"/>
      <c r="L14" s="134" t="n">
        <f aca="false">SUM(L10:L13)</f>
        <v>-569159.110561841</v>
      </c>
      <c r="M14" s="136" t="n">
        <f aca="false">SUM(M10:M13)</f>
        <v>-1106251.68039331</v>
      </c>
    </row>
    <row r="15" customFormat="false" ht="12.75" hidden="false" customHeight="false" outlineLevel="0" collapsed="false">
      <c r="A15" s="137" t="n">
        <v>2003</v>
      </c>
      <c r="B15" s="116" t="s">
        <v>36</v>
      </c>
      <c r="C15" s="147" t="n">
        <f aca="false">Data!B7+Data!D7+Data!F7</f>
        <v>-1156157.67464288</v>
      </c>
      <c r="D15" s="117" t="n">
        <f aca="false">SUM(Data!C7,Data!E7,Data!G7)</f>
        <v>-699724.758786627</v>
      </c>
      <c r="E15" s="39" t="n">
        <f aca="false">SUM(Data!H7,Data!J7,Data!L7)</f>
        <v>-992405.458464034</v>
      </c>
      <c r="F15" s="117" t="n">
        <f aca="false">SUM(Data!I7,Data!K7,Data!M7)</f>
        <v>-577043.094079626</v>
      </c>
      <c r="G15" s="39" t="n">
        <f aca="false">SUM(Data!N7,Data!P7,Data!R7)</f>
        <v>-994829.45104612</v>
      </c>
      <c r="H15" s="117" t="n">
        <f aca="false">SUM(Data!Q7,Data!S7,Data!O7)</f>
        <v>-593416.185738999</v>
      </c>
      <c r="I15" s="39" t="n">
        <f aca="false">SUM(Data!T7,Data!V7,Data!X7)</f>
        <v>-809747.288933222</v>
      </c>
      <c r="J15" s="117" t="n">
        <f aca="false">SUM(Data!U7,Data!W7,Data!Y7)</f>
        <v>-490404.417600704</v>
      </c>
      <c r="K15" s="145"/>
      <c r="L15" s="39" t="n">
        <f aca="false">SUM(C15,E15,G15,I15)</f>
        <v>-3953139.87308625</v>
      </c>
      <c r="M15" s="39" t="n">
        <f aca="false">SUM(D15,F15,H15,J15)</f>
        <v>-2360588.45620596</v>
      </c>
    </row>
    <row r="16" customFormat="false" ht="12.75" hidden="false" customHeight="false" outlineLevel="0" collapsed="false">
      <c r="A16" s="132"/>
      <c r="B16" s="116" t="s">
        <v>25</v>
      </c>
      <c r="C16" s="147" t="n">
        <f aca="false">Data!B25+Data!D25+Data!F25</f>
        <v>-68883.506231399</v>
      </c>
      <c r="D16" s="117" t="n">
        <f aca="false">SUM(Data!C25,Data!E25,Data!G25)</f>
        <v>-46609.0748376707</v>
      </c>
      <c r="E16" s="39" t="n">
        <f aca="false">SUM(Data!H25,Data!J25,Data!L25)</f>
        <v>-102871.701500989</v>
      </c>
      <c r="F16" s="117" t="n">
        <f aca="false">SUM(Data!I25,Data!K25,Data!M25)</f>
        <v>-71499.0565348426</v>
      </c>
      <c r="G16" s="39" t="n">
        <f aca="false">SUM(Data!N25,Data!P25,Data!R25)</f>
        <v>-108135.579100435</v>
      </c>
      <c r="H16" s="117" t="n">
        <f aca="false">SUM(Data!O25,Data!Q25,Data!S25)</f>
        <v>-70059.9474677006</v>
      </c>
      <c r="I16" s="39" t="n">
        <f aca="false">SUM(Data!T25,Data!V25,Data!X25)</f>
        <v>-54210.0410628096</v>
      </c>
      <c r="J16" s="117" t="n">
        <f aca="false">SUM(Data!U25,Data!W25,Data!Y25)</f>
        <v>-30855.3305909376</v>
      </c>
      <c r="K16" s="145"/>
      <c r="L16" s="39" t="n">
        <f aca="false">SUM(C16,E16,G16,I16)</f>
        <v>-334100.827895632</v>
      </c>
      <c r="M16" s="39" t="n">
        <f aca="false">SUM(D16,F16,H16,J16)</f>
        <v>-219023.409431151</v>
      </c>
    </row>
    <row r="17" customFormat="false" ht="12.75" hidden="false" customHeight="false" outlineLevel="0" collapsed="false">
      <c r="A17" s="132"/>
      <c r="B17" s="116" t="s">
        <v>37</v>
      </c>
      <c r="C17" s="147" t="n">
        <f aca="false">SUM(Data!B43,Data!D43,Data!F43)</f>
        <v>-36248.6564155254</v>
      </c>
      <c r="D17" s="117" t="n">
        <f aca="false">SUM(Data!C43,Data!E43,Data!G43)</f>
        <v>-20392.6085087911</v>
      </c>
      <c r="E17" s="39" t="n">
        <f aca="false">SUM(Data!H43,Data!J43,Data!L43)</f>
        <v>-30950.4265509069</v>
      </c>
      <c r="F17" s="117" t="n">
        <f aca="false">SUM(Data!I43,Data!K43,Data!M43)</f>
        <v>-16784.5514266514</v>
      </c>
      <c r="G17" s="39" t="n">
        <f aca="false">SUM(Data!N43,Data!P43,Data!R43)</f>
        <v>-31210.6949190016</v>
      </c>
      <c r="H17" s="117" t="n">
        <f aca="false">SUM(Data!O43,Data!Q43,Data!S43)</f>
        <v>-17356.9807760471</v>
      </c>
      <c r="I17" s="39" t="n">
        <f aca="false">SUM(Data!T43,Data!V43,Data!X43)</f>
        <v>-25404.9142491537</v>
      </c>
      <c r="J17" s="117" t="n">
        <f aca="false">SUM(Data!U43,Data!W43,Data!Y43)</f>
        <v>-14324.4104594014</v>
      </c>
      <c r="K17" s="145"/>
      <c r="L17" s="39" t="n">
        <f aca="false">SUM(C17,E17,G17,I17)</f>
        <v>-123814.692134587</v>
      </c>
      <c r="M17" s="39" t="n">
        <f aca="false">SUM(D17,F17,H17,J17)</f>
        <v>-68858.551170891</v>
      </c>
    </row>
    <row r="18" customFormat="false" ht="13.5" hidden="false" customHeight="false" outlineLevel="0" collapsed="false">
      <c r="A18" s="132"/>
      <c r="B18" s="116" t="s">
        <v>38</v>
      </c>
      <c r="C18" s="147" t="n">
        <f aca="false">SUM(Data!B61,Data!D61,Data!F61)</f>
        <v>1234296.59994218</v>
      </c>
      <c r="D18" s="117" t="n">
        <f aca="false">SUM(Data!C61,Data!E61,Data!G61)</f>
        <v>504447.587682675</v>
      </c>
      <c r="E18" s="39" t="n">
        <f aca="false">SUM(Data!H61,Data!J61,Data!L61)</f>
        <v>1019716.89683316</v>
      </c>
      <c r="F18" s="117" t="n">
        <f aca="false">SUM(Data!I61,Data!K61,Data!M61)</f>
        <v>458824.156368022</v>
      </c>
      <c r="G18" s="39" t="n">
        <f aca="false">SUM(Data!N61,Data!P61,Data!R61)</f>
        <v>1024933.31713132</v>
      </c>
      <c r="H18" s="117" t="n">
        <f aca="false">SUM(Data!O61,Data!Q61,Data!S61)</f>
        <v>460268.114858853</v>
      </c>
      <c r="I18" s="39" t="n">
        <f aca="false">SUM(Data!T61,Data!V61,Data!X61)</f>
        <v>952894.477373161</v>
      </c>
      <c r="J18" s="117" t="n">
        <f aca="false">SUM(Data!U61,Data!W61,Data!Y61)</f>
        <v>412460.983611462</v>
      </c>
      <c r="K18" s="145"/>
      <c r="L18" s="39" t="n">
        <f aca="false">SUM(C18,E18,G18,I18)</f>
        <v>4231841.29127983</v>
      </c>
      <c r="M18" s="39" t="n">
        <f aca="false">SUM(D18,F18,H18,J18)</f>
        <v>1836000.84252101</v>
      </c>
    </row>
    <row r="19" customFormat="false" ht="13.5" hidden="false" customHeight="false" outlineLevel="0" collapsed="false">
      <c r="A19" s="132"/>
      <c r="B19" s="133" t="s">
        <v>39</v>
      </c>
      <c r="C19" s="140" t="n">
        <f aca="false">SUM(C15:C18)</f>
        <v>-26993.2373476189</v>
      </c>
      <c r="D19" s="135" t="n">
        <f aca="false">SUM(D15:D18)</f>
        <v>-262278.854450414</v>
      </c>
      <c r="E19" s="134" t="n">
        <f aca="false">SUM(E15:E18)</f>
        <v>-106510.68968277</v>
      </c>
      <c r="F19" s="135" t="n">
        <f aca="false">SUM(F15:F18)</f>
        <v>-206502.545673098</v>
      </c>
      <c r="G19" s="134" t="n">
        <f aca="false">SUM(G15:G18)</f>
        <v>-109242.407934232</v>
      </c>
      <c r="H19" s="135" t="n">
        <f aca="false">SUM(H15:H18)</f>
        <v>-220564.999123893</v>
      </c>
      <c r="I19" s="134" t="n">
        <f aca="false">SUM(I15:I18)</f>
        <v>63532.2331279761</v>
      </c>
      <c r="J19" s="135" t="n">
        <f aca="false">SUM(J15:J18)</f>
        <v>-123123.175039581</v>
      </c>
      <c r="K19" s="149"/>
      <c r="L19" s="134" t="n">
        <f aca="false">SUM(L15:L18)</f>
        <v>-179214.101836645</v>
      </c>
      <c r="M19" s="136" t="n">
        <f aca="false">SUM(M15:M18)</f>
        <v>-812469.574286986</v>
      </c>
    </row>
    <row r="20" customFormat="false" ht="12.75" hidden="false" customHeight="false" outlineLevel="0" collapsed="false">
      <c r="A20" s="137" t="s">
        <v>40</v>
      </c>
      <c r="B20" s="116" t="s">
        <v>36</v>
      </c>
      <c r="C20" s="147" t="n">
        <f aca="false">SUM(Data!B8:B15,Data!D8:D15,Data!F8:F15)</f>
        <v>-1778046.70296148</v>
      </c>
      <c r="D20" s="117" t="n">
        <f aca="false">SUM(Data!C8:C15,Data!E8:E15,Data!G8:G15)</f>
        <v>-1059065.87195053</v>
      </c>
      <c r="E20" s="39" t="n">
        <f aca="false">SUM(Data!H8:H15,Data!J8:J15,Data!L8:L15)</f>
        <v>-1595714.68555974</v>
      </c>
      <c r="F20" s="117" t="n">
        <f aca="false">SUM(Data!I8:I15,Data!K8:K15,Data!M8:M15)</f>
        <v>-919374.194540058</v>
      </c>
      <c r="G20" s="39" t="n">
        <f aca="false">SUM(Data!N8:N15,Data!P8:P15,Data!R8:R15)</f>
        <v>-1415953.39564614</v>
      </c>
      <c r="H20" s="117" t="n">
        <f aca="false">SUM(Data!O8:O15,Data!Q8:Q15,Data!S8:S15)</f>
        <v>-864699.508840259</v>
      </c>
      <c r="I20" s="39" t="n">
        <f aca="false">SUM(Data!T8:T15,Data!V8:V15,Data!X8:X15)</f>
        <v>-1108351.04248227</v>
      </c>
      <c r="J20" s="117" t="n">
        <f aca="false">SUM(Data!U8:U15,Data!W8:W15,Data!Y8:Y15)</f>
        <v>-687260.023860535</v>
      </c>
      <c r="K20" s="145"/>
      <c r="L20" s="39" t="n">
        <f aca="false">SUM(C20,E20,G20,I20)</f>
        <v>-5898065.82664963</v>
      </c>
      <c r="M20" s="39" t="n">
        <f aca="false">SUM(D20,F20,H20,J20)</f>
        <v>-3530399.59919138</v>
      </c>
    </row>
    <row r="21" customFormat="false" ht="12.75" hidden="false" customHeight="false" outlineLevel="0" collapsed="false">
      <c r="A21" s="132"/>
      <c r="B21" s="116" t="s">
        <v>25</v>
      </c>
      <c r="C21" s="147" t="n">
        <f aca="false">SUM(Data!B26:B34,Data!D26:D34,Data!F26:F34)</f>
        <v>-92722.7513215215</v>
      </c>
      <c r="D21" s="117" t="n">
        <f aca="false">SUM(Data!C26:C34,Data!E26:E34,Data!G26:G34)</f>
        <v>-60468.0149316249</v>
      </c>
      <c r="E21" s="39" t="n">
        <f aca="false">SUM(Data!H26:H34,Data!J26:J34,Data!L26:L34)</f>
        <v>-151077.232589086</v>
      </c>
      <c r="F21" s="117" t="n">
        <f aca="false">SUM(Data!I26:I34,Data!K26:K34,Data!M26:M34)</f>
        <v>-93551.1091379623</v>
      </c>
      <c r="G21" s="39" t="n">
        <f aca="false">SUM(Data!N26:N34,Data!P26:P34,Data!R26:R34)</f>
        <v>-143307.428013897</v>
      </c>
      <c r="H21" s="117" t="n">
        <f aca="false">SUM(Data!O26:O34,Data!Q26:Q34,Data!S26:S34)</f>
        <v>-88707.2663959382</v>
      </c>
      <c r="I21" s="39" t="n">
        <f aca="false">SUM(Data!T26:T34,Data!V26:V34,Data!X26:X34)</f>
        <v>-65964.5207918087</v>
      </c>
      <c r="J21" s="117" t="n">
        <f aca="false">SUM(Data!U26:U34,Data!W26:W34,Data!Y26:Y34)</f>
        <v>-38492.1399366501</v>
      </c>
      <c r="K21" s="145"/>
      <c r="L21" s="39" t="n">
        <f aca="false">SUM(C21,E21,G21,I21)</f>
        <v>-453071.932716313</v>
      </c>
      <c r="M21" s="39" t="n">
        <f aca="false">SUM(D21,F21,H21,J21)</f>
        <v>-281218.530402176</v>
      </c>
    </row>
    <row r="22" customFormat="false" ht="12.75" hidden="false" customHeight="false" outlineLevel="0" collapsed="false">
      <c r="A22" s="132"/>
      <c r="B22" s="116" t="s">
        <v>37</v>
      </c>
      <c r="C22" s="147" t="n">
        <f aca="false">SUM(Data!B44:B52,Data!D44:D52,Data!F44:F52)</f>
        <v>-47708.0643075962</v>
      </c>
      <c r="D22" s="117" t="n">
        <f aca="false">SUM(Data!C44:C52,Data!E44:E52,Data!G44:G52)</f>
        <v>-26175.2297500486</v>
      </c>
      <c r="E22" s="39" t="n">
        <f aca="false">SUM(Data!H44:H52,Data!J44:J52,Data!L44:L52)</f>
        <v>-43130.9918756522</v>
      </c>
      <c r="F22" s="117" t="n">
        <f aca="false">SUM(Data!I44:I52,Data!K44:K52,Data!M44:M52)</f>
        <v>-22750.3889679554</v>
      </c>
      <c r="G22" s="39" t="n">
        <f aca="false">SUM(Data!N44:N52,Data!P44:P52,Data!R44:R52)</f>
        <v>-38003.4425008744</v>
      </c>
      <c r="H22" s="117" t="n">
        <f aca="false">SUM(Data!O44:O52,Data!Q44:Q52,Data!S44:S52)</f>
        <v>-21439.6249121101</v>
      </c>
      <c r="I22" s="39" t="n">
        <f aca="false">SUM(Data!T44:T52,Data!V44:V52,Data!X44:X52)</f>
        <v>-29878.4287369516</v>
      </c>
      <c r="J22" s="117" t="n">
        <f aca="false">SUM(Data!U44:U52,Data!W44:W52,Data!Y44:Y52)</f>
        <v>-17175.0624978917</v>
      </c>
      <c r="K22" s="145"/>
      <c r="L22" s="39" t="n">
        <f aca="false">SUM(C22,E22,G22,I22)</f>
        <v>-158720.927421074</v>
      </c>
      <c r="M22" s="39" t="n">
        <f aca="false">SUM(D22,F22,H22,J22)</f>
        <v>-87540.3061280059</v>
      </c>
    </row>
    <row r="23" customFormat="false" ht="13.5" hidden="false" customHeight="false" outlineLevel="0" collapsed="false">
      <c r="A23" s="132"/>
      <c r="B23" s="116" t="s">
        <v>38</v>
      </c>
      <c r="C23" s="147" t="n">
        <f aca="false">SUM(Data!B62:B70,Data!D62:D70,Data!F62:F70)</f>
        <v>1877760.41096361</v>
      </c>
      <c r="D23" s="117" t="n">
        <f aca="false">SUM(Data!C62:C70,Data!E62:E70,Data!G62:G70)</f>
        <v>924336.136413154</v>
      </c>
      <c r="E23" s="39" t="n">
        <f aca="false">SUM(Data!H62:H70,Data!J62:J70,Data!L62:L70)</f>
        <v>1761817.98657436</v>
      </c>
      <c r="F23" s="117" t="n">
        <f aca="false">SUM(Data!I62:I70,Data!K62:K70,Data!M62:M70)</f>
        <v>834377.034041644</v>
      </c>
      <c r="G23" s="39" t="n">
        <f aca="false">SUM(Data!N62:N70,Data!P62:P70,Data!R62:R70)</f>
        <v>1677605.44394169</v>
      </c>
      <c r="H23" s="117" t="n">
        <f aca="false">SUM(Data!O62:O70,Data!Q62:Q70,Data!S62:S70)</f>
        <v>820042.290036116</v>
      </c>
      <c r="I23" s="39" t="n">
        <f aca="false">SUM(Data!T62:T70,Data!V62:V70,Data!X62:X70)</f>
        <v>1553616.21268211</v>
      </c>
      <c r="J23" s="117" t="n">
        <f aca="false">SUM(Data!U62:U70,Data!W62:W70,Data!Y62:Y70)</f>
        <v>724095.852440627</v>
      </c>
      <c r="K23" s="145"/>
      <c r="L23" s="39" t="n">
        <f aca="false">SUM(C23,E23,G23,I23)</f>
        <v>6870800.05416177</v>
      </c>
      <c r="M23" s="39" t="n">
        <f aca="false">SUM(D23,F23,H23,J23)</f>
        <v>3302851.31293154</v>
      </c>
    </row>
    <row r="24" customFormat="false" ht="13.5" hidden="false" customHeight="false" outlineLevel="0" collapsed="false">
      <c r="A24" s="132"/>
      <c r="B24" s="133" t="s">
        <v>39</v>
      </c>
      <c r="C24" s="140" t="n">
        <f aca="false">SUM(C20:C23)</f>
        <v>-40717.1076269888</v>
      </c>
      <c r="D24" s="135" t="n">
        <f aca="false">SUM(D20:D23)</f>
        <v>-221372.980219048</v>
      </c>
      <c r="E24" s="134" t="n">
        <f aca="false">SUM(E20:E23)</f>
        <v>-28104.9234501149</v>
      </c>
      <c r="F24" s="135" t="n">
        <f aca="false">SUM(F20:F23)</f>
        <v>-201298.658604332</v>
      </c>
      <c r="G24" s="134" t="n">
        <f aca="false">SUM(G20:G23)</f>
        <v>80341.1777807786</v>
      </c>
      <c r="H24" s="135" t="n">
        <f aca="false">SUM(H20:H23)</f>
        <v>-154804.110112192</v>
      </c>
      <c r="I24" s="134" t="n">
        <f aca="false">SUM(I20:I23)</f>
        <v>349422.220671081</v>
      </c>
      <c r="J24" s="135" t="n">
        <f aca="false">SUM(J20:J23)</f>
        <v>-18831.3738544504</v>
      </c>
      <c r="K24" s="149"/>
      <c r="L24" s="134" t="n">
        <f aca="false">SUM(L20:L23)</f>
        <v>360941.367374755</v>
      </c>
      <c r="M24" s="136" t="n">
        <f aca="false">SUM(M20:M23)</f>
        <v>-596307.122790023</v>
      </c>
    </row>
    <row r="25" customFormat="false" ht="12.75" hidden="false" customHeight="false" outlineLevel="0" collapsed="false">
      <c r="A25" s="137" t="s">
        <v>39</v>
      </c>
      <c r="B25" s="116" t="s">
        <v>36</v>
      </c>
      <c r="C25" s="147" t="n">
        <f aca="false">SUM(C5,C10,C15,C20)</f>
        <v>-4592467.28314839</v>
      </c>
      <c r="D25" s="117" t="n">
        <f aca="false">SUM(D5,D10,D15,D20)</f>
        <v>-2755329.97808412</v>
      </c>
      <c r="E25" s="39" t="n">
        <f aca="false">SUM(E5,E10,E15,E20)</f>
        <v>-3975212.08151952</v>
      </c>
      <c r="F25" s="117" t="n">
        <f aca="false">SUM(F5,F10,F15,F20)</f>
        <v>-2301619.33879028</v>
      </c>
      <c r="G25" s="39" t="n">
        <f aca="false">SUM(G5,G10,G15,G20)</f>
        <v>-3792896.82769148</v>
      </c>
      <c r="H25" s="117" t="n">
        <f aca="false">SUM(H5,H10,H15,H20)</f>
        <v>-2283126.56471768</v>
      </c>
      <c r="I25" s="39" t="n">
        <f aca="false">SUM(I5,I10,I15,I20)</f>
        <v>-3643968.0951677</v>
      </c>
      <c r="J25" s="117" t="n">
        <f aca="false">SUM(J5,J10,J15,J20)</f>
        <v>-2268639.55078311</v>
      </c>
      <c r="K25" s="145"/>
      <c r="L25" s="39" t="n">
        <f aca="false">SUM(L5,L10,L15,L20)</f>
        <v>-16004544.2875271</v>
      </c>
      <c r="M25" s="41" t="n">
        <f aca="false">SUM(M5,M10,M15,M20)</f>
        <v>-9608715.43237519</v>
      </c>
    </row>
    <row r="26" customFormat="false" ht="12.75" hidden="false" customHeight="false" outlineLevel="0" collapsed="false">
      <c r="A26" s="132"/>
      <c r="B26" s="116" t="s">
        <v>25</v>
      </c>
      <c r="C26" s="147" t="n">
        <f aca="false">SUM(C6,C11,C16,C21)</f>
        <v>-259767.518298756</v>
      </c>
      <c r="D26" s="117" t="n">
        <f aca="false">SUM(D6,D11,D16,D21)</f>
        <v>-173032.848928078</v>
      </c>
      <c r="E26" s="39" t="n">
        <f aca="false">SUM(E6,E11,E16,E21)</f>
        <v>-396951.573158361</v>
      </c>
      <c r="F26" s="117" t="n">
        <f aca="false">SUM(F6,F11,F16,F21)</f>
        <v>-264353.554664776</v>
      </c>
      <c r="G26" s="39" t="n">
        <f aca="false">SUM(G6,G11,G16,G21)</f>
        <v>-401247.273333262</v>
      </c>
      <c r="H26" s="117" t="n">
        <f aca="false">SUM(H6,H11,H16,H21)</f>
        <v>-255220.958502866</v>
      </c>
      <c r="I26" s="39" t="n">
        <f aca="false">SUM(I6,I11,I16,I21)</f>
        <v>-242010.798125352</v>
      </c>
      <c r="J26" s="117" t="n">
        <f aca="false">SUM(J6,J11,J16,J21)</f>
        <v>-143917.755707477</v>
      </c>
      <c r="K26" s="145"/>
      <c r="L26" s="39" t="n">
        <f aca="false">SUM(L6,L11,L16,L21)</f>
        <v>-1299977.16291573</v>
      </c>
      <c r="M26" s="41" t="n">
        <f aca="false">SUM(M6,M11,M16,M21)</f>
        <v>-836525.117803197</v>
      </c>
    </row>
    <row r="27" customFormat="false" ht="12.75" hidden="false" customHeight="false" outlineLevel="0" collapsed="false">
      <c r="A27" s="132"/>
      <c r="B27" s="116" t="s">
        <v>37</v>
      </c>
      <c r="C27" s="147" t="n">
        <f aca="false">SUM(C7,C12,C17,C22)</f>
        <v>-135476.823609484</v>
      </c>
      <c r="D27" s="117" t="n">
        <f aca="false">SUM(D7,D12,D17,D22)</f>
        <v>-75421.4864264817</v>
      </c>
      <c r="E27" s="39" t="n">
        <f aca="false">SUM(E7,E12,E17,E22)</f>
        <v>-117184.399898095</v>
      </c>
      <c r="F27" s="117" t="n">
        <f aca="false">SUM(F7,F12,F17,F22)</f>
        <v>-62877.6390378972</v>
      </c>
      <c r="G27" s="39" t="n">
        <f aca="false">SUM(G7,G12,G17,G22)</f>
        <v>-112507.501248929</v>
      </c>
      <c r="H27" s="117" t="n">
        <f aca="false">SUM(H7,H12,H17,H22)</f>
        <v>-62849.9112568291</v>
      </c>
      <c r="I27" s="39" t="n">
        <f aca="false">SUM(I7,I12,I17,I22)</f>
        <v>-109220.970219499</v>
      </c>
      <c r="J27" s="117" t="n">
        <f aca="false">SUM(J7,J12,J17,J22)</f>
        <v>-63236.6290622226</v>
      </c>
      <c r="K27" s="145"/>
      <c r="L27" s="39" t="n">
        <f aca="false">SUM(L7,L12,L17,L22)</f>
        <v>-474389.694976007</v>
      </c>
      <c r="M27" s="41" t="n">
        <f aca="false">SUM(M7,M12,M17,M22)</f>
        <v>-264385.665783431</v>
      </c>
    </row>
    <row r="28" customFormat="false" ht="13.5" hidden="false" customHeight="false" outlineLevel="0" collapsed="false">
      <c r="A28" s="132"/>
      <c r="B28" s="116" t="s">
        <v>38</v>
      </c>
      <c r="C28" s="147" t="n">
        <f aca="false">SUM(C8,C13,C18,C23)</f>
        <v>4899387.61274596</v>
      </c>
      <c r="D28" s="117" t="n">
        <f aca="false">SUM(D8,D13,D18,D23)</f>
        <v>2219276.72609235</v>
      </c>
      <c r="E28" s="39" t="n">
        <f aca="false">SUM(E8,E13,E18,E23)</f>
        <v>3992302.89729755</v>
      </c>
      <c r="F28" s="117" t="n">
        <f aca="false">SUM(F8,F13,F18,F23)</f>
        <v>1914487.31769982</v>
      </c>
      <c r="G28" s="39" t="n">
        <f aca="false">SUM(G8,G13,G18,G23)</f>
        <v>4164207.78416233</v>
      </c>
      <c r="H28" s="117" t="n">
        <f aca="false">SUM(H8,H13,H18,H23)</f>
        <v>1923320.33804695</v>
      </c>
      <c r="I28" s="39" t="n">
        <f aca="false">SUM(I8,I13,I18,I23)</f>
        <v>4281691.14345671</v>
      </c>
      <c r="J28" s="117" t="n">
        <f aca="false">SUM(J8,J13,J18,J23)</f>
        <v>2038977.28704323</v>
      </c>
      <c r="K28" s="145"/>
      <c r="L28" s="39" t="n">
        <f aca="false">SUM(L8,L13,L18,L23)</f>
        <v>17337589.4376626</v>
      </c>
      <c r="M28" s="41" t="n">
        <f aca="false">SUM(M8,M13,M18,M23)</f>
        <v>8096061.66888234</v>
      </c>
    </row>
    <row r="29" customFormat="false" ht="13.5" hidden="false" customHeight="false" outlineLevel="0" collapsed="false">
      <c r="A29" s="138"/>
      <c r="B29" s="133" t="s">
        <v>23</v>
      </c>
      <c r="C29" s="140" t="n">
        <f aca="false">SUM(C25:C28)</f>
        <v>-88324.0123106735</v>
      </c>
      <c r="D29" s="135" t="n">
        <f aca="false">SUM(D25:D28)</f>
        <v>-784507.587346332</v>
      </c>
      <c r="E29" s="134" t="n">
        <f aca="false">SUM(E25:E28)</f>
        <v>-497045.157278421</v>
      </c>
      <c r="F29" s="135" t="n">
        <f aca="false">SUM(F25:F28)</f>
        <v>-714363.21479314</v>
      </c>
      <c r="G29" s="134" t="n">
        <f aca="false">SUM(G25:G28)</f>
        <v>-142443.818111335</v>
      </c>
      <c r="H29" s="135" t="n">
        <f aca="false">SUM(H25:H28)</f>
        <v>-677877.096430423</v>
      </c>
      <c r="I29" s="134" t="n">
        <f aca="false">SUM(I25:I28)</f>
        <v>286491.279944158</v>
      </c>
      <c r="J29" s="135" t="n">
        <f aca="false">SUM(J25:J28)</f>
        <v>-436816.648509576</v>
      </c>
      <c r="K29" s="149"/>
      <c r="L29" s="134" t="n">
        <f aca="false">SUM(L25:L28)</f>
        <v>-441321.707756273</v>
      </c>
      <c r="M29" s="136" t="n">
        <f aca="false">SUM(M25:M28)</f>
        <v>-2613564.54707947</v>
      </c>
    </row>
    <row r="30" customFormat="false" ht="12.75" hidden="false" customHeight="false" outlineLevel="0" collapsed="false">
      <c r="C30" s="139"/>
    </row>
    <row r="31" customFormat="false" ht="13.5" hidden="false" customHeight="false" outlineLevel="0" collapsed="false"/>
    <row r="32" customFormat="false" ht="13.5" hidden="false" customHeight="false" outlineLevel="0" collapsed="false">
      <c r="A32" s="116"/>
      <c r="B32" s="116"/>
      <c r="C32" s="140" t="s">
        <v>43</v>
      </c>
      <c r="D32" s="141"/>
      <c r="E32" s="134" t="s">
        <v>44</v>
      </c>
      <c r="F32" s="141"/>
      <c r="G32" s="134" t="s">
        <v>45</v>
      </c>
      <c r="H32" s="141"/>
      <c r="I32" s="134" t="s">
        <v>46</v>
      </c>
      <c r="J32" s="141"/>
      <c r="K32" s="151"/>
      <c r="L32" s="152" t="s">
        <v>18</v>
      </c>
      <c r="M32" s="124" t="s">
        <v>19</v>
      </c>
    </row>
    <row r="33" customFormat="false" ht="13.5" hidden="false" customHeight="false" outlineLevel="0" collapsed="false">
      <c r="A33" s="125" t="s">
        <v>20</v>
      </c>
      <c r="B33" s="126"/>
      <c r="C33" s="125" t="s">
        <v>21</v>
      </c>
      <c r="D33" s="127" t="s">
        <v>22</v>
      </c>
      <c r="E33" s="126" t="s">
        <v>21</v>
      </c>
      <c r="F33" s="127" t="s">
        <v>22</v>
      </c>
      <c r="G33" s="126" t="s">
        <v>21</v>
      </c>
      <c r="H33" s="127" t="s">
        <v>22</v>
      </c>
      <c r="I33" s="126" t="s">
        <v>21</v>
      </c>
      <c r="J33" s="127" t="s">
        <v>22</v>
      </c>
      <c r="K33" s="127"/>
      <c r="L33" s="153"/>
      <c r="M33" s="130"/>
    </row>
    <row r="34" customFormat="false" ht="12.75" hidden="false" customHeight="false" outlineLevel="0" collapsed="false">
      <c r="A34" s="131" t="n">
        <v>2001</v>
      </c>
      <c r="B34" s="116" t="s">
        <v>41</v>
      </c>
      <c r="C34" s="39" t="n">
        <f aca="false">C5+C8</f>
        <v>0</v>
      </c>
      <c r="D34" s="117" t="n">
        <f aca="false">D5+D8</f>
        <v>0</v>
      </c>
      <c r="E34" s="39" t="n">
        <f aca="false">E5+E8</f>
        <v>0</v>
      </c>
      <c r="F34" s="117" t="n">
        <f aca="false">F5+F8</f>
        <v>0</v>
      </c>
      <c r="G34" s="39" t="n">
        <f aca="false">G5+G8</f>
        <v>0</v>
      </c>
      <c r="H34" s="117" t="n">
        <f aca="false">H5+H8</f>
        <v>0</v>
      </c>
      <c r="I34" s="39" t="n">
        <f aca="false">I5+I8</f>
        <v>3822.16201228334</v>
      </c>
      <c r="J34" s="117" t="n">
        <f aca="false">J5+J8</f>
        <v>-59945.7229025767</v>
      </c>
      <c r="K34" s="117"/>
      <c r="L34" s="39" t="n">
        <f aca="false">SUM(I34,G34,E34,C34)</f>
        <v>3822.16201228334</v>
      </c>
      <c r="M34" s="39" t="n">
        <f aca="false">SUM(J34,H34,F34,D34)</f>
        <v>-59945.7229025767</v>
      </c>
    </row>
    <row r="35" customFormat="false" ht="13.5" hidden="false" customHeight="false" outlineLevel="0" collapsed="false">
      <c r="A35" s="132"/>
      <c r="B35" s="116" t="s">
        <v>42</v>
      </c>
      <c r="C35" s="39" t="n">
        <f aca="false">C6+C7</f>
        <v>0</v>
      </c>
      <c r="D35" s="117" t="n">
        <f aca="false">D6+D7</f>
        <v>0</v>
      </c>
      <c r="E35" s="39" t="n">
        <f aca="false">E6+E7</f>
        <v>0</v>
      </c>
      <c r="F35" s="117" t="n">
        <f aca="false">F6+F7</f>
        <v>0</v>
      </c>
      <c r="G35" s="39" t="n">
        <f aca="false">G6+G7</f>
        <v>0</v>
      </c>
      <c r="H35" s="117" t="n">
        <f aca="false">H6+H7</f>
        <v>0</v>
      </c>
      <c r="I35" s="39" t="n">
        <f aca="false">I6+I7</f>
        <v>-57712.0247448255</v>
      </c>
      <c r="J35" s="117" t="n">
        <f aca="false">J6+J7</f>
        <v>-38590.4467065712</v>
      </c>
      <c r="K35" s="117"/>
      <c r="L35" s="39" t="n">
        <f aca="false">SUM(I35,G35,E35,C35)</f>
        <v>-57712.0247448255</v>
      </c>
      <c r="M35" s="39" t="n">
        <f aca="false">SUM(J35,H35,F35,D35)</f>
        <v>-38590.4467065712</v>
      </c>
    </row>
    <row r="36" customFormat="false" ht="13.5" hidden="false" customHeight="false" outlineLevel="0" collapsed="false">
      <c r="A36" s="132"/>
      <c r="B36" s="133"/>
      <c r="C36" s="134" t="n">
        <f aca="false">SUM(C34:C35)</f>
        <v>0</v>
      </c>
      <c r="D36" s="135" t="n">
        <f aca="false">SUM(D34:D35)</f>
        <v>0</v>
      </c>
      <c r="E36" s="134" t="n">
        <f aca="false">SUM(E34:E35)</f>
        <v>0</v>
      </c>
      <c r="F36" s="135" t="n">
        <f aca="false">SUM(F34:F35)</f>
        <v>0</v>
      </c>
      <c r="G36" s="134" t="n">
        <f aca="false">SUM(G34:G35)</f>
        <v>0</v>
      </c>
      <c r="H36" s="135" t="n">
        <f aca="false">SUM(H34:H35)</f>
        <v>0</v>
      </c>
      <c r="I36" s="134" t="n">
        <f aca="false">SUM(I34:I35)</f>
        <v>-53889.8627325421</v>
      </c>
      <c r="J36" s="135" t="n">
        <f aca="false">SUM(J34:J35)</f>
        <v>-98536.1696091479</v>
      </c>
      <c r="K36" s="135"/>
      <c r="L36" s="134" t="n">
        <f aca="false">SUM(L34:L35)</f>
        <v>-53889.8627325421</v>
      </c>
      <c r="M36" s="136" t="n">
        <f aca="false">SUM(M34:M35)</f>
        <v>-98536.1696091479</v>
      </c>
    </row>
    <row r="37" customFormat="false" ht="12.75" hidden="false" customHeight="false" outlineLevel="0" collapsed="false">
      <c r="A37" s="137" t="n">
        <v>2002</v>
      </c>
      <c r="B37" s="116" t="s">
        <v>41</v>
      </c>
      <c r="C37" s="39" t="n">
        <f aca="false">C10+C13</f>
        <v>129067.696296131</v>
      </c>
      <c r="D37" s="40" t="n">
        <f aca="false">D10+D13</f>
        <v>-206046.345350445</v>
      </c>
      <c r="E37" s="39" t="n">
        <f aca="false">E10+E13</f>
        <v>-176323.923605714</v>
      </c>
      <c r="F37" s="40" t="n">
        <f aca="false">F10+F13</f>
        <v>-183915.922880449</v>
      </c>
      <c r="G37" s="39" t="n">
        <f aca="false">G10+G13</f>
        <v>79555.0420901023</v>
      </c>
      <c r="H37" s="40" t="n">
        <f aca="false">H10+H13</f>
        <v>-182000.936986438</v>
      </c>
      <c r="I37" s="39" t="n">
        <f aca="false">I10+I13</f>
        <v>45488.5276369459</v>
      </c>
      <c r="J37" s="40" t="n">
        <f aca="false">J10+J13</f>
        <v>-128608.935428149</v>
      </c>
      <c r="K37" s="40"/>
      <c r="L37" s="39" t="n">
        <f aca="false">SUM(I37,G37,E37,C37)</f>
        <v>77787.3424174658</v>
      </c>
      <c r="M37" s="39" t="n">
        <f aca="false">SUM(J37,H37,F37,D37)</f>
        <v>-700572.140645482</v>
      </c>
    </row>
    <row r="38" customFormat="false" ht="13.5" hidden="false" customHeight="false" outlineLevel="0" collapsed="false">
      <c r="A38" s="132"/>
      <c r="B38" s="116" t="s">
        <v>42</v>
      </c>
      <c r="C38" s="39" t="n">
        <f aca="false">C11+C12</f>
        <v>-149681.363632198</v>
      </c>
      <c r="D38" s="40" t="n">
        <f aca="false">D11+D12</f>
        <v>-94809.4073264248</v>
      </c>
      <c r="E38" s="39" t="n">
        <f aca="false">E11+E12</f>
        <v>-186105.620539822</v>
      </c>
      <c r="F38" s="40" t="n">
        <f aca="false">F11+F12</f>
        <v>-122646.087635261</v>
      </c>
      <c r="G38" s="39" t="n">
        <f aca="false">G11+G12</f>
        <v>-193097.630047984</v>
      </c>
      <c r="H38" s="40" t="n">
        <f aca="false">H11+H12</f>
        <v>-120507.050207899</v>
      </c>
      <c r="I38" s="39" t="n">
        <f aca="false">I11+I12</f>
        <v>-118061.838759303</v>
      </c>
      <c r="J38" s="40" t="n">
        <f aca="false">J11+J12</f>
        <v>-67716.9945782475</v>
      </c>
      <c r="K38" s="40"/>
      <c r="L38" s="39" t="n">
        <f aca="false">SUM(I38,G38,E38,C38)</f>
        <v>-646946.452979307</v>
      </c>
      <c r="M38" s="39" t="n">
        <f aca="false">SUM(J38,H38,F38,D38)</f>
        <v>-405679.539747833</v>
      </c>
    </row>
    <row r="39" customFormat="false" ht="13.5" hidden="false" customHeight="false" outlineLevel="0" collapsed="false">
      <c r="A39" s="132"/>
      <c r="B39" s="133"/>
      <c r="C39" s="134" t="n">
        <f aca="false">SUM(C37:C38)</f>
        <v>-20613.6673360665</v>
      </c>
      <c r="D39" s="135" t="n">
        <f aca="false">SUM(D37:D38)</f>
        <v>-300855.75267687</v>
      </c>
      <c r="E39" s="134" t="n">
        <f aca="false">SUM(E37:E38)</f>
        <v>-362429.544145536</v>
      </c>
      <c r="F39" s="135" t="n">
        <f aca="false">SUM(F37:F38)</f>
        <v>-306562.01051571</v>
      </c>
      <c r="G39" s="134" t="n">
        <f aca="false">SUM(G37:G38)</f>
        <v>-113542.587957881</v>
      </c>
      <c r="H39" s="135" t="n">
        <f aca="false">SUM(H37:H38)</f>
        <v>-302507.987194338</v>
      </c>
      <c r="I39" s="134" t="n">
        <f aca="false">SUM(I37:I38)</f>
        <v>-72573.3111223567</v>
      </c>
      <c r="J39" s="135" t="n">
        <f aca="false">SUM(J37:J38)</f>
        <v>-196325.930006397</v>
      </c>
      <c r="K39" s="135"/>
      <c r="L39" s="134" t="n">
        <f aca="false">SUM(L37:L38)</f>
        <v>-569159.110561841</v>
      </c>
      <c r="M39" s="136" t="n">
        <f aca="false">SUM(M37:M38)</f>
        <v>-1106251.68039331</v>
      </c>
    </row>
    <row r="40" customFormat="false" ht="12.75" hidden="false" customHeight="false" outlineLevel="0" collapsed="false">
      <c r="A40" s="137" t="n">
        <v>2003</v>
      </c>
      <c r="B40" s="116" t="s">
        <v>41</v>
      </c>
      <c r="C40" s="39" t="n">
        <f aca="false">C15+C18</f>
        <v>78138.9252993055</v>
      </c>
      <c r="D40" s="39" t="n">
        <f aca="false">D15+D18</f>
        <v>-195277.171103952</v>
      </c>
      <c r="E40" s="39" t="n">
        <f aca="false">E15+E18</f>
        <v>27311.4383691256</v>
      </c>
      <c r="F40" s="39" t="n">
        <f aca="false">F15+F18</f>
        <v>-118218.937711604</v>
      </c>
      <c r="G40" s="39" t="n">
        <f aca="false">G15+G18</f>
        <v>30103.8660852038</v>
      </c>
      <c r="H40" s="39" t="n">
        <f aca="false">H15+H18</f>
        <v>-133148.070880146</v>
      </c>
      <c r="I40" s="39" t="n">
        <f aca="false">I15+I18</f>
        <v>143147.188439939</v>
      </c>
      <c r="J40" s="39" t="n">
        <f aca="false">J15+J18</f>
        <v>-77943.4339892418</v>
      </c>
      <c r="K40" s="39"/>
      <c r="L40" s="39" t="n">
        <f aca="false">SUM(I40,G40,E40,C40)</f>
        <v>278701.418193574</v>
      </c>
      <c r="M40" s="39" t="n">
        <f aca="false">SUM(J40,H40,F40,D40)</f>
        <v>-524587.613684944</v>
      </c>
    </row>
    <row r="41" customFormat="false" ht="13.5" hidden="false" customHeight="false" outlineLevel="0" collapsed="false">
      <c r="A41" s="132"/>
      <c r="B41" s="116" t="s">
        <v>42</v>
      </c>
      <c r="C41" s="39" t="n">
        <f aca="false">C16+C17</f>
        <v>-105132.162646924</v>
      </c>
      <c r="D41" s="39" t="n">
        <f aca="false">D16+D17</f>
        <v>-67001.6833464618</v>
      </c>
      <c r="E41" s="39" t="n">
        <f aca="false">E16+E17</f>
        <v>-133822.128051895</v>
      </c>
      <c r="F41" s="39" t="n">
        <f aca="false">F16+F17</f>
        <v>-88283.607961494</v>
      </c>
      <c r="G41" s="39" t="n">
        <f aca="false">G16+G17</f>
        <v>-139346.274019436</v>
      </c>
      <c r="H41" s="39" t="n">
        <f aca="false">H16+H17</f>
        <v>-87416.9282437477</v>
      </c>
      <c r="I41" s="39" t="n">
        <f aca="false">I16+I17</f>
        <v>-79614.9553119633</v>
      </c>
      <c r="J41" s="39" t="n">
        <f aca="false">J16+J17</f>
        <v>-45179.741050339</v>
      </c>
      <c r="K41" s="39"/>
      <c r="L41" s="39" t="n">
        <f aca="false">SUM(I41,G41,E41,C41)</f>
        <v>-457915.520030219</v>
      </c>
      <c r="M41" s="39" t="n">
        <f aca="false">SUM(J41,H41,F41,D41)</f>
        <v>-287881.960602042</v>
      </c>
    </row>
    <row r="42" customFormat="false" ht="13.5" hidden="false" customHeight="false" outlineLevel="0" collapsed="false">
      <c r="A42" s="132"/>
      <c r="B42" s="133"/>
      <c r="C42" s="134" t="n">
        <f aca="false">SUM(C40:C41)</f>
        <v>-26993.2373476189</v>
      </c>
      <c r="D42" s="134" t="n">
        <f aca="false">SUM(D40:D41)</f>
        <v>-262278.854450414</v>
      </c>
      <c r="E42" s="134" t="n">
        <f aca="false">SUM(E40:E41)</f>
        <v>-106510.68968277</v>
      </c>
      <c r="F42" s="134" t="n">
        <f aca="false">SUM(F40:F41)</f>
        <v>-206502.545673098</v>
      </c>
      <c r="G42" s="134" t="n">
        <f aca="false">SUM(G40:G41)</f>
        <v>-109242.407934232</v>
      </c>
      <c r="H42" s="134" t="n">
        <f aca="false">SUM(H40:H41)</f>
        <v>-220564.999123893</v>
      </c>
      <c r="I42" s="134" t="n">
        <f aca="false">SUM(I40:I41)</f>
        <v>63532.233127976</v>
      </c>
      <c r="J42" s="134" t="n">
        <f aca="false">SUM(J40:J41)</f>
        <v>-123123.175039581</v>
      </c>
      <c r="K42" s="134"/>
      <c r="L42" s="134" t="n">
        <f aca="false">SUM(L40:L41)</f>
        <v>-179214.101836645</v>
      </c>
      <c r="M42" s="134" t="n">
        <f aca="false">SUM(M40:M41)</f>
        <v>-812469.574286986</v>
      </c>
    </row>
    <row r="43" customFormat="false" ht="12.75" hidden="false" customHeight="false" outlineLevel="0" collapsed="false">
      <c r="A43" s="137" t="s">
        <v>40</v>
      </c>
      <c r="B43" s="116" t="s">
        <v>41</v>
      </c>
      <c r="C43" s="39" t="n">
        <f aca="false">C20+C23</f>
        <v>99713.7080021289</v>
      </c>
      <c r="D43" s="40" t="n">
        <f aca="false">D20+D23</f>
        <v>-134729.735537375</v>
      </c>
      <c r="E43" s="39" t="n">
        <f aca="false">E20+E23</f>
        <v>166103.301014623</v>
      </c>
      <c r="F43" s="40" t="n">
        <f aca="false">F20+F23</f>
        <v>-84997.1604984142</v>
      </c>
      <c r="G43" s="39" t="n">
        <f aca="false">G20+G23</f>
        <v>261652.04829555</v>
      </c>
      <c r="H43" s="40" t="n">
        <f aca="false">H20+H23</f>
        <v>-44657.2188041435</v>
      </c>
      <c r="I43" s="39" t="n">
        <f aca="false">I20+I23</f>
        <v>445265.170199841</v>
      </c>
      <c r="J43" s="40" t="n">
        <f aca="false">J20+J23</f>
        <v>36835.8285800914</v>
      </c>
      <c r="K43" s="40"/>
      <c r="L43" s="39" t="n">
        <f aca="false">SUM(I43,G43,E43,C43)</f>
        <v>972734.227512142</v>
      </c>
      <c r="M43" s="39" t="n">
        <f aca="false">SUM(J43,H43,F43,D43)</f>
        <v>-227548.286259841</v>
      </c>
    </row>
    <row r="44" customFormat="false" ht="13.5" hidden="false" customHeight="false" outlineLevel="0" collapsed="false">
      <c r="A44" s="132"/>
      <c r="B44" s="116" t="s">
        <v>42</v>
      </c>
      <c r="C44" s="39" t="n">
        <f aca="false">C21+C22</f>
        <v>-140430.815629118</v>
      </c>
      <c r="D44" s="40" t="n">
        <f aca="false">D21+D22</f>
        <v>-86643.2446816735</v>
      </c>
      <c r="E44" s="39" t="n">
        <f aca="false">E21+E22</f>
        <v>-194208.224464738</v>
      </c>
      <c r="F44" s="40" t="n">
        <f aca="false">F21+F22</f>
        <v>-116301.498105918</v>
      </c>
      <c r="G44" s="39" t="n">
        <f aca="false">G21+G22</f>
        <v>-181310.870514771</v>
      </c>
      <c r="H44" s="40" t="n">
        <f aca="false">H21+H22</f>
        <v>-110146.891308048</v>
      </c>
      <c r="I44" s="39" t="n">
        <f aca="false">I21+I22</f>
        <v>-95842.9495287603</v>
      </c>
      <c r="J44" s="40" t="n">
        <f aca="false">J21+J22</f>
        <v>-55667.2024345418</v>
      </c>
      <c r="K44" s="40"/>
      <c r="L44" s="39" t="n">
        <f aca="false">SUM(I44,G44,E44,C44)</f>
        <v>-611792.860137387</v>
      </c>
      <c r="M44" s="39" t="n">
        <f aca="false">SUM(J44,H44,F44,D44)</f>
        <v>-368758.836530181</v>
      </c>
    </row>
    <row r="45" customFormat="false" ht="13.5" hidden="false" customHeight="false" outlineLevel="0" collapsed="false">
      <c r="A45" s="132"/>
      <c r="B45" s="133"/>
      <c r="C45" s="134" t="n">
        <f aca="false">SUM(C43:C44)</f>
        <v>-40717.1076269889</v>
      </c>
      <c r="D45" s="135" t="n">
        <f aca="false">SUM(D43:D44)</f>
        <v>-221372.980219048</v>
      </c>
      <c r="E45" s="134" t="n">
        <f aca="false">SUM(E43:E44)</f>
        <v>-28104.9234501149</v>
      </c>
      <c r="F45" s="135" t="n">
        <f aca="false">SUM(F43:F44)</f>
        <v>-201298.658604332</v>
      </c>
      <c r="G45" s="134" t="n">
        <f aca="false">SUM(G43:G44)</f>
        <v>80341.1777807786</v>
      </c>
      <c r="H45" s="135" t="n">
        <f aca="false">SUM(H43:H44)</f>
        <v>-154804.110112192</v>
      </c>
      <c r="I45" s="134" t="n">
        <f aca="false">SUM(I43:I44)</f>
        <v>349422.220671081</v>
      </c>
      <c r="J45" s="135" t="n">
        <f aca="false">SUM(J43:J44)</f>
        <v>-18831.3738544505</v>
      </c>
      <c r="K45" s="135"/>
      <c r="L45" s="134" t="n">
        <f aca="false">SUM(L43:L44)</f>
        <v>360941.367374755</v>
      </c>
      <c r="M45" s="136" t="n">
        <f aca="false">SUM(M43:M44)</f>
        <v>-596307.122790023</v>
      </c>
    </row>
    <row r="46" customFormat="false" ht="12.75" hidden="false" customHeight="false" outlineLevel="0" collapsed="false">
      <c r="A46" s="137" t="s">
        <v>39</v>
      </c>
      <c r="B46" s="116" t="s">
        <v>41</v>
      </c>
      <c r="C46" s="39" t="n">
        <f aca="false">SUM(C34,C37,C40,C43)</f>
        <v>306920.329597566</v>
      </c>
      <c r="D46" s="40" t="n">
        <f aca="false">SUM(D34,D37,D40,D43)</f>
        <v>-536053.251991772</v>
      </c>
      <c r="E46" s="39" t="n">
        <f aca="false">SUM(E34,E37,E40,E43)</f>
        <v>17090.8157780347</v>
      </c>
      <c r="F46" s="40" t="n">
        <f aca="false">SUM(F34,F37,F40,F43)</f>
        <v>-387132.021090467</v>
      </c>
      <c r="G46" s="39" t="n">
        <f aca="false">SUM(G34,G37,G40,G43)</f>
        <v>371310.956470856</v>
      </c>
      <c r="H46" s="40" t="n">
        <f aca="false">SUM(H34,H37,H40,H43)</f>
        <v>-359806.226670728</v>
      </c>
      <c r="I46" s="39" t="n">
        <f aca="false">SUM(I34,I37,I40,I43)</f>
        <v>637723.048289009</v>
      </c>
      <c r="J46" s="40" t="n">
        <f aca="false">SUM(J34,J37,J40,J43)</f>
        <v>-229662.263739877</v>
      </c>
      <c r="K46" s="40"/>
      <c r="L46" s="39" t="n">
        <f aca="false">SUM(L34,L37,L40,L43)</f>
        <v>1333045.15013547</v>
      </c>
      <c r="M46" s="41" t="n">
        <f aca="false">SUM(M34,M37,M40,M43)</f>
        <v>-1512653.76349284</v>
      </c>
    </row>
    <row r="47" customFormat="false" ht="13.5" hidden="false" customHeight="false" outlineLevel="0" collapsed="false">
      <c r="A47" s="132"/>
      <c r="B47" s="116" t="s">
        <v>42</v>
      </c>
      <c r="C47" s="39" t="n">
        <f aca="false">SUM(C35,C38,C41,C44)</f>
        <v>-395244.34190824</v>
      </c>
      <c r="D47" s="40" t="n">
        <f aca="false">SUM(D35,D38,D41,D44)</f>
        <v>-248454.33535456</v>
      </c>
      <c r="E47" s="39" t="n">
        <f aca="false">SUM(E35,E38,E41,E44)</f>
        <v>-514135.973056456</v>
      </c>
      <c r="F47" s="40" t="n">
        <f aca="false">SUM(F35,F38,F41,F44)</f>
        <v>-327231.193702673</v>
      </c>
      <c r="G47" s="39" t="n">
        <f aca="false">SUM(G35,G38,G41,G44)</f>
        <v>-513754.774582191</v>
      </c>
      <c r="H47" s="40" t="n">
        <f aca="false">SUM(H35,H38,H41,H44)</f>
        <v>-318070.869759695</v>
      </c>
      <c r="I47" s="39" t="n">
        <f aca="false">SUM(I35,I38,I41,I44)</f>
        <v>-351231.768344852</v>
      </c>
      <c r="J47" s="40" t="n">
        <f aca="false">SUM(J35,J38,J41,J44)</f>
        <v>-207154.3847697</v>
      </c>
      <c r="K47" s="40"/>
      <c r="L47" s="39" t="n">
        <f aca="false">SUM(L35,L38,L41,L44)</f>
        <v>-1774366.85789174</v>
      </c>
      <c r="M47" s="41" t="n">
        <f aca="false">SUM(M35,M38,M41,M44)</f>
        <v>-1100910.78358663</v>
      </c>
    </row>
    <row r="48" customFormat="false" ht="13.5" hidden="false" customHeight="false" outlineLevel="0" collapsed="false">
      <c r="A48" s="138"/>
      <c r="B48" s="133" t="s">
        <v>23</v>
      </c>
      <c r="C48" s="134" t="n">
        <f aca="false">SUM(C46:C47)</f>
        <v>-88324.0123106743</v>
      </c>
      <c r="D48" s="135" t="n">
        <f aca="false">SUM(D46:D47)</f>
        <v>-784507.587346332</v>
      </c>
      <c r="E48" s="134" t="n">
        <f aca="false">SUM(E46:E47)</f>
        <v>-497045.157278421</v>
      </c>
      <c r="F48" s="135" t="n">
        <f aca="false">SUM(F46:F47)</f>
        <v>-714363.21479314</v>
      </c>
      <c r="G48" s="134" t="n">
        <f aca="false">SUM(G46:G47)</f>
        <v>-142443.818111335</v>
      </c>
      <c r="H48" s="135" t="n">
        <f aca="false">SUM(H46:H47)</f>
        <v>-677877.096430423</v>
      </c>
      <c r="I48" s="134" t="n">
        <f aca="false">SUM(I46:I47)</f>
        <v>286491.279944158</v>
      </c>
      <c r="J48" s="135" t="n">
        <f aca="false">SUM(J46:J47)</f>
        <v>-436816.648509576</v>
      </c>
      <c r="K48" s="135"/>
      <c r="L48" s="134" t="n">
        <f aca="false">SUM(L46:L47)</f>
        <v>-441321.707756273</v>
      </c>
      <c r="M48" s="136" t="n">
        <f aca="false">SUM(M46:M47)</f>
        <v>-2613564.54707947</v>
      </c>
    </row>
    <row r="50" customFormat="false" ht="12.75" hidden="false" customHeight="false" outlineLevel="0" collapsed="false">
      <c r="A50" s="118"/>
      <c r="B50" s="11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</row>
    <row r="51" customFormat="false" ht="12.75" hidden="false" customHeight="false" outlineLevel="0" collapsed="false">
      <c r="A51" s="118"/>
      <c r="B51" s="118"/>
      <c r="C51" s="119"/>
      <c r="D51" s="119"/>
      <c r="E51" s="119"/>
      <c r="F51" s="119"/>
      <c r="G51" s="118"/>
      <c r="H51" s="119"/>
      <c r="I51" s="118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</row>
    <row r="52" customFormat="false" ht="12.75" hidden="false" customHeight="false" outlineLevel="0" collapsed="false">
      <c r="A52" s="118"/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</row>
    <row r="53" customFormat="false" ht="12.75" hidden="false" customHeight="false" outlineLevel="0" collapsed="false">
      <c r="A53" s="118"/>
      <c r="B53" s="118"/>
      <c r="C53" s="119"/>
      <c r="D53" s="119"/>
      <c r="E53" s="119"/>
      <c r="F53" s="119"/>
      <c r="G53" s="154"/>
      <c r="H53" s="154"/>
      <c r="I53" s="154"/>
      <c r="J53" s="154"/>
      <c r="K53" s="154"/>
      <c r="L53" s="154"/>
      <c r="M53" s="118"/>
      <c r="N53" s="118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</row>
    <row r="54" customFormat="false" ht="12.75" hidden="false" customHeight="false" outlineLevel="0" collapsed="false">
      <c r="A54" s="118"/>
      <c r="B54" s="118"/>
      <c r="C54" s="119"/>
      <c r="D54" s="119"/>
      <c r="E54" s="119"/>
      <c r="F54" s="119"/>
      <c r="G54" s="118"/>
      <c r="H54" s="118"/>
      <c r="I54" s="155"/>
      <c r="J54" s="118"/>
      <c r="K54" s="118"/>
      <c r="L54" s="118"/>
      <c r="M54" s="118"/>
      <c r="N54" s="118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</row>
    <row r="55" customFormat="false" ht="12.75" hidden="false" customHeight="false" outlineLevel="0" collapsed="false">
      <c r="A55" s="118"/>
      <c r="B55" s="118"/>
      <c r="C55" s="119"/>
      <c r="D55" s="119"/>
      <c r="E55" s="119"/>
      <c r="F55" s="119"/>
      <c r="G55" s="118"/>
      <c r="H55" s="118"/>
      <c r="I55" s="155"/>
      <c r="J55" s="118"/>
      <c r="K55" s="118"/>
      <c r="L55" s="118"/>
      <c r="M55" s="118"/>
      <c r="N55" s="118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</row>
    <row r="56" customFormat="false" ht="12.75" hidden="false" customHeight="false" outlineLevel="0" collapsed="false">
      <c r="A56" s="118"/>
      <c r="B56" s="11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2001-08-29T10:52:30Z</dcterms:created>
  <dc:creator>jrichte</dc:creator>
  <dc:description/>
  <dc:language>en-US</dc:language>
  <cp:lastModifiedBy>jjackso7</cp:lastModifiedBy>
  <cp:lastPrinted>2001-10-26T15:03:14Z</cp:lastPrinted>
  <dcterms:modified xsi:type="dcterms:W3CDTF">2001-11-21T14:10:11Z</dcterms:modified>
  <cp:revision>0</cp:revision>
  <dc:subject/>
  <dc:title/>
</cp:coreProperties>
</file>