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56.xml" ContentType="application/vnd.ms-excel.controlproperties+xml"/>
  <Override PartName="/xl/ctrlProps/ctrlProps54.xml" ContentType="application/vnd.ms-excel.controlproperties+xml"/>
  <Override PartName="/xl/ctrlProps/ctrlProps53.xml" ContentType="application/vnd.ms-excel.controlproperties+xml"/>
  <Override PartName="/xl/ctrlProps/ctrlProps52.xml" ContentType="application/vnd.ms-excel.controlproperties+xml"/>
  <Override PartName="/xl/ctrlProps/ctrlProps51.xml" ContentType="application/vnd.ms-excel.controlproperties+xml"/>
  <Override PartName="/xl/ctrlProps/ctrlProps50.xml" ContentType="application/vnd.ms-excel.controlproperties+xml"/>
  <Override PartName="/xl/ctrlProps/ctrlProps47.xml" ContentType="application/vnd.ms-excel.controlproperties+xml"/>
  <Override PartName="/xl/ctrlProps/ctrlProps46.xml" ContentType="application/vnd.ms-excel.controlproperties+xml"/>
  <Override PartName="/xl/ctrlProps/ctrlProps45.xml" ContentType="application/vnd.ms-excel.controlproperties+xml"/>
  <Override PartName="/xl/ctrlProps/ctrlProps44.xml" ContentType="application/vnd.ms-excel.controlproperties+xml"/>
  <Override PartName="/xl/ctrlProps/ctrlProps43.xml" ContentType="application/vnd.ms-excel.controlproperties+xml"/>
  <Override PartName="/xl/ctrlProps/ctrlProps42.xml" ContentType="application/vnd.ms-excel.controlproperties+xml"/>
  <Override PartName="/xl/ctrlProps/ctrlProps41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7.xml" ContentType="application/vnd.ms-excel.controlproperties+xml"/>
  <Override PartName="/xl/ctrlProps/ctrlProps38.xml" ContentType="application/vnd.ms-excel.controlproperties+xml"/>
  <Override PartName="/xl/ctrlProps/ctrlProps37.xml" ContentType="application/vnd.ms-excel.controlproperties+xml"/>
  <Override PartName="/xl/ctrlProps/ctrlProps5.xml" ContentType="application/vnd.ms-excel.controlproperties+xml"/>
  <Override PartName="/xl/ctrlProps/ctrlProps60.xml" ContentType="application/vnd.ms-excel.controlproperties+xml"/>
  <Override PartName="/xl/ctrlProps/ctrlProps18.xml" ContentType="application/vnd.ms-excel.controlproperties+xml"/>
  <Override PartName="/xl/ctrlProps/ctrlProps83.xml" ContentType="application/vnd.ms-excel.controlproperties+xml"/>
  <Override PartName="/xl/ctrlProps/ctrlProps61.xml" ContentType="application/vnd.ms-excel.controlproperties+xml"/>
  <Override PartName="/xl/ctrlProps/ctrlProps19.xml" ContentType="application/vnd.ms-excel.controlproperties+xml"/>
  <Override PartName="/xl/ctrlProps/ctrlProps84.xml" ContentType="application/vnd.ms-excel.controlproperties+xml"/>
  <Override PartName="/xl/ctrlProps/ctrlProps58.xml" ContentType="application/vnd.ms-excel.controlproperties+xml"/>
  <Override PartName="/xl/ctrlProps/ctrlProps21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32.xml" ContentType="application/vnd.ms-excel.controlproperties+xml"/>
  <Override PartName="/xl/ctrlProps/ctrlProps69.xml" ContentType="application/vnd.ms-excel.controlproperties+xml"/>
  <Override PartName="/xl/ctrlProps/ctrlProps67.xml" ContentType="application/vnd.ms-excel.controlproperties+xml"/>
  <Override PartName="/xl/ctrlProps/ctrlProps30.xml" ContentType="application/vnd.ms-excel.controlproperties+xml"/>
  <Override PartName="/xl/ctrlProps/ctrlProps33.xml" ContentType="application/vnd.ms-excel.controlproperties+xml"/>
  <Override PartName="/xl/ctrlProps/ctrlProps70.xml" ContentType="application/vnd.ms-excel.controlproperties+xml"/>
  <Override PartName="/xl/ctrlProps/ctrlProps34.xml" ContentType="application/vnd.ms-excel.controlproperties+xml"/>
  <Override PartName="/xl/ctrlProps/ctrlProps71.xml" ContentType="application/vnd.ms-excel.controlproperties+xml"/>
  <Override PartName="/xl/ctrlProps/ctrlProps94.xml" ContentType="application/vnd.ms-excel.controlproperties+xml"/>
  <Override PartName="/xl/ctrlProps/ctrlProps29.xml" ContentType="application/vnd.ms-excel.controlproperties+xml"/>
  <Override PartName="/xl/ctrlProps/ctrlProps35.xml" ContentType="application/vnd.ms-excel.controlproperties+xml"/>
  <Override PartName="/xl/ctrlProps/ctrlProps72.xml" ContentType="application/vnd.ms-excel.controlproperties+xml"/>
  <Override PartName="/xl/ctrlProps/ctrlProps36.xml" ContentType="application/vnd.ms-excel.controlproperties+xml"/>
  <Override PartName="/xl/ctrlProps/ctrlProps73.xml" ContentType="application/vnd.ms-excel.controlproperties+xml"/>
  <Override PartName="/xl/ctrlProps/ctrlProps74.xml" ContentType="application/vnd.ms-excel.controlproperties+xml"/>
  <Override PartName="/xl/ctrlProps/ctrlProps75.xml" ContentType="application/vnd.ms-excel.controlproperties+xml"/>
  <Override PartName="/xl/ctrlProps/ctrlProps98.xml" ContentType="application/vnd.ms-excel.controlproperties+xml"/>
  <Override PartName="/xl/ctrlProps/ctrlProps86.xml" ContentType="application/vnd.ms-excel.controlproperties+xml"/>
  <Override PartName="/xl/ctrlProps/ctrlProps97.xml" ContentType="application/vnd.ms-excel.controlproperties+xml"/>
  <Override PartName="/xl/ctrlProps/ctrlProps85.xml" ContentType="application/vnd.ms-excel.controlproperties+xml"/>
  <Override PartName="/xl/ctrlProps/ctrlProps96.xml" ContentType="application/vnd.ms-excel.controlproperties+xml"/>
  <Override PartName="/xl/ctrlProps/ctrlProps95.xml" ContentType="application/vnd.ms-excel.controlproperties+xml"/>
  <Override PartName="/xl/ctrlProps/ctrlProps89.xml" ContentType="application/vnd.ms-excel.controlproperties+xml"/>
  <Override PartName="/xl/ctrlProps/ctrlProps77.xml" ContentType="application/vnd.ms-excel.controlproperties+xml"/>
  <Override PartName="/xl/ctrlProps/ctrlProps88.xml" ContentType="application/vnd.ms-excel.controlproperties+xml"/>
  <Override PartName="/xl/ctrlProps/ctrlProps76.xml" ContentType="application/vnd.ms-excel.controlproperties+xml"/>
  <Override PartName="/xl/ctrlProps/ctrlProps87.xml" ContentType="application/vnd.ms-excel.controlproperties+xml"/>
  <Override PartName="/xl/ctrlProps/ctrlProps79.xml" ContentType="application/vnd.ms-excel.controlproperties+xml"/>
  <Override PartName="/xl/ctrlProps/ctrlProps78.xml" ContentType="application/vnd.ms-excel.controlproperties+xml"/>
  <Override PartName="/xl/ctrlProps/ctrlProps28.xml" ContentType="application/vnd.ms-excel.controlproperties+xml"/>
  <Override PartName="/xl/ctrlProps/ctrlProps93.xml" ContentType="application/vnd.ms-excel.controlproperties+xml"/>
  <Override PartName="/xl/ctrlProps/ctrlProps14.xml" ContentType="application/vnd.ms-excel.controlproperties+xml"/>
  <Override PartName="/xl/ctrlProps/ctrlProps13.xml" ContentType="application/vnd.ms-excel.controlproperties+xml"/>
  <Override PartName="/xl/ctrlProps/ctrlProps92.xml" ContentType="application/vnd.ms-excel.controlproperties+xml"/>
  <Override PartName="/xl/ctrlProps/ctrlProps27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91.xml" ContentType="application/vnd.ms-excel.controlproperties+xml"/>
  <Override PartName="/xl/ctrlProps/ctrlProps2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90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9.xml" ContentType="application/vnd.ms-excel.controlproperties+xml"/>
  <Override PartName="/xl/ctrlProps/ctrlProps55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16.xml" ContentType="application/vnd.ms-excel.controlproperties+xml"/>
  <Override PartName="/xl/ctrlProps/ctrlProps81.xml" ContentType="application/vnd.ms-excel.controlproperties+xml"/>
  <Override PartName="/xl/ctrlProps/ctrlProps15.xml" ContentType="application/vnd.ms-excel.controlproperties+xml"/>
  <Override PartName="/xl/ctrlProps/ctrlProps80.xml" ContentType="application/vnd.ms-excel.controlproperties+xml"/>
  <Override PartName="/xl/ctrlProps/ctrlProps17.xml" ContentType="application/vnd.ms-excel.controlproperties+xml"/>
  <Override PartName="/xl/ctrlProps/ctrlProps82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trv45sec1" vbProcedure="false">'Gas Average Basis'!$C$7:$AI$63</definedName>
    <definedName function="false" hidden="false" name="trv46sec1" vbProcedure="false">'Gas Average PhyIdx'!$C$7:$AI$49</definedName>
    <definedName function="false" hidden="false" name="trv47sec1" vbProcedure="false">'Gas Average FinIdx'!$C$7:$AI$49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<sst xmlns="http://schemas.openxmlformats.org/spreadsheetml/2006/main" count="756" uniqueCount="191">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</sst>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8"/>
      <color rgb="FF969696"/>
      <name val="Times New Roman"/>
      <family val="1"/>
    </font>
    <font>
      <b val="true"/>
      <sz val="14"/>
      <name val="Times New Roman"/>
      <family val="1"/>
    </font>
    <font>
      <b val="true"/>
      <i val="true"/>
      <sz val="14"/>
      <name val="Times New Roman"/>
      <family val="1"/>
    </font>
    <font>
      <b val="true"/>
      <sz val="8"/>
      <name val="Times New Roman"/>
      <family val="1"/>
    </font>
    <font>
      <sz val="8"/>
      <color rgb="FF0000FF"/>
      <name val="Times New Roman"/>
      <family val="1"/>
    </font>
    <font>
      <b val="true"/>
      <sz val="8"/>
      <color rgb="FF969696"/>
      <name val="Times New Roman"/>
      <family val="1"/>
    </font>
    <font>
      <sz val="8"/>
      <color rgb="FFC0C0C0"/>
      <name val="Times New Roman"/>
      <family val="1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87.xml><?xml version="1.0" encoding="utf-8"?>
<formControlPr xmlns="http://schemas.microsoft.com/office/spreadsheetml/2009/9/main" objectType="Button" lockText="1"/>
</file>

<file path=xl/ctrlProps/ctrlProps88.xml><?xml version="1.0" encoding="utf-8"?>
<formControlPr xmlns="http://schemas.microsoft.com/office/spreadsheetml/2009/9/main" objectType="Button" lockText="1"/>
</file>

<file path=xl/ctrlProps/ctrlProps89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ctrlProps/ctrlProps90.xml><?xml version="1.0" encoding="utf-8"?>
<formControlPr xmlns="http://schemas.microsoft.com/office/spreadsheetml/2009/9/main" objectType="Button" lockText="1"/>
</file>

<file path=xl/ctrlProps/ctrlProps91.xml><?xml version="1.0" encoding="utf-8"?>
<formControlPr xmlns="http://schemas.microsoft.com/office/spreadsheetml/2009/9/main" objectType="Button" lockText="1"/>
</file>

<file path=xl/ctrlProps/ctrlProps92.xml><?xml version="1.0" encoding="utf-8"?>
<formControlPr xmlns="http://schemas.microsoft.com/office/spreadsheetml/2009/9/main" objectType="Button" lockText="1"/>
</file>

<file path=xl/ctrlProps/ctrlProps93.xml><?xml version="1.0" encoding="utf-8"?>
<formControlPr xmlns="http://schemas.microsoft.com/office/spreadsheetml/2009/9/main" objectType="Button" lockText="1"/>
</file>

<file path=xl/ctrlProps/ctrlProps94.xml><?xml version="1.0" encoding="utf-8"?>
<formControlPr xmlns="http://schemas.microsoft.com/office/spreadsheetml/2009/9/main" objectType="Button" lockText="1"/>
</file>

<file path=xl/ctrlProps/ctrlProps95.xml><?xml version="1.0" encoding="utf-8"?>
<formControlPr xmlns="http://schemas.microsoft.com/office/spreadsheetml/2009/9/main" objectType="Button" lockText="1"/>
</file>

<file path=xl/ctrlProps/ctrlProps96.xml><?xml version="1.0" encoding="utf-8"?>
<formControlPr xmlns="http://schemas.microsoft.com/office/spreadsheetml/2009/9/main" objectType="Button" lockText="1"/>
</file>

<file path=xl/ctrlProps/ctrlProps97.xml><?xml version="1.0" encoding="utf-8"?>
<formControlPr xmlns="http://schemas.microsoft.com/office/spreadsheetml/2009/9/main" objectType="Button" lockText="1"/>
</file>

<file path=xl/ctrlProps/ctrlProps98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42720"/>
          <a:ext cx="776160" cy="514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462600</xdr:colOff>
          <xdr:row>0</xdr:row>
          <xdr:rowOff>28440</xdr:rowOff>
        </xdr:from>
        <xdr:to>
          <xdr:col>30</xdr:col>
          <xdr:colOff>613800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2" name="Button 6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3" name="Button 6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4" name="Button 6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5" name="Button 6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6" name="Button 6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7" name="Button 6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8" name="Button 7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9" name="Button 7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0" name="Button 7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1" name="Button 7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2" name="Button 7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3" name="Button 7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4" name="Button 7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5" name="Button 7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6" name="Button 7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7" name="Button 7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8" name="Button 8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9" name="Button 8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80" name="Button 8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81" name="Button 8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82" name="Button 8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83" name="Button 8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84" name="Button 8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85" name="Button 8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86" name="Button 8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87" name="Button 8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88" name="Button 9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42720"/>
          <a:ext cx="776160" cy="514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104760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42720"/>
          <a:ext cx="776160" cy="47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26"/>
    </sheetNames>
    <sheetDataSet>
      <sheetData sheetId="0">
        <row r="28">
          <cell r="M28">
            <v>0.49</v>
          </cell>
        </row>
        <row r="28">
          <cell r="P28">
            <v>0.25</v>
          </cell>
        </row>
        <row r="28">
          <cell r="R28">
            <v>0.06</v>
          </cell>
        </row>
        <row r="28">
          <cell r="V28">
            <v>-0.0125</v>
          </cell>
        </row>
        <row r="28">
          <cell r="AB28">
            <v>0.095</v>
          </cell>
        </row>
        <row r="28">
          <cell r="AH28">
            <v>0.298</v>
          </cell>
        </row>
        <row r="29">
          <cell r="M29">
            <v>0.37</v>
          </cell>
        </row>
        <row r="29">
          <cell r="P29">
            <v>0.25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0.45</v>
          </cell>
        </row>
        <row r="30">
          <cell r="P30">
            <v>0.2</v>
          </cell>
        </row>
        <row r="30">
          <cell r="R30">
            <v>-0.015</v>
          </cell>
          <cell r="S30">
            <v>0.13</v>
          </cell>
        </row>
        <row r="30">
          <cell r="V30">
            <v>-0.06375</v>
          </cell>
          <cell r="W30">
            <v>0.07875</v>
          </cell>
        </row>
        <row r="30">
          <cell r="Y30">
            <v>-0.085</v>
          </cell>
        </row>
        <row r="30">
          <cell r="AB30">
            <v>-0.145714285714286</v>
          </cell>
          <cell r="AC30">
            <v>0.0107142857142857</v>
          </cell>
        </row>
        <row r="30">
          <cell r="AE30">
            <v>-0.09</v>
          </cell>
        </row>
        <row r="30">
          <cell r="AH30">
            <v>0.052</v>
          </cell>
        </row>
        <row r="31">
          <cell r="M31">
            <v>0.45</v>
          </cell>
        </row>
        <row r="31">
          <cell r="P31">
            <v>0.3</v>
          </cell>
        </row>
        <row r="31">
          <cell r="R31">
            <v>-0.015</v>
          </cell>
          <cell r="S31">
            <v>0.125</v>
          </cell>
        </row>
        <row r="31">
          <cell r="V31">
            <v>-0.045</v>
          </cell>
          <cell r="W31">
            <v>0.085</v>
          </cell>
        </row>
        <row r="31">
          <cell r="Y31">
            <v>-0.0575</v>
          </cell>
        </row>
        <row r="31">
          <cell r="AB31">
            <v>0.0585714285714286</v>
          </cell>
          <cell r="AC31">
            <v>0.0164285714285714</v>
          </cell>
        </row>
        <row r="31">
          <cell r="AE31">
            <v>0.16</v>
          </cell>
        </row>
        <row r="31">
          <cell r="AH31">
            <v>0.118</v>
          </cell>
        </row>
        <row r="33">
          <cell r="M33">
            <v>0.18</v>
          </cell>
        </row>
        <row r="33">
          <cell r="P33">
            <v>0.0499999999999998</v>
          </cell>
        </row>
        <row r="33">
          <cell r="R33">
            <v>-0.21</v>
          </cell>
          <cell r="S33">
            <v>0.1</v>
          </cell>
        </row>
        <row r="33">
          <cell r="V33">
            <v>-0.25375</v>
          </cell>
          <cell r="W33">
            <v>0.05</v>
          </cell>
        </row>
        <row r="33">
          <cell r="Y33">
            <v>-0.275833333333333</v>
          </cell>
        </row>
        <row r="33">
          <cell r="AB33">
            <v>-0.325</v>
          </cell>
          <cell r="AC33">
            <v>0.0300000000000001</v>
          </cell>
        </row>
        <row r="33">
          <cell r="AE33">
            <v>-0.305</v>
          </cell>
        </row>
        <row r="33">
          <cell r="AH33">
            <v>-0.215</v>
          </cell>
        </row>
        <row r="34">
          <cell r="M34">
            <v>0.17</v>
          </cell>
        </row>
        <row r="34">
          <cell r="P34">
            <v>0.0999999999999996</v>
          </cell>
        </row>
        <row r="34">
          <cell r="R34">
            <v>-0.16</v>
          </cell>
          <cell r="S34">
            <v>0.07</v>
          </cell>
        </row>
        <row r="34">
          <cell r="V34">
            <v>-0.19</v>
          </cell>
          <cell r="W34">
            <v>0.0475</v>
          </cell>
        </row>
        <row r="34">
          <cell r="Y34">
            <v>-0.205</v>
          </cell>
        </row>
        <row r="34">
          <cell r="AB34">
            <v>-0.159642857142857</v>
          </cell>
          <cell r="AC34">
            <v>0.00357142857142859</v>
          </cell>
        </row>
        <row r="34">
          <cell r="AE34">
            <v>-0.1375</v>
          </cell>
        </row>
        <row r="34">
          <cell r="AH34">
            <v>-0.166</v>
          </cell>
        </row>
        <row r="35">
          <cell r="M35">
            <v>0.22</v>
          </cell>
        </row>
        <row r="35">
          <cell r="P35">
            <v>-0.29</v>
          </cell>
        </row>
        <row r="35">
          <cell r="R35">
            <v>-0.16</v>
          </cell>
          <cell r="S35">
            <v>0.02</v>
          </cell>
        </row>
        <row r="35">
          <cell r="V35">
            <v>-0.16625</v>
          </cell>
          <cell r="W35">
            <v>0.01125</v>
          </cell>
        </row>
        <row r="35">
          <cell r="Y35">
            <v>-0.174583333333333</v>
          </cell>
        </row>
        <row r="35">
          <cell r="AB35">
            <v>-0.108214285714286</v>
          </cell>
          <cell r="AC35">
            <v>0.00499999999999999</v>
          </cell>
        </row>
        <row r="35">
          <cell r="AE35">
            <v>-0.0808333333333333</v>
          </cell>
        </row>
        <row r="35">
          <cell r="AH35">
            <v>-0.13</v>
          </cell>
        </row>
        <row r="36">
          <cell r="M36">
            <v>0.18</v>
          </cell>
        </row>
        <row r="36">
          <cell r="P36">
            <v>-0.2</v>
          </cell>
        </row>
        <row r="36">
          <cell r="R36">
            <v>-0.1625</v>
          </cell>
          <cell r="S36">
            <v>0</v>
          </cell>
        </row>
        <row r="36">
          <cell r="V36">
            <v>-0.16</v>
          </cell>
          <cell r="W36">
            <v>0</v>
          </cell>
        </row>
        <row r="36">
          <cell r="Y36">
            <v>-0.159166666666667</v>
          </cell>
        </row>
        <row r="36">
          <cell r="AB36">
            <v>-0.155</v>
          </cell>
          <cell r="AC36">
            <v>0</v>
          </cell>
        </row>
        <row r="36">
          <cell r="AE36">
            <v>-0.155</v>
          </cell>
        </row>
        <row r="36">
          <cell r="AH36">
            <v>-0.155</v>
          </cell>
        </row>
        <row r="39">
          <cell r="M39">
            <v>0.0999999999999999</v>
          </cell>
        </row>
        <row r="39">
          <cell r="P39">
            <v>-0.1</v>
          </cell>
        </row>
        <row r="39">
          <cell r="R39">
            <v>-0.34</v>
          </cell>
          <cell r="S39">
            <v>0.08</v>
          </cell>
        </row>
        <row r="39">
          <cell r="V39">
            <v>-0.38</v>
          </cell>
          <cell r="W39">
            <v>0.04</v>
          </cell>
        </row>
        <row r="39">
          <cell r="Y39">
            <v>-0.395833333333333</v>
          </cell>
        </row>
        <row r="39">
          <cell r="AB39">
            <v>-0.555</v>
          </cell>
          <cell r="AC39">
            <v>0.0349999999999999</v>
          </cell>
        </row>
        <row r="39">
          <cell r="AE39">
            <v>-0.555</v>
          </cell>
        </row>
        <row r="39">
          <cell r="AH39">
            <v>-0.287</v>
          </cell>
        </row>
        <row r="40">
          <cell r="M40">
            <v>0.38</v>
          </cell>
        </row>
        <row r="40">
          <cell r="P40">
            <v>0.13</v>
          </cell>
        </row>
        <row r="40">
          <cell r="R40">
            <v>-0.045</v>
          </cell>
          <cell r="S40">
            <v>0.015</v>
          </cell>
        </row>
        <row r="40">
          <cell r="V40">
            <v>-0.07125</v>
          </cell>
          <cell r="W40">
            <v>0.00874999999999999</v>
          </cell>
        </row>
        <row r="40">
          <cell r="Y40">
            <v>-0.115</v>
          </cell>
        </row>
        <row r="40">
          <cell r="AB40">
            <v>-0.31</v>
          </cell>
          <cell r="AC40">
            <v>0</v>
          </cell>
        </row>
        <row r="40">
          <cell r="AE40">
            <v>-0.37</v>
          </cell>
        </row>
        <row r="40">
          <cell r="AH40">
            <v>0.105</v>
          </cell>
        </row>
        <row r="41">
          <cell r="M41">
            <v>0.36</v>
          </cell>
        </row>
        <row r="41">
          <cell r="P41">
            <v>-0.25</v>
          </cell>
        </row>
        <row r="41">
          <cell r="R41">
            <v>0</v>
          </cell>
          <cell r="S41">
            <v>0.165</v>
          </cell>
        </row>
        <row r="41">
          <cell r="V41">
            <v>-0.08</v>
          </cell>
          <cell r="W41">
            <v>0.11125</v>
          </cell>
        </row>
        <row r="41">
          <cell r="Y41">
            <v>-0.106666666666667</v>
          </cell>
        </row>
        <row r="41">
          <cell r="AB41">
            <v>-0.35</v>
          </cell>
          <cell r="AC41">
            <v>0.03</v>
          </cell>
        </row>
        <row r="41">
          <cell r="AE41">
            <v>-0.4</v>
          </cell>
        </row>
        <row r="41">
          <cell r="AH41">
            <v>0.075</v>
          </cell>
        </row>
        <row r="42">
          <cell r="M42">
            <v>-0.139</v>
          </cell>
        </row>
        <row r="42">
          <cell r="P42">
            <v>-0.143</v>
          </cell>
        </row>
        <row r="42">
          <cell r="R42">
            <v>-0.29520174014127</v>
          </cell>
          <cell r="S42">
            <v>0.00783291269245001</v>
          </cell>
        </row>
        <row r="42">
          <cell r="V42">
            <v>-0.392550435035318</v>
          </cell>
          <cell r="W42">
            <v>0.0407082281731125</v>
          </cell>
        </row>
        <row r="42">
          <cell r="Y42">
            <v>-0.425</v>
          </cell>
        </row>
        <row r="42">
          <cell r="AB42">
            <v>-0.485</v>
          </cell>
          <cell r="AC42">
            <v>0.0200000000000001</v>
          </cell>
        </row>
        <row r="42">
          <cell r="AE42">
            <v>-0.485</v>
          </cell>
        </row>
        <row r="42">
          <cell r="AH42">
            <v>-0.43</v>
          </cell>
        </row>
        <row r="43">
          <cell r="M43">
            <v>0.0899999999999999</v>
          </cell>
        </row>
        <row r="43">
          <cell r="P43">
            <v>-0.3</v>
          </cell>
        </row>
        <row r="43">
          <cell r="R43">
            <v>-0.39</v>
          </cell>
          <cell r="S43">
            <v>0.08</v>
          </cell>
        </row>
        <row r="43">
          <cell r="V43">
            <v>-0.43625</v>
          </cell>
          <cell r="W43">
            <v>0.04</v>
          </cell>
        </row>
        <row r="43">
          <cell r="Y43">
            <v>-0.454166666666667</v>
          </cell>
        </row>
        <row r="43">
          <cell r="AB43">
            <v>-0.675</v>
          </cell>
          <cell r="AC43">
            <v>0.0250000000000001</v>
          </cell>
        </row>
        <row r="43">
          <cell r="AE43">
            <v>-0.675</v>
          </cell>
        </row>
        <row r="43">
          <cell r="AH43">
            <v>-0.332</v>
          </cell>
        </row>
        <row r="49">
          <cell r="L49">
            <v>1.82</v>
          </cell>
        </row>
        <row r="49">
          <cell r="O49">
            <v>2.2</v>
          </cell>
        </row>
        <row r="49">
          <cell r="R49">
            <v>2.696</v>
          </cell>
        </row>
        <row r="49">
          <cell r="V49">
            <v>2.88875</v>
          </cell>
        </row>
        <row r="49">
          <cell r="AB49">
            <v>2.975</v>
          </cell>
        </row>
        <row r="49">
          <cell r="AH49">
            <v>3.3812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0.045</v>
          </cell>
        </row>
        <row r="42">
          <cell r="R42">
            <v>0</v>
          </cell>
        </row>
        <row r="42">
          <cell r="V42">
            <v>-0.000989412271652</v>
          </cell>
        </row>
        <row r="42">
          <cell r="AB42">
            <v>-0.00131939829488456</v>
          </cell>
        </row>
        <row r="42">
          <cell r="AH42">
            <v>0.00264286874435764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<Relationship Id="rId64" Type="http://schemas.openxmlformats.org/officeDocument/2006/relationships/ctrlProp" Target="../ctrlProps/ctrlProps72.xml"/><Relationship Id="rId65" Type="http://schemas.openxmlformats.org/officeDocument/2006/relationships/ctrlProp" Target="../ctrlProps/ctrlProps73.xml"/><Relationship Id="rId66" Type="http://schemas.openxmlformats.org/officeDocument/2006/relationships/ctrlProp" Target="../ctrlProps/ctrlProps74.xml"/><Relationship Id="rId67" Type="http://schemas.openxmlformats.org/officeDocument/2006/relationships/ctrlProp" Target="../ctrlProps/ctrlProps75.xml"/><Relationship Id="rId68" Type="http://schemas.openxmlformats.org/officeDocument/2006/relationships/ctrlProp" Target="../ctrlProps/ctrlProps76.xml"/><Relationship Id="rId69" Type="http://schemas.openxmlformats.org/officeDocument/2006/relationships/ctrlProp" Target="../ctrlProps/ctrlProps77.xml"/><Relationship Id="rId70" Type="http://schemas.openxmlformats.org/officeDocument/2006/relationships/ctrlProp" Target="../ctrlProps/ctrlProps78.xml"/><Relationship Id="rId71" Type="http://schemas.openxmlformats.org/officeDocument/2006/relationships/ctrlProp" Target="../ctrlProps/ctrlProps79.xml"/><Relationship Id="rId72" Type="http://schemas.openxmlformats.org/officeDocument/2006/relationships/ctrlProp" Target="../ctrlProps/ctrlProps80.xml"/><Relationship Id="rId73" Type="http://schemas.openxmlformats.org/officeDocument/2006/relationships/ctrlProp" Target="../ctrlProps/ctrlProps81.xml"/><Relationship Id="rId74" Type="http://schemas.openxmlformats.org/officeDocument/2006/relationships/ctrlProp" Target="../ctrlProps/ctrlProps82.xml"/><Relationship Id="rId75" Type="http://schemas.openxmlformats.org/officeDocument/2006/relationships/ctrlProp" Target="../ctrlProps/ctrlProps83.xml"/><Relationship Id="rId76" Type="http://schemas.openxmlformats.org/officeDocument/2006/relationships/ctrlProp" Target="../ctrlProps/ctrlProps84.xml"/><Relationship Id="rId77" Type="http://schemas.openxmlformats.org/officeDocument/2006/relationships/ctrlProp" Target="../ctrlProps/ctrlProps85.xml"/><Relationship Id="rId78" Type="http://schemas.openxmlformats.org/officeDocument/2006/relationships/ctrlProp" Target="../ctrlProps/ctrlProps86.xml"/><Relationship Id="rId79" Type="http://schemas.openxmlformats.org/officeDocument/2006/relationships/ctrlProp" Target="../ctrlProps/ctrlProps87.xml"/><Relationship Id="rId80" Type="http://schemas.openxmlformats.org/officeDocument/2006/relationships/ctrlProp" Target="../ctrlProps/ctrlProps88.xml"/><Relationship Id="rId81" Type="http://schemas.openxmlformats.org/officeDocument/2006/relationships/ctrlProp" Target="../ctrlProps/ctrlProps89.xml"/><Relationship Id="rId82" Type="http://schemas.openxmlformats.org/officeDocument/2006/relationships/ctrlProp" Target="../ctrlProps/ctrlProps90.xml"/><Relationship Id="rId83" Type="http://schemas.openxmlformats.org/officeDocument/2006/relationships/ctrlProp" Target="../ctrlProps/ctrlProps91.xml"/><Relationship Id="rId84" Type="http://schemas.openxmlformats.org/officeDocument/2006/relationships/ctrlProp" Target="../ctrlProps/ctrlProps92.xml"/><Relationship Id="rId85" Type="http://schemas.openxmlformats.org/officeDocument/2006/relationships/ctrlProp" Target="../ctrlProps/ctrlProps93.xml"/><Relationship Id="rId86" Type="http://schemas.openxmlformats.org/officeDocument/2006/relationships/ctrlProp" Target="../ctrlProps/ctrlProps94.xml"/><Relationship Id="rId87" Type="http://schemas.openxmlformats.org/officeDocument/2006/relationships/ctrlProp" Target="../ctrlProps/ctrlProps95.xml"/><Relationship Id="rId88" Type="http://schemas.openxmlformats.org/officeDocument/2006/relationships/ctrlProp" Target="../ctrlProps/ctrlProps96.xml"/><Relationship Id="rId89" Type="http://schemas.openxmlformats.org/officeDocument/2006/relationships/ctrlProp" Target="../ctrlProps/ctrlProps97.xml"/><Relationship Id="rId90" Type="http://schemas.openxmlformats.org/officeDocument/2006/relationships/ctrlProp" Target="../ctrlProps/ctrlProps9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1.2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8" hidden="false" customHeight="true" outlineLevel="0" collapsed="false">
      <c r="C7" s="5" t="s">
        <v>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2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37222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1.2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1.2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37222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1.2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1.2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1.2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1.2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1.2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1.2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1.2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1.2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1.2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1.2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1.2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2.29</v>
      </c>
      <c r="L28" s="70" t="n">
        <f aca="false">LOOKUP($K$15+1,CurveFetch!D$8:D$1000,CurveFetch!F$8:F$1000)</f>
        <v>2.645</v>
      </c>
      <c r="M28" s="70" t="n">
        <f aca="false">L28-$L$49</f>
        <v>0.695</v>
      </c>
      <c r="N28" s="71" t="n">
        <f aca="false">M28-'[5]Gas Average Basis'!M28</f>
        <v>0.205</v>
      </c>
      <c r="O28" s="70" t="n">
        <f aca="false">LOOKUP($K$15+2,CurveFetch!$D$8:$D$1000,CurveFetch!$F$8:$F$1000)</f>
        <v>2.55</v>
      </c>
      <c r="P28" s="70" t="n">
        <f aca="false">O28-$O$49</f>
        <v>0.45</v>
      </c>
      <c r="Q28" s="71" t="n">
        <f aca="false">P28-'[5]Gas Average Basis'!P28</f>
        <v>0.2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1.2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2.13</v>
      </c>
      <c r="L29" s="70" t="n">
        <f aca="false">LOOKUP($K$15+1,CurveFetch!D$8:D$1000,CurveFetch!Q$8:Q$1000)</f>
        <v>2.43</v>
      </c>
      <c r="M29" s="70" t="n">
        <f aca="false">L29-$L$49</f>
        <v>0.48</v>
      </c>
      <c r="N29" s="71" t="n">
        <f aca="false">M29-'[5]Gas Average Basis'!M29</f>
        <v>0.11</v>
      </c>
      <c r="O29" s="70" t="n">
        <f aca="false">LOOKUP($K$15+2,CurveFetch!$D$8:$D$1000,CurveFetch!$Q$8:$Q$1000)</f>
        <v>2.45</v>
      </c>
      <c r="P29" s="70" t="n">
        <f aca="false">O29-$O$49</f>
        <v>0.35</v>
      </c>
      <c r="Q29" s="71" t="n">
        <f aca="false">P29-'[5]Gas Average Basis'!P29</f>
        <v>0.1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1.2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2.295</v>
      </c>
      <c r="L30" s="70" t="n">
        <f aca="false">LOOKUP($K$15+1,CurveFetch!D$8:D$1000,CurveFetch!G$8:G$1000)</f>
        <v>2.52</v>
      </c>
      <c r="M30" s="70" t="n">
        <f aca="false">L30-$L$49</f>
        <v>0.57</v>
      </c>
      <c r="N30" s="71" t="n">
        <f aca="false">M30-'[5]Gas Average Basis'!M30</f>
        <v>0.12</v>
      </c>
      <c r="O30" s="70" t="n">
        <f aca="false">LOOKUP($K$15+2,CurveFetch!$D$8:$D$1000,CurveFetch!$G$8:$G$1000)</f>
        <v>2.5</v>
      </c>
      <c r="P30" s="70" t="n">
        <f aca="false">O30-$O$49</f>
        <v>0.4</v>
      </c>
      <c r="Q30" s="71" t="n">
        <f aca="false">P30-'[5]Gas Average Basis'!P30</f>
        <v>0.2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2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2.17</v>
      </c>
      <c r="L31" s="70" t="n">
        <f aca="false">LOOKUP($K$15+1,CurveFetch!D$8:D$1000,CurveFetch!H$8:H$1000)</f>
        <v>2.53</v>
      </c>
      <c r="M31" s="70" t="n">
        <f aca="false">L31-$L$49</f>
        <v>0.58</v>
      </c>
      <c r="N31" s="71" t="n">
        <f aca="false">M31-'[5]Gas Average Basis'!M31</f>
        <v>0.13</v>
      </c>
      <c r="O31" s="70" t="n">
        <f aca="false">LOOKUP($K$15+2,CurveFetch!$D$8:$D$1000,CurveFetch!$H$8:$H$1000)</f>
        <v>2.5</v>
      </c>
      <c r="P31" s="70" t="n">
        <f aca="false">O31-$O$49</f>
        <v>0.4</v>
      </c>
      <c r="Q31" s="71" t="n">
        <f aca="false">P31-'[5]Gas Average Basis'!P31</f>
        <v>0.1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1.2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1.945</v>
      </c>
      <c r="L33" s="70" t="n">
        <f aca="false">LOOKUP($K$15+1,CurveFetch!D$8:D$1000,CurveFetch!K$8:K$1000)</f>
        <v>2.38</v>
      </c>
      <c r="M33" s="70" t="n">
        <f aca="false">L33-$L$49</f>
        <v>0.43</v>
      </c>
      <c r="N33" s="71" t="n">
        <f aca="false">M33-'[5]Gas Average Basis'!M33</f>
        <v>0.25</v>
      </c>
      <c r="O33" s="70" t="n">
        <f aca="false">LOOKUP($K$15+2,CurveFetch!$D$8:$D$1000,CurveFetch!$K$8:$K$1000)</f>
        <v>2.2</v>
      </c>
      <c r="P33" s="70" t="n">
        <f aca="false">O33-$O$49</f>
        <v>0.1</v>
      </c>
      <c r="Q33" s="71" t="n">
        <f aca="false">P33-'[5]Gas Average Basis'!P33</f>
        <v>0.0500000000000003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1.2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1.995</v>
      </c>
      <c r="L34" s="70" t="n">
        <f aca="false">LOOKUP($K$15+1,CurveFetch!D$8:D$1000,CurveFetch!R$8:R$1000)</f>
        <v>2.33</v>
      </c>
      <c r="M34" s="70" t="n">
        <f aca="false">L34-$L$49</f>
        <v>0.38</v>
      </c>
      <c r="N34" s="71" t="n">
        <f aca="false">M34-'[5]Gas Average Basis'!M34</f>
        <v>0.21</v>
      </c>
      <c r="O34" s="70" t="n">
        <f aca="false">LOOKUP($K$15+2,CurveFetch!$D$8:$D$1000,CurveFetch!$R$8:$R$1000)</f>
        <v>2.25</v>
      </c>
      <c r="P34" s="70" t="n">
        <f aca="false">O34-$O$49</f>
        <v>0.15</v>
      </c>
      <c r="Q34" s="71" t="n">
        <f aca="false">P34-'[5]Gas Average Basis'!P34</f>
        <v>0.0500000000000003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1.2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1.945</v>
      </c>
      <c r="L35" s="70" t="n">
        <f aca="false">LOOKUP($K$15+1,CurveFetch!D$8:D$1000,CurveFetch!L$8:L$1000)</f>
        <v>2.305</v>
      </c>
      <c r="M35" s="70" t="n">
        <f aca="false">L35-$L$49</f>
        <v>0.355</v>
      </c>
      <c r="N35" s="71" t="n">
        <f aca="false">M35-'[5]Gas Average Basis'!M35</f>
        <v>0.135</v>
      </c>
      <c r="O35" s="70" t="n">
        <f aca="false">LOOKUP($K$15+2,CurveFetch!$D$8:$D$1000,CurveFetch!$L$8:$L$1000)</f>
        <v>1.81</v>
      </c>
      <c r="P35" s="70" t="n">
        <f aca="false">O35-$O$49</f>
        <v>-0.29</v>
      </c>
      <c r="Q35" s="71" t="n">
        <f aca="false">P35-'[5]Gas Average Basis'!P35</f>
        <v>0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2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1.84</v>
      </c>
      <c r="L36" s="70" t="n">
        <f aca="false">LOOKUP($K$15+1,CurveFetch!D$8:D$1000,CurveFetch!P$8:P$1000)</f>
        <v>1.9</v>
      </c>
      <c r="M36" s="70" t="n">
        <f aca="false">L36-$L$49</f>
        <v>-0.05</v>
      </c>
      <c r="N36" s="71" t="n">
        <f aca="false">M36-'[5]Gas Average Basis'!M36</f>
        <v>-0.23</v>
      </c>
      <c r="O36" s="70" t="n">
        <f aca="false">LOOKUP($K$15+2,CurveFetch!$D$8:$D$1000,CurveFetch!$P$8:$P$1000)</f>
        <v>1.9</v>
      </c>
      <c r="P36" s="70" t="n">
        <f aca="false">O36-$O$49</f>
        <v>-0.2</v>
      </c>
      <c r="Q36" s="71" t="n">
        <f aca="false">P36-'[5]Gas Average Basis'!P36</f>
        <v>0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2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1.88</v>
      </c>
      <c r="L39" s="70" t="n">
        <f aca="false">LOOKUP($K$15+1,CurveFetch!D$8:D$1000,CurveFetch!I$8:I$1000)</f>
        <v>2.19</v>
      </c>
      <c r="M39" s="70" t="n">
        <f aca="false">L39-$L$49</f>
        <v>0.24</v>
      </c>
      <c r="N39" s="71" t="n">
        <f aca="false">M39-'[5]Gas Average Basis'!M39</f>
        <v>0.14</v>
      </c>
      <c r="O39" s="70" t="n">
        <f aca="false">LOOKUP($K$15+2,CurveFetch!$D$8:$D$1000,CurveFetch!$I$8:$I$1000)</f>
        <v>2</v>
      </c>
      <c r="P39" s="70" t="n">
        <f aca="false">O39-$O$49</f>
        <v>-0.1</v>
      </c>
      <c r="Q39" s="71" t="n">
        <f aca="false">P39-'[5]Gas Average Basis'!P39</f>
        <v>0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2.18</v>
      </c>
      <c r="L40" s="70" t="n">
        <f aca="false">LOOKUP($K$15+1,CurveFetch!D$8:D$1000,CurveFetch!J$8:J$1000)</f>
        <v>2.49</v>
      </c>
      <c r="M40" s="70" t="n">
        <f aca="false">L40-$L$49</f>
        <v>0.54</v>
      </c>
      <c r="N40" s="71" t="n">
        <f aca="false">M40-'[5]Gas Average Basis'!M40</f>
        <v>0.16</v>
      </c>
      <c r="O40" s="70" t="n">
        <f aca="false">LOOKUP($K$15+2,CurveFetch!$D$8:$D$1000,CurveFetch!$J$8:$J$1000)</f>
        <v>2.43</v>
      </c>
      <c r="P40" s="70" t="n">
        <f aca="false">O40-$O$49</f>
        <v>0.33</v>
      </c>
      <c r="Q40" s="71" t="n">
        <f aca="false">P40-'[5]Gas Average Basis'!P40</f>
        <v>0.2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2.18</v>
      </c>
      <c r="L41" s="70" t="n">
        <f aca="false">LOOKUP($K$15+1,CurveFetch!D$8:D$1000,CurveFetch!M$8:M$1000)</f>
        <v>2.5</v>
      </c>
      <c r="M41" s="70" t="n">
        <f aca="false">L41-$L$49</f>
        <v>0.55</v>
      </c>
      <c r="N41" s="71" t="n">
        <f aca="false">M41-'[5]Gas Average Basis'!M41</f>
        <v>0.19</v>
      </c>
      <c r="O41" s="70" t="n">
        <f aca="false">LOOKUP($K$15+2,CurveFetch!$D$8:$D$1000,CurveFetch!$M$8:$M$1000)</f>
        <v>1.85</v>
      </c>
      <c r="P41" s="70" t="n">
        <f aca="false">O41-$O$49</f>
        <v>-0.25</v>
      </c>
      <c r="Q41" s="71" t="n">
        <f aca="false">P41-'[5]Gas Average Basis'!P41</f>
        <v>0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1.2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2.1612</v>
      </c>
      <c r="L42" s="70" t="n">
        <f aca="false">LOOKUP($K$15+1,CurveFetch!D$8:D$1000,CurveFetch!N$8:N$1000)</f>
        <v>2.174</v>
      </c>
      <c r="M42" s="70" t="n">
        <f aca="false">L42-$L$49</f>
        <v>0.224</v>
      </c>
      <c r="N42" s="71" t="n">
        <f aca="false">M42-'[5]Gas Average Basis'!M42</f>
        <v>0.363</v>
      </c>
      <c r="O42" s="70" t="n">
        <f aca="false">LOOKUP($K$15+2,CurveFetch!$D$8:$D$1000,CurveFetch!$N$8:$N$1000)</f>
        <v>2.118</v>
      </c>
      <c r="P42" s="70" t="n">
        <f aca="false">O42-$O$49</f>
        <v>0.0179999999999998</v>
      </c>
      <c r="Q42" s="71" t="n">
        <f aca="false">P42-'[5]Gas Average Basis'!P42</f>
        <v>0.161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2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1.88</v>
      </c>
      <c r="L43" s="70" t="n">
        <f aca="false">LOOKUP($K$15+1,CurveFetch!D$8:D$1000,CurveFetch!O$8:O$1000)</f>
        <v>2.16</v>
      </c>
      <c r="M43" s="70" t="n">
        <f aca="false">L43-$L$49</f>
        <v>0.21</v>
      </c>
      <c r="N43" s="71" t="n">
        <f aca="false">M43-'[5]Gas Average Basis'!M43</f>
        <v>0.12</v>
      </c>
      <c r="O43" s="70" t="n">
        <f aca="false">LOOKUP($K$15+2,CurveFetch!$D$8:$D$1000,CurveFetch!$O$8:$O$1000)</f>
        <v>1.8</v>
      </c>
      <c r="P43" s="70" t="n">
        <f aca="false">O43-$O$49</f>
        <v>-0.3</v>
      </c>
      <c r="Q43" s="71" t="n">
        <f aca="false">P43-'[5]Gas Average Basis'!P43</f>
        <v>0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2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2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2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2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2.1</v>
      </c>
      <c r="K49" s="69" t="n">
        <f aca="false">LOOKUP($K$15,CurveFetch!$D$8:$D$1000,CurveFetch!$E$8:$E$1000)</f>
        <v>1.835</v>
      </c>
      <c r="L49" s="70" t="n">
        <f aca="false">LOOKUP($K$15+1,CurveFetch!D$8:D$1000,CurveFetch!E$8:E$1000)</f>
        <v>1.95</v>
      </c>
      <c r="M49" s="70"/>
      <c r="N49" s="71" t="n">
        <f aca="false">L49-'[5]Gas Average Basis'!L49</f>
        <v>0.13</v>
      </c>
      <c r="O49" s="70" t="n">
        <f aca="false">LOOKUP($K$15+2,CurveFetch!$D$8:$D$1000,CurveFetch!$E$8:$E$1000)</f>
        <v>2.1</v>
      </c>
      <c r="P49" s="70"/>
      <c r="Q49" s="71" t="n">
        <f aca="false">O49-'[5]Gas Average Basis'!O49</f>
        <v>-0.1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1.25" hidden="false" customHeight="false" outlineLevel="0" collapsed="false">
      <c r="AI50" s="30"/>
      <c r="AJ50" s="41"/>
      <c r="AK50" s="30"/>
      <c r="AL50" s="30"/>
    </row>
    <row r="51" customFormat="false" ht="11.25" hidden="false" customHeight="false" outlineLevel="0" collapsed="false">
      <c r="AI51" s="30"/>
      <c r="AJ51" s="41"/>
      <c r="AK51" s="30"/>
      <c r="AL51" s="30"/>
    </row>
    <row r="52" customFormat="false" ht="11.2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9.5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2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37221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1.2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1.2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2.29</v>
      </c>
      <c r="L60" s="70" t="n">
        <f aca="false">(M60-2)/L30</f>
        <v>7.14285714285714</v>
      </c>
      <c r="M60" s="89" t="n">
        <v>20</v>
      </c>
      <c r="N60" s="70" t="n">
        <f aca="false">(PowerPrices!C9-2)/O30</f>
        <v>7.8</v>
      </c>
      <c r="O60" s="89" t="n">
        <f aca="false">PowerPrices!C9</f>
        <v>21.5</v>
      </c>
      <c r="P60" s="70" t="e">
        <f aca="false">(PowerPrices!D9-2)/(R$49+R30)</f>
        <v>#VALUE!</v>
      </c>
      <c r="Q60" s="89" t="n">
        <f aca="false">PowerPrices!D9</f>
        <v>29.5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28.8333333333333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28.8333333333333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26.7777777777778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35.4761904761905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43.5</v>
      </c>
      <c r="AG60" s="71"/>
      <c r="AH60" s="70" t="e">
        <f aca="false">(PowerPrices!$S9-2)/($AF$49+$AF30)</f>
        <v>#VALUE!</v>
      </c>
      <c r="AI60" s="89" t="n">
        <f aca="false">PowerPrices!$S9</f>
        <v>36.6666666666667</v>
      </c>
      <c r="AJ60" s="1"/>
      <c r="AK60" s="1"/>
      <c r="AL60" s="1"/>
    </row>
    <row r="61" customFormat="false" ht="11.2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2.13</v>
      </c>
      <c r="L61" s="70" t="n">
        <f aca="false">(M61-2)/(L28+0.2)</f>
        <v>8.4323374340949</v>
      </c>
      <c r="M61" s="89" t="n">
        <v>25.99</v>
      </c>
      <c r="N61" s="70" t="n">
        <f aca="false">(PowerPrices!C11-2)/(O28+0.2)</f>
        <v>8.79454545454546</v>
      </c>
      <c r="O61" s="89" t="n">
        <f aca="false">PowerPrices!C11</f>
        <v>26.185</v>
      </c>
      <c r="P61" s="70" t="e">
        <f aca="false">(PowerPrices!D11-2)/(R$49+R28+0.2)</f>
        <v>#VALUE!</v>
      </c>
      <c r="Q61" s="89" t="n">
        <f aca="false">PowerPrices!D11</f>
        <v>32.672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31.2875666666667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30.725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32.1666666666667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40.5357142857143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50</v>
      </c>
      <c r="AG61" s="71"/>
      <c r="AH61" s="70" t="e">
        <f aca="false">(PowerPrices!$S11-2)/($AF$49+$AF28+0.2)</f>
        <v>#VALUE!</v>
      </c>
      <c r="AI61" s="89" t="n">
        <f aca="false">PowerPrices!$S11</f>
        <v>38.25</v>
      </c>
      <c r="AJ61" s="1"/>
      <c r="AK61" s="1"/>
      <c r="AL61" s="1"/>
    </row>
    <row r="62" customFormat="false" ht="11.2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2.295</v>
      </c>
      <c r="L62" s="70" t="n">
        <f aca="false">(M62-2)/(L31+0.33)</f>
        <v>7.96503496503497</v>
      </c>
      <c r="M62" s="89" t="n">
        <v>24.78</v>
      </c>
      <c r="N62" s="70" t="n">
        <f aca="false">(PowerPrices!C13-2)/(O31+0.33)</f>
        <v>8.37279151943463</v>
      </c>
      <c r="O62" s="89" t="n">
        <f aca="false">PowerPrices!C13</f>
        <v>25.695</v>
      </c>
      <c r="P62" s="70" t="e">
        <f aca="false">(PowerPrices!D13-2)/(R$49+R31+0.33)</f>
        <v>#VALUE!</v>
      </c>
      <c r="Q62" s="89" t="n">
        <f aca="false">PowerPrices!D13</f>
        <v>30.7000000305176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30.4081666778564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30.4916666666667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35.9166666666667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42.1071428571429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50</v>
      </c>
      <c r="AG62" s="71"/>
      <c r="AH62" s="70" t="e">
        <f aca="false">(PowerPrices!$S13-2)/($AF$49+$AF31+0.33)</f>
        <v>#VALUE!</v>
      </c>
      <c r="AI62" s="89" t="n">
        <f aca="false">PowerPrices!$S13</f>
        <v>37</v>
      </c>
      <c r="AJ62" s="1"/>
      <c r="AK62" s="1"/>
      <c r="AL62" s="1"/>
    </row>
    <row r="63" customFormat="false" ht="11.2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2.17</v>
      </c>
      <c r="L63" s="70" t="n">
        <f aca="false">(M63-2)/(L34+0.12)</f>
        <v>8.40816326530612</v>
      </c>
      <c r="M63" s="89" t="n">
        <v>22.6</v>
      </c>
      <c r="N63" s="70" t="n">
        <f aca="false">(PowerPrices!C14-2)/(O34+0.12)</f>
        <v>9.13502109704641</v>
      </c>
      <c r="O63" s="89" t="n">
        <f aca="false">PowerPrices!C14</f>
        <v>23.65</v>
      </c>
      <c r="P63" s="70" t="e">
        <f aca="false">(PowerPrices!D14-2)/(R$49+R34+0.12)</f>
        <v>#VALUE!</v>
      </c>
      <c r="Q63" s="89" t="n">
        <f aca="false">PowerPrices!D14</f>
        <v>27.5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28.1716666666667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28.8333333333333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35.9166666666667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43.6428571428571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53.75</v>
      </c>
      <c r="AG63" s="71"/>
      <c r="AH63" s="70" t="e">
        <f aca="false">(PowerPrices!$S14-2)/($AF$49+$AF34+0.12)</f>
        <v>#VALUE!</v>
      </c>
      <c r="AI63" s="89" t="n">
        <f aca="false">PowerPrices!$S14</f>
        <v>35.6666666666667</v>
      </c>
      <c r="AJ63" s="1"/>
      <c r="AK63" s="1"/>
      <c r="AL63" s="1"/>
    </row>
    <row r="65" customFormat="false" ht="11.25" hidden="false" customHeight="false" outlineLevel="0" collapsed="false">
      <c r="C65" s="1" t="s">
        <v>80</v>
      </c>
    </row>
    <row r="66" customFormat="false" ht="11.25" hidden="false" customHeight="false" outlineLevel="0" collapsed="false">
      <c r="L66" s="90" t="s">
        <v>81</v>
      </c>
      <c r="M66" s="90"/>
    </row>
    <row r="67" customFormat="false" ht="11.25" hidden="false" customHeight="false" outlineLevel="0" collapsed="false">
      <c r="C67" s="26"/>
      <c r="L67" s="90" t="s">
        <v>82</v>
      </c>
      <c r="M67" s="90"/>
    </row>
    <row r="68" customFormat="false" ht="11.25" hidden="false" customHeight="false" outlineLevel="0" collapsed="false">
      <c r="C68" s="26"/>
      <c r="L68" s="90" t="s">
        <v>83</v>
      </c>
      <c r="M68" s="90"/>
    </row>
    <row r="69" customFormat="false" ht="11.25" hidden="false" customHeight="false" outlineLevel="0" collapsed="false">
      <c r="C69" s="26"/>
      <c r="L69" s="90" t="s">
        <v>84</v>
      </c>
      <c r="M69" s="90"/>
    </row>
  </sheetData>
  <mergeCells count="15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7" ySplit="27" topLeftCell="R28" activePane="bottomRight" state="frozen"/>
      <selection pane="topLeft" activeCell="A1" activeCellId="0" sqref="A1"/>
      <selection pane="topRight" activeCell="R1" activeCellId="0" sqref="R1"/>
      <selection pane="bottomLeft" activeCell="A28" activeCellId="0" sqref="A28"/>
      <selection pane="bottomRight" activeCell="R28" activeCellId="0" sqref="R2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1.2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8.75" hidden="false" customHeight="true" outlineLevel="0" collapsed="false">
      <c r="C7" s="5" t="s">
        <v>86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2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37222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1.2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1.2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37222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1.2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1.2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1.2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1.2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1.2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1.2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1.2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1.2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1.2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1.2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1.2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1.2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1.2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2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1.2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1.2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1.2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2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2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1.2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2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2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2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2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2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2.1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1.25" hidden="false" customHeight="false" outlineLevel="0" collapsed="false">
      <c r="AI50" s="30"/>
      <c r="AJ50" s="41"/>
      <c r="AK50" s="30"/>
      <c r="AL50" s="30"/>
    </row>
    <row r="51" customFormat="false" ht="11.2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1.2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9.5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1.2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1.2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1.2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1.2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9.5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1.2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2.7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1.2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1.2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1.2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1.2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1.2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1.2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7" ySplit="27" topLeftCell="R28" activePane="bottomRight" state="frozen"/>
      <selection pane="topLeft" activeCell="A1" activeCellId="0" sqref="A1"/>
      <selection pane="topRight" activeCell="R1" activeCellId="0" sqref="R1"/>
      <selection pane="bottomLeft" activeCell="A28" activeCellId="0" sqref="A28"/>
      <selection pane="bottomRight" activeCell="C13" activeCellId="0" sqref="C13:AI1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1.25" hidden="false" customHeight="false" outlineLevel="0" collapsed="false">
      <c r="A1" s="1" t="s">
        <v>89</v>
      </c>
      <c r="C1" s="26"/>
    </row>
    <row r="6" customFormat="false" ht="8.25" hidden="false" customHeight="true" outlineLevel="0" collapsed="false">
      <c r="S6" s="4"/>
      <c r="T6" s="4"/>
      <c r="U6" s="4"/>
    </row>
    <row r="7" customFormat="false" ht="18" hidden="false" customHeight="true" outlineLevel="0" collapsed="false">
      <c r="C7" s="5" t="s">
        <v>90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2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37222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1.2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1.2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37222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1.2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1.2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1.2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1.2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1.2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1.2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1.2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1.2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1.2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1.2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1.2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1.2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1.2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2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1.2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1.2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1.2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2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2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1.2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2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2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2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2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2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2.1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1.25" hidden="false" customHeight="false" outlineLevel="0" collapsed="false">
      <c r="AI50" s="30"/>
      <c r="AJ50" s="41"/>
      <c r="AK50" s="30"/>
      <c r="AL50" s="30"/>
    </row>
    <row r="51" customFormat="false" ht="11.2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1.2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9.5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1.2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1.2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1.2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1.2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9.5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1.2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2.7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1.2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1.2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1.2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1.2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1.2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1.2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true" hidden="false" outlineLevel="0" max="19" min="19" style="103" width="10.13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37222</v>
      </c>
      <c r="F2" s="111" t="n">
        <f aca="false">E2</f>
        <v>37222</v>
      </c>
      <c r="G2" s="111" t="n">
        <f aca="false">F2</f>
        <v>37222</v>
      </c>
      <c r="H2" s="111" t="n">
        <f aca="false">G2</f>
        <v>37222</v>
      </c>
      <c r="I2" s="111" t="n">
        <f aca="false">H2</f>
        <v>37222</v>
      </c>
      <c r="J2" s="111" t="n">
        <f aca="false">I2</f>
        <v>37222</v>
      </c>
      <c r="K2" s="111" t="n">
        <f aca="false">J2</f>
        <v>37222</v>
      </c>
      <c r="L2" s="111" t="n">
        <f aca="false">K2</f>
        <v>37222</v>
      </c>
      <c r="M2" s="111" t="n">
        <f aca="false">L2</f>
        <v>37222</v>
      </c>
      <c r="N2" s="111" t="n">
        <f aca="false">M2</f>
        <v>37222</v>
      </c>
      <c r="O2" s="111" t="n">
        <f aca="false">N2</f>
        <v>37222</v>
      </c>
      <c r="P2" s="111" t="n">
        <f aca="false">O2</f>
        <v>37222</v>
      </c>
      <c r="Q2" s="111" t="n">
        <f aca="false">P2</f>
        <v>37222</v>
      </c>
      <c r="R2" s="111" t="n">
        <f aca="false">Q2</f>
        <v>37222</v>
      </c>
      <c r="S2" s="111" t="n">
        <f aca="false">R2</f>
        <v>37222</v>
      </c>
      <c r="T2" s="111" t="n">
        <f aca="false">S2</f>
        <v>37222</v>
      </c>
      <c r="U2" s="111" t="n">
        <f aca="false">T2</f>
        <v>37222</v>
      </c>
      <c r="V2" s="111" t="n">
        <f aca="false">U2</f>
        <v>37222</v>
      </c>
      <c r="W2" s="111" t="n">
        <f aca="false">V2</f>
        <v>37222</v>
      </c>
      <c r="X2" s="111" t="n">
        <f aca="false">W2</f>
        <v>37222</v>
      </c>
      <c r="Y2" s="111" t="n">
        <f aca="false">X2</f>
        <v>37222</v>
      </c>
      <c r="Z2" s="111" t="n">
        <f aca="false">Y2</f>
        <v>37222</v>
      </c>
      <c r="AA2" s="111" t="n">
        <f aca="false">Z2</f>
        <v>37222</v>
      </c>
      <c r="AB2" s="112" t="n">
        <f aca="false">AA2</f>
        <v>37222</v>
      </c>
      <c r="AC2" s="112" t="n">
        <f aca="false">AB2</f>
        <v>37222</v>
      </c>
      <c r="AD2" s="112" t="n">
        <f aca="false">AC2</f>
        <v>37222</v>
      </c>
      <c r="AE2" s="112" t="n">
        <f aca="false">AD2</f>
        <v>37222</v>
      </c>
      <c r="AF2" s="112" t="n">
        <f aca="false">AE2</f>
        <v>37222</v>
      </c>
      <c r="AG2" s="112" t="n">
        <f aca="false">AE2</f>
        <v>37222</v>
      </c>
      <c r="AH2" s="112" t="n">
        <f aca="false">AF2</f>
        <v>37222</v>
      </c>
      <c r="AI2" s="112" t="n">
        <f aca="false">AH2</f>
        <v>37222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2.725</v>
      </c>
      <c r="F16" s="122" t="n">
        <v>2.595</v>
      </c>
      <c r="G16" s="122" t="n">
        <v>2.535</v>
      </c>
      <c r="H16" s="122" t="n">
        <v>2.575</v>
      </c>
      <c r="I16" s="122" t="n">
        <v>1.935</v>
      </c>
      <c r="J16" s="122" t="n">
        <v>2.475</v>
      </c>
      <c r="K16" s="122" t="n">
        <v>2.28</v>
      </c>
      <c r="L16" s="122" t="n">
        <v>2.485</v>
      </c>
      <c r="M16" s="122" t="n">
        <v>2.48</v>
      </c>
      <c r="N16" s="122" t="n">
        <v>2.3872</v>
      </c>
      <c r="O16" s="122" t="n">
        <v>1.935</v>
      </c>
      <c r="P16" s="122" t="n">
        <v>2.545</v>
      </c>
      <c r="Q16" s="122" t="n">
        <v>2.465</v>
      </c>
      <c r="R16" s="122" t="n">
        <v>2.455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2.625</v>
      </c>
      <c r="F17" s="122" t="n">
        <v>2.445</v>
      </c>
      <c r="G17" s="122" t="n">
        <v>2.395</v>
      </c>
      <c r="H17" s="122" t="n">
        <v>2.405</v>
      </c>
      <c r="I17" s="122" t="n">
        <v>1.835</v>
      </c>
      <c r="J17" s="122" t="n">
        <v>2.355</v>
      </c>
      <c r="K17" s="122" t="n">
        <v>2.03</v>
      </c>
      <c r="L17" s="122" t="n">
        <v>2.335</v>
      </c>
      <c r="M17" s="122" t="n">
        <v>2.36</v>
      </c>
      <c r="N17" s="122" t="n">
        <v>2.261</v>
      </c>
      <c r="O17" s="122" t="n">
        <v>1.7</v>
      </c>
      <c r="P17" s="122" t="n">
        <v>2.395</v>
      </c>
      <c r="Q17" s="122" t="n">
        <v>2.33</v>
      </c>
      <c r="R17" s="122" t="n">
        <v>2.265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2.625</v>
      </c>
      <c r="F18" s="122" t="n">
        <v>2.445</v>
      </c>
      <c r="G18" s="122" t="n">
        <v>2.395</v>
      </c>
      <c r="H18" s="122" t="n">
        <v>2.405</v>
      </c>
      <c r="I18" s="122" t="n">
        <v>1.835</v>
      </c>
      <c r="J18" s="122" t="n">
        <v>2.355</v>
      </c>
      <c r="K18" s="122" t="n">
        <v>2.03</v>
      </c>
      <c r="L18" s="122" t="n">
        <v>2.335</v>
      </c>
      <c r="M18" s="122" t="n">
        <v>2.36</v>
      </c>
      <c r="N18" s="122" t="n">
        <v>2.261</v>
      </c>
      <c r="O18" s="122" t="n">
        <v>1.7</v>
      </c>
      <c r="P18" s="122" t="n">
        <v>2.395</v>
      </c>
      <c r="Q18" s="122" t="n">
        <v>2.33</v>
      </c>
      <c r="R18" s="122" t="n">
        <v>2.265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2.625</v>
      </c>
      <c r="F19" s="122" t="n">
        <v>2.445</v>
      </c>
      <c r="G19" s="122" t="n">
        <v>2.395</v>
      </c>
      <c r="H19" s="122" t="n">
        <v>2.405</v>
      </c>
      <c r="I19" s="122" t="n">
        <v>1.835</v>
      </c>
      <c r="J19" s="122" t="n">
        <v>2.355</v>
      </c>
      <c r="K19" s="122" t="n">
        <v>2.03</v>
      </c>
      <c r="L19" s="122" t="n">
        <v>2.335</v>
      </c>
      <c r="M19" s="122" t="n">
        <v>2.36</v>
      </c>
      <c r="N19" s="122" t="n">
        <v>2.3872</v>
      </c>
      <c r="O19" s="122" t="n">
        <v>1.7</v>
      </c>
      <c r="P19" s="122" t="n">
        <v>2.395</v>
      </c>
      <c r="Q19" s="122" t="n">
        <v>2.33</v>
      </c>
      <c r="R19" s="122" t="n">
        <v>2.265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2.455</v>
      </c>
      <c r="F20" s="122" t="n">
        <v>2.26</v>
      </c>
      <c r="G20" s="122" t="n">
        <v>2.175</v>
      </c>
      <c r="H20" s="122" t="n">
        <v>2.25</v>
      </c>
      <c r="I20" s="122" t="n">
        <v>1.56</v>
      </c>
      <c r="J20" s="122" t="n">
        <v>2.1</v>
      </c>
      <c r="K20" s="122" t="n">
        <v>1.745</v>
      </c>
      <c r="L20" s="122" t="n">
        <v>2.19</v>
      </c>
      <c r="M20" s="122" t="n">
        <v>2.29</v>
      </c>
      <c r="N20" s="122" t="n">
        <v>2.02</v>
      </c>
      <c r="O20" s="122" t="n">
        <v>1.52</v>
      </c>
      <c r="P20" s="122" t="n">
        <v>2.21</v>
      </c>
      <c r="Q20" s="122" t="n">
        <v>2.11</v>
      </c>
      <c r="R20" s="122" t="n">
        <v>2.11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2.395</v>
      </c>
      <c r="F21" s="122" t="n">
        <v>2.145</v>
      </c>
      <c r="G21" s="122" t="n">
        <v>2.08</v>
      </c>
      <c r="H21" s="122" t="n">
        <v>2.195</v>
      </c>
      <c r="I21" s="122" t="n">
        <v>1.595</v>
      </c>
      <c r="J21" s="122" t="n">
        <v>2.035</v>
      </c>
      <c r="K21" s="122" t="n">
        <v>1.735</v>
      </c>
      <c r="L21" s="122" t="n">
        <v>2.125</v>
      </c>
      <c r="M21" s="122" t="n">
        <v>2.02</v>
      </c>
      <c r="N21" s="122" t="n">
        <v>2.02</v>
      </c>
      <c r="O21" s="122" t="n">
        <v>1.595</v>
      </c>
      <c r="P21" s="122" t="n">
        <v>2.15</v>
      </c>
      <c r="Q21" s="122" t="n">
        <v>1.975</v>
      </c>
      <c r="R21" s="122" t="n">
        <v>2.075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2.295</v>
      </c>
      <c r="F22" s="122" t="n">
        <v>2.165</v>
      </c>
      <c r="G22" s="122" t="n">
        <v>2.1</v>
      </c>
      <c r="H22" s="122" t="n">
        <v>2.18</v>
      </c>
      <c r="I22" s="122" t="n">
        <v>1.885</v>
      </c>
      <c r="J22" s="122" t="n">
        <v>2.045</v>
      </c>
      <c r="K22" s="122" t="n">
        <v>1.935</v>
      </c>
      <c r="L22" s="122" t="n">
        <v>2.07</v>
      </c>
      <c r="M22" s="122" t="n">
        <v>2.055</v>
      </c>
      <c r="N22" s="122" t="n">
        <v>1.867</v>
      </c>
      <c r="O22" s="122" t="n">
        <v>1.84</v>
      </c>
      <c r="P22" s="122" t="n">
        <v>2.085</v>
      </c>
      <c r="Q22" s="122" t="n">
        <v>2.07</v>
      </c>
      <c r="R22" s="122" t="n">
        <v>2.025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2.03</v>
      </c>
      <c r="F23" s="122" t="n">
        <v>1.99</v>
      </c>
      <c r="G23" s="122" t="n">
        <v>1.835</v>
      </c>
      <c r="H23" s="122" t="n">
        <v>1.94</v>
      </c>
      <c r="I23" s="122" t="n">
        <v>1.46</v>
      </c>
      <c r="J23" s="122" t="n">
        <v>1.695</v>
      </c>
      <c r="K23" s="122" t="n">
        <v>1.64</v>
      </c>
      <c r="L23" s="122" t="n">
        <v>1.78</v>
      </c>
      <c r="M23" s="122" t="n">
        <v>1.64</v>
      </c>
      <c r="N23" s="122" t="n">
        <v>1.6027</v>
      </c>
      <c r="O23" s="122" t="n">
        <v>1.435</v>
      </c>
      <c r="P23" s="122" t="n">
        <v>1.815</v>
      </c>
      <c r="Q23" s="122" t="n">
        <v>1.855</v>
      </c>
      <c r="R23" s="122" t="n">
        <v>1.75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1.74</v>
      </c>
      <c r="F24" s="122" t="n">
        <v>1.415</v>
      </c>
      <c r="G24" s="122" t="n">
        <v>1.355</v>
      </c>
      <c r="H24" s="122" t="n">
        <v>1.4</v>
      </c>
      <c r="I24" s="122" t="n">
        <v>1.12</v>
      </c>
      <c r="J24" s="122" t="n">
        <v>1.285</v>
      </c>
      <c r="K24" s="122" t="n">
        <v>1.175</v>
      </c>
      <c r="L24" s="122" t="n">
        <v>1.365</v>
      </c>
      <c r="M24" s="122" t="n">
        <v>1.285</v>
      </c>
      <c r="N24" s="122" t="n">
        <v>1.0266</v>
      </c>
      <c r="O24" s="122" t="n">
        <v>1.135</v>
      </c>
      <c r="P24" s="122" t="n">
        <v>1.41</v>
      </c>
      <c r="Q24" s="122" t="n">
        <v>1.335</v>
      </c>
      <c r="R24" s="122" t="n">
        <v>1.285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1.74</v>
      </c>
      <c r="F25" s="122" t="n">
        <v>1.415</v>
      </c>
      <c r="G25" s="122" t="n">
        <v>1.355</v>
      </c>
      <c r="H25" s="122" t="n">
        <v>1.4</v>
      </c>
      <c r="I25" s="122" t="n">
        <v>1.12</v>
      </c>
      <c r="J25" s="122" t="n">
        <v>1.285</v>
      </c>
      <c r="K25" s="122" t="n">
        <v>1.175</v>
      </c>
      <c r="L25" s="122" t="n">
        <v>1.365</v>
      </c>
      <c r="M25" s="122" t="n">
        <v>1.285</v>
      </c>
      <c r="N25" s="122" t="n">
        <v>1.0266</v>
      </c>
      <c r="O25" s="122" t="n">
        <v>1.135</v>
      </c>
      <c r="P25" s="122" t="n">
        <v>1.41</v>
      </c>
      <c r="Q25" s="122" t="n">
        <v>1.335</v>
      </c>
      <c r="R25" s="122" t="n">
        <v>1.285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1.74</v>
      </c>
      <c r="F26" s="122" t="n">
        <v>1.415</v>
      </c>
      <c r="G26" s="122" t="n">
        <v>1.355</v>
      </c>
      <c r="H26" s="122" t="n">
        <v>1.4</v>
      </c>
      <c r="I26" s="122" t="n">
        <v>1.12</v>
      </c>
      <c r="J26" s="122" t="n">
        <v>1.285</v>
      </c>
      <c r="K26" s="122" t="n">
        <v>1.175</v>
      </c>
      <c r="L26" s="122" t="n">
        <v>1.365</v>
      </c>
      <c r="M26" s="122" t="n">
        <v>1.285</v>
      </c>
      <c r="N26" s="122" t="n">
        <v>1.0266</v>
      </c>
      <c r="O26" s="122" t="n">
        <v>1.135</v>
      </c>
      <c r="P26" s="122" t="n">
        <v>1.41</v>
      </c>
      <c r="Q26" s="122" t="n">
        <v>1.335</v>
      </c>
      <c r="R26" s="122" t="n">
        <v>1.285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2.125</v>
      </c>
      <c r="F27" s="122" t="n">
        <v>1.985</v>
      </c>
      <c r="G27" s="122" t="n">
        <v>1.96</v>
      </c>
      <c r="H27" s="122" t="n">
        <v>1.925</v>
      </c>
      <c r="I27" s="122" t="n">
        <v>1.61</v>
      </c>
      <c r="J27" s="122" t="n">
        <v>1.825</v>
      </c>
      <c r="K27" s="122" t="n">
        <v>1.68</v>
      </c>
      <c r="L27" s="122" t="n">
        <v>1.865</v>
      </c>
      <c r="M27" s="122" t="n">
        <v>1.825</v>
      </c>
      <c r="N27" s="122" t="n">
        <v>2.0725</v>
      </c>
      <c r="O27" s="122" t="n">
        <v>1.535</v>
      </c>
      <c r="P27" s="122" t="n">
        <v>1.84</v>
      </c>
      <c r="Q27" s="122" t="n">
        <v>1.81</v>
      </c>
      <c r="R27" s="122" t="n">
        <v>1.785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2.625</v>
      </c>
      <c r="F28" s="122" t="n">
        <v>2.53</v>
      </c>
      <c r="G28" s="122" t="n">
        <v>2.5</v>
      </c>
      <c r="H28" s="122" t="n">
        <v>2.575</v>
      </c>
      <c r="I28" s="122" t="n">
        <v>2.39</v>
      </c>
      <c r="J28" s="122" t="n">
        <v>2.41</v>
      </c>
      <c r="K28" s="122" t="n">
        <v>2.33</v>
      </c>
      <c r="L28" s="122" t="n">
        <v>2.475</v>
      </c>
      <c r="M28" s="122" t="n">
        <v>2.37</v>
      </c>
      <c r="N28" s="122" t="n">
        <v>2.1482</v>
      </c>
      <c r="O28" s="122" t="n">
        <v>2.205</v>
      </c>
      <c r="P28" s="122" t="n">
        <v>2.425</v>
      </c>
      <c r="Q28" s="122" t="n">
        <v>2.505</v>
      </c>
      <c r="R28" s="122" t="n">
        <v>2.435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1.93</v>
      </c>
      <c r="F29" s="122" t="n">
        <v>1.725</v>
      </c>
      <c r="G29" s="122" t="n">
        <v>1.705</v>
      </c>
      <c r="H29" s="122" t="n">
        <v>1.585</v>
      </c>
      <c r="I29" s="122" t="n">
        <v>1.38</v>
      </c>
      <c r="J29" s="122" t="n">
        <v>1.54</v>
      </c>
      <c r="K29" s="122" t="n">
        <v>1.435</v>
      </c>
      <c r="L29" s="122" t="n">
        <v>1.64</v>
      </c>
      <c r="M29" s="122" t="n">
        <v>1.685</v>
      </c>
      <c r="N29" s="122" t="n">
        <v>1.7183</v>
      </c>
      <c r="O29" s="122" t="n">
        <v>1.43</v>
      </c>
      <c r="P29" s="122" t="n">
        <v>1.69</v>
      </c>
      <c r="Q29" s="122" t="n">
        <v>1.545</v>
      </c>
      <c r="R29" s="122" t="n">
        <v>1.575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1.93</v>
      </c>
      <c r="F30" s="122" t="n">
        <v>1.725</v>
      </c>
      <c r="G30" s="122" t="n">
        <v>1.705</v>
      </c>
      <c r="H30" s="122" t="n">
        <v>1.585</v>
      </c>
      <c r="I30" s="122" t="n">
        <v>1.38</v>
      </c>
      <c r="J30" s="122" t="n">
        <v>1.54</v>
      </c>
      <c r="K30" s="122" t="n">
        <v>1.435</v>
      </c>
      <c r="L30" s="122" t="n">
        <v>1.64</v>
      </c>
      <c r="M30" s="122" t="n">
        <v>1.685</v>
      </c>
      <c r="N30" s="122" t="n">
        <v>1.7183</v>
      </c>
      <c r="O30" s="122" t="n">
        <v>1.43</v>
      </c>
      <c r="P30" s="122" t="n">
        <v>1.69</v>
      </c>
      <c r="Q30" s="122" t="n">
        <v>1.545</v>
      </c>
      <c r="R30" s="122" t="n">
        <v>1.575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1.93</v>
      </c>
      <c r="F31" s="122" t="n">
        <v>1.725</v>
      </c>
      <c r="G31" s="122" t="n">
        <v>1.705</v>
      </c>
      <c r="H31" s="122" t="n">
        <v>1.585</v>
      </c>
      <c r="I31" s="122" t="n">
        <v>1.38</v>
      </c>
      <c r="J31" s="122" t="n">
        <v>1.54</v>
      </c>
      <c r="K31" s="122" t="n">
        <v>1.435</v>
      </c>
      <c r="L31" s="122" t="n">
        <v>1.64</v>
      </c>
      <c r="M31" s="122" t="n">
        <v>1.685</v>
      </c>
      <c r="N31" s="122" t="n">
        <v>1.7183</v>
      </c>
      <c r="O31" s="122" t="n">
        <v>1.43</v>
      </c>
      <c r="P31" s="122" t="n">
        <v>1.69</v>
      </c>
      <c r="Q31" s="122" t="n">
        <v>1.545</v>
      </c>
      <c r="R31" s="122" t="n">
        <v>1.575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1.93</v>
      </c>
      <c r="F32" s="122" t="n">
        <v>1.725</v>
      </c>
      <c r="G32" s="122" t="n">
        <v>1.705</v>
      </c>
      <c r="H32" s="122" t="n">
        <v>1.585</v>
      </c>
      <c r="I32" s="122" t="n">
        <v>1.38</v>
      </c>
      <c r="J32" s="122" t="n">
        <v>1.54</v>
      </c>
      <c r="K32" s="122" t="n">
        <v>1.435</v>
      </c>
      <c r="L32" s="122" t="n">
        <v>1.64</v>
      </c>
      <c r="M32" s="122" t="n">
        <v>1.685</v>
      </c>
      <c r="N32" s="122" t="n">
        <v>1.7183</v>
      </c>
      <c r="O32" s="122" t="n">
        <v>1.43</v>
      </c>
      <c r="P32" s="122" t="n">
        <v>1.69</v>
      </c>
      <c r="Q32" s="122" t="n">
        <v>1.545</v>
      </c>
      <c r="R32" s="122" t="n">
        <v>1.575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1.93</v>
      </c>
      <c r="F33" s="122" t="n">
        <v>1.725</v>
      </c>
      <c r="G33" s="122" t="n">
        <v>1.705</v>
      </c>
      <c r="H33" s="122" t="n">
        <v>1.585</v>
      </c>
      <c r="I33" s="122" t="n">
        <v>1.38</v>
      </c>
      <c r="J33" s="122" t="n">
        <v>1.54</v>
      </c>
      <c r="K33" s="122" t="n">
        <v>1.435</v>
      </c>
      <c r="L33" s="122" t="n">
        <v>1.64</v>
      </c>
      <c r="M33" s="122" t="n">
        <v>1.685</v>
      </c>
      <c r="N33" s="122" t="n">
        <v>1.7183</v>
      </c>
      <c r="O33" s="122" t="n">
        <v>1.43</v>
      </c>
      <c r="P33" s="122" t="n">
        <v>1.69</v>
      </c>
      <c r="Q33" s="122" t="n">
        <v>1.545</v>
      </c>
      <c r="R33" s="122" t="n">
        <v>1.575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1.835</v>
      </c>
      <c r="F34" s="122" t="n">
        <v>2.29</v>
      </c>
      <c r="G34" s="122" t="n">
        <v>2.295</v>
      </c>
      <c r="H34" s="122" t="n">
        <v>2.17</v>
      </c>
      <c r="I34" s="122" t="n">
        <v>1.88</v>
      </c>
      <c r="J34" s="122" t="n">
        <v>2.175</v>
      </c>
      <c r="K34" s="122" t="n">
        <v>1.945</v>
      </c>
      <c r="L34" s="122" t="n">
        <v>1.945</v>
      </c>
      <c r="M34" s="122" t="n">
        <v>2.18</v>
      </c>
      <c r="N34" s="122" t="n">
        <v>2.1612</v>
      </c>
      <c r="O34" s="122" t="n">
        <v>1.88</v>
      </c>
      <c r="P34" s="122" t="n">
        <v>1.84</v>
      </c>
      <c r="Q34" s="122" t="n">
        <v>2.13</v>
      </c>
      <c r="R34" s="122" t="n">
        <v>1.995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1.95</v>
      </c>
      <c r="F35" s="122" t="n">
        <v>2.645</v>
      </c>
      <c r="G35" s="122" t="n">
        <v>2.52</v>
      </c>
      <c r="H35" s="122" t="n">
        <v>2.53</v>
      </c>
      <c r="I35" s="122" t="n">
        <v>2.19</v>
      </c>
      <c r="J35" s="122" t="n">
        <v>2.49</v>
      </c>
      <c r="K35" s="122" t="n">
        <v>2.38</v>
      </c>
      <c r="L35" s="122" t="n">
        <v>2.305</v>
      </c>
      <c r="M35" s="122" t="n">
        <v>2.5</v>
      </c>
      <c r="N35" s="122" t="n">
        <v>2.174</v>
      </c>
      <c r="O35" s="122" t="n">
        <v>2.16</v>
      </c>
      <c r="P35" s="122" t="n">
        <v>1.9</v>
      </c>
      <c r="Q35" s="122" t="n">
        <v>2.43</v>
      </c>
      <c r="R35" s="122" t="n">
        <v>2.33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2.1</v>
      </c>
      <c r="F36" s="122" t="n">
        <v>2.55</v>
      </c>
      <c r="G36" s="122" t="n">
        <v>2.5</v>
      </c>
      <c r="H36" s="122" t="n">
        <v>2.5</v>
      </c>
      <c r="I36" s="122" t="n">
        <v>2</v>
      </c>
      <c r="J36" s="122" t="n">
        <v>2.43</v>
      </c>
      <c r="K36" s="122" t="n">
        <v>2.2</v>
      </c>
      <c r="L36" s="122" t="n">
        <v>1.81</v>
      </c>
      <c r="M36" s="122" t="n">
        <v>1.85</v>
      </c>
      <c r="N36" s="122" t="n">
        <v>2.118</v>
      </c>
      <c r="O36" s="122" t="n">
        <v>1.8</v>
      </c>
      <c r="P36" s="122" t="n">
        <v>1.9</v>
      </c>
      <c r="Q36" s="122" t="n">
        <v>2.45</v>
      </c>
      <c r="R36" s="122" t="n">
        <v>2.25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2.1</v>
      </c>
      <c r="F37" s="122" t="n">
        <v>2.55</v>
      </c>
      <c r="G37" s="122" t="n">
        <v>2.5</v>
      </c>
      <c r="H37" s="122" t="n">
        <v>2.5</v>
      </c>
      <c r="I37" s="122" t="n">
        <v>2</v>
      </c>
      <c r="J37" s="122" t="n">
        <v>2.43</v>
      </c>
      <c r="K37" s="122" t="n">
        <v>2.2</v>
      </c>
      <c r="L37" s="122" t="n">
        <v>1.81</v>
      </c>
      <c r="M37" s="122" t="n">
        <v>1.85</v>
      </c>
      <c r="N37" s="122" t="n">
        <v>2.118</v>
      </c>
      <c r="O37" s="122" t="n">
        <v>1.8</v>
      </c>
      <c r="P37" s="122" t="n">
        <v>1.9</v>
      </c>
      <c r="Q37" s="122" t="n">
        <v>2.45</v>
      </c>
      <c r="R37" s="122" t="n">
        <v>2.25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2.606</v>
      </c>
      <c r="F38" s="122" t="n">
        <v>2.756</v>
      </c>
      <c r="G38" s="122" t="n">
        <v>2.681</v>
      </c>
      <c r="H38" s="122" t="n">
        <v>2.681</v>
      </c>
      <c r="I38" s="122" t="n">
        <v>2.356</v>
      </c>
      <c r="J38" s="122" t="n">
        <v>2.651</v>
      </c>
      <c r="K38" s="122" t="n">
        <v>2.486</v>
      </c>
      <c r="L38" s="122"/>
      <c r="M38" s="122" t="n">
        <v>2.601</v>
      </c>
      <c r="N38" s="122" t="n">
        <v>2.118</v>
      </c>
      <c r="O38" s="122" t="n">
        <v>2.306</v>
      </c>
      <c r="P38" s="122" t="n">
        <v>1.9</v>
      </c>
      <c r="Q38" s="122" t="n">
        <v>2.706</v>
      </c>
      <c r="R38" s="122" t="n">
        <v>2.536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2.606</v>
      </c>
      <c r="F39" s="122" t="n">
        <v>2.756</v>
      </c>
      <c r="G39" s="122" t="n">
        <v>2.681</v>
      </c>
      <c r="H39" s="122" t="n">
        <v>2.681</v>
      </c>
      <c r="I39" s="122" t="n">
        <v>2.356</v>
      </c>
      <c r="J39" s="122" t="n">
        <v>2.651</v>
      </c>
      <c r="K39" s="122" t="n">
        <v>2.486</v>
      </c>
      <c r="L39" s="122"/>
      <c r="M39" s="122" t="n">
        <v>2.601</v>
      </c>
      <c r="N39" s="122" t="n">
        <v>2.118</v>
      </c>
      <c r="O39" s="122" t="n">
        <v>2.306</v>
      </c>
      <c r="P39" s="122" t="n">
        <v>1.9</v>
      </c>
      <c r="Q39" s="122" t="n">
        <v>2.706</v>
      </c>
      <c r="R39" s="122" t="n">
        <v>2.536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2.606</v>
      </c>
      <c r="F40" s="122" t="n">
        <v>2.756</v>
      </c>
      <c r="G40" s="122" t="n">
        <v>2.681</v>
      </c>
      <c r="H40" s="122" t="n">
        <v>2.681</v>
      </c>
      <c r="I40" s="122" t="n">
        <v>2.356</v>
      </c>
      <c r="J40" s="122" t="n">
        <v>2.651</v>
      </c>
      <c r="K40" s="122" t="n">
        <v>2.486</v>
      </c>
      <c r="L40" s="122"/>
      <c r="M40" s="122" t="n">
        <v>2.601</v>
      </c>
      <c r="N40" s="122" t="n">
        <v>2.118</v>
      </c>
      <c r="O40" s="122" t="n">
        <v>2.306</v>
      </c>
      <c r="P40" s="122" t="n">
        <v>1.9</v>
      </c>
      <c r="Q40" s="122" t="n">
        <v>2.706</v>
      </c>
      <c r="R40" s="122" t="n">
        <v>2.536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2.606</v>
      </c>
      <c r="F41" s="122" t="n">
        <v>2.756</v>
      </c>
      <c r="G41" s="122" t="n">
        <v>2.681</v>
      </c>
      <c r="H41" s="122" t="n">
        <v>2.681</v>
      </c>
      <c r="I41" s="122" t="n">
        <v>2.356</v>
      </c>
      <c r="J41" s="122" t="n">
        <v>2.651</v>
      </c>
      <c r="K41" s="122" t="n">
        <v>2.486</v>
      </c>
      <c r="L41" s="122"/>
      <c r="M41" s="122" t="n">
        <v>2.601</v>
      </c>
      <c r="N41" s="122" t="n">
        <v>2.118</v>
      </c>
      <c r="O41" s="122" t="n">
        <v>2.306</v>
      </c>
      <c r="P41" s="122" t="n">
        <v>1.9</v>
      </c>
      <c r="Q41" s="122" t="n">
        <v>2.706</v>
      </c>
      <c r="R41" s="122" t="n">
        <v>2.536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2.606</v>
      </c>
      <c r="F42" s="122" t="n">
        <v>2.756</v>
      </c>
      <c r="G42" s="122" t="n">
        <v>2.681</v>
      </c>
      <c r="H42" s="122" t="n">
        <v>2.681</v>
      </c>
      <c r="I42" s="122" t="n">
        <v>2.356</v>
      </c>
      <c r="J42" s="122" t="n">
        <v>2.651</v>
      </c>
      <c r="K42" s="122" t="n">
        <v>2.486</v>
      </c>
      <c r="L42" s="122"/>
      <c r="M42" s="122" t="n">
        <v>2.601</v>
      </c>
      <c r="N42" s="122" t="n">
        <v>2.118</v>
      </c>
      <c r="O42" s="122" t="n">
        <v>2.306</v>
      </c>
      <c r="P42" s="122" t="n">
        <v>1.9</v>
      </c>
      <c r="Q42" s="122" t="n">
        <v>2.706</v>
      </c>
      <c r="R42" s="122" t="n">
        <v>2.536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2.606</v>
      </c>
      <c r="F43" s="122" t="n">
        <v>2.756</v>
      </c>
      <c r="G43" s="122" t="n">
        <v>2.681</v>
      </c>
      <c r="H43" s="122" t="n">
        <v>2.681</v>
      </c>
      <c r="I43" s="122" t="n">
        <v>2.356</v>
      </c>
      <c r="J43" s="122" t="n">
        <v>2.651</v>
      </c>
      <c r="K43" s="122" t="n">
        <v>2.486</v>
      </c>
      <c r="L43" s="122"/>
      <c r="M43" s="122" t="n">
        <v>2.601</v>
      </c>
      <c r="N43" s="122" t="n">
        <v>2.118</v>
      </c>
      <c r="O43" s="122" t="n">
        <v>2.306</v>
      </c>
      <c r="P43" s="122" t="n">
        <v>1.9</v>
      </c>
      <c r="Q43" s="122" t="n">
        <v>2.706</v>
      </c>
      <c r="R43" s="122" t="n">
        <v>2.536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2.606</v>
      </c>
      <c r="F44" s="122" t="n">
        <v>2.756</v>
      </c>
      <c r="G44" s="122" t="n">
        <v>2.681</v>
      </c>
      <c r="H44" s="122" t="n">
        <v>2.681</v>
      </c>
      <c r="I44" s="122" t="n">
        <v>2.356</v>
      </c>
      <c r="J44" s="122" t="n">
        <v>2.651</v>
      </c>
      <c r="K44" s="122" t="n">
        <v>2.486</v>
      </c>
      <c r="L44" s="122"/>
      <c r="M44" s="122" t="n">
        <v>2.601</v>
      </c>
      <c r="N44" s="122" t="n">
        <v>2.118</v>
      </c>
      <c r="O44" s="122" t="n">
        <v>2.306</v>
      </c>
      <c r="P44" s="122" t="n">
        <v>1.9</v>
      </c>
      <c r="Q44" s="122" t="n">
        <v>2.706</v>
      </c>
      <c r="R44" s="122" t="n">
        <v>2.536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2.606</v>
      </c>
      <c r="F45" s="122" t="n">
        <v>2.756</v>
      </c>
      <c r="G45" s="122" t="n">
        <v>2.681</v>
      </c>
      <c r="H45" s="122" t="n">
        <v>2.681</v>
      </c>
      <c r="I45" s="122" t="n">
        <v>2.356</v>
      </c>
      <c r="J45" s="122" t="n">
        <v>2.651</v>
      </c>
      <c r="K45" s="122" t="n">
        <v>2.486</v>
      </c>
      <c r="L45" s="122"/>
      <c r="M45" s="122" t="n">
        <v>2.601</v>
      </c>
      <c r="N45" s="122" t="n">
        <v>2.118</v>
      </c>
      <c r="O45" s="122" t="n">
        <v>2.306</v>
      </c>
      <c r="P45" s="122" t="n">
        <v>1.9</v>
      </c>
      <c r="Q45" s="122" t="n">
        <v>2.706</v>
      </c>
      <c r="R45" s="122" t="n">
        <v>2.536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2.606</v>
      </c>
      <c r="F46" s="122" t="n">
        <v>2.756</v>
      </c>
      <c r="G46" s="122" t="n">
        <v>2.681</v>
      </c>
      <c r="H46" s="122" t="n">
        <v>2.681</v>
      </c>
      <c r="I46" s="122" t="n">
        <v>2.356</v>
      </c>
      <c r="J46" s="122" t="n">
        <v>2.651</v>
      </c>
      <c r="K46" s="122" t="n">
        <v>2.486</v>
      </c>
      <c r="L46" s="122"/>
      <c r="M46" s="122" t="n">
        <v>2.601</v>
      </c>
      <c r="N46" s="122" t="n">
        <v>2.118</v>
      </c>
      <c r="O46" s="122" t="n">
        <v>2.306</v>
      </c>
      <c r="P46" s="122" t="n">
        <v>1.9</v>
      </c>
      <c r="Q46" s="122" t="n">
        <v>2.706</v>
      </c>
      <c r="R46" s="122" t="n">
        <v>2.536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2.606</v>
      </c>
      <c r="F47" s="122" t="n">
        <v>2.756</v>
      </c>
      <c r="G47" s="122" t="n">
        <v>2.681</v>
      </c>
      <c r="H47" s="122" t="n">
        <v>2.681</v>
      </c>
      <c r="I47" s="122" t="n">
        <v>2.356</v>
      </c>
      <c r="J47" s="122" t="n">
        <v>2.651</v>
      </c>
      <c r="K47" s="122" t="n">
        <v>2.486</v>
      </c>
      <c r="L47" s="122"/>
      <c r="M47" s="122" t="n">
        <v>2.601</v>
      </c>
      <c r="N47" s="122" t="n">
        <v>2.118</v>
      </c>
      <c r="O47" s="122" t="n">
        <v>2.306</v>
      </c>
      <c r="P47" s="122" t="n">
        <v>1.9</v>
      </c>
      <c r="Q47" s="122" t="n">
        <v>2.706</v>
      </c>
      <c r="R47" s="122" t="n">
        <v>2.536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2.606</v>
      </c>
      <c r="F48" s="122" t="n">
        <v>2.756</v>
      </c>
      <c r="G48" s="122" t="n">
        <v>2.681</v>
      </c>
      <c r="H48" s="122" t="n">
        <v>2.681</v>
      </c>
      <c r="I48" s="122" t="n">
        <v>2.356</v>
      </c>
      <c r="J48" s="122" t="n">
        <v>2.651</v>
      </c>
      <c r="K48" s="122" t="n">
        <v>2.486</v>
      </c>
      <c r="L48" s="122"/>
      <c r="M48" s="122" t="n">
        <v>2.601</v>
      </c>
      <c r="N48" s="122" t="n">
        <v>2.118</v>
      </c>
      <c r="O48" s="122" t="n">
        <v>2.306</v>
      </c>
      <c r="P48" s="122" t="n">
        <v>1.9</v>
      </c>
      <c r="Q48" s="122" t="n">
        <v>2.706</v>
      </c>
      <c r="R48" s="122" t="n">
        <v>2.536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2.606</v>
      </c>
      <c r="F49" s="122" t="n">
        <v>2.756</v>
      </c>
      <c r="G49" s="122" t="n">
        <v>2.681</v>
      </c>
      <c r="H49" s="122" t="n">
        <v>2.681</v>
      </c>
      <c r="I49" s="122" t="n">
        <v>2.356</v>
      </c>
      <c r="J49" s="122" t="n">
        <v>2.651</v>
      </c>
      <c r="K49" s="122" t="n">
        <v>2.486</v>
      </c>
      <c r="L49" s="122"/>
      <c r="M49" s="122" t="n">
        <v>2.601</v>
      </c>
      <c r="N49" s="122" t="n">
        <v>2.118</v>
      </c>
      <c r="O49" s="122" t="n">
        <v>2.306</v>
      </c>
      <c r="P49" s="122" t="n">
        <v>1.9</v>
      </c>
      <c r="Q49" s="122" t="n">
        <v>2.706</v>
      </c>
      <c r="R49" s="122" t="n">
        <v>2.536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2.606</v>
      </c>
      <c r="F50" s="122" t="n">
        <v>2.756</v>
      </c>
      <c r="G50" s="122" t="n">
        <v>2.681</v>
      </c>
      <c r="H50" s="122" t="n">
        <v>2.681</v>
      </c>
      <c r="I50" s="122" t="n">
        <v>2.356</v>
      </c>
      <c r="J50" s="122" t="n">
        <v>2.651</v>
      </c>
      <c r="K50" s="122" t="n">
        <v>2.486</v>
      </c>
      <c r="L50" s="122"/>
      <c r="M50" s="122" t="n">
        <v>2.601</v>
      </c>
      <c r="N50" s="122" t="n">
        <v>2.118</v>
      </c>
      <c r="O50" s="122" t="n">
        <v>2.306</v>
      </c>
      <c r="P50" s="122" t="n">
        <v>1.9</v>
      </c>
      <c r="Q50" s="122" t="n">
        <v>2.706</v>
      </c>
      <c r="R50" s="122" t="n">
        <v>2.536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2.606</v>
      </c>
      <c r="F51" s="122" t="n">
        <v>2.756</v>
      </c>
      <c r="G51" s="122" t="n">
        <v>2.681</v>
      </c>
      <c r="H51" s="122" t="n">
        <v>2.681</v>
      </c>
      <c r="I51" s="122" t="n">
        <v>2.356</v>
      </c>
      <c r="J51" s="122" t="n">
        <v>2.651</v>
      </c>
      <c r="K51" s="122" t="n">
        <v>2.486</v>
      </c>
      <c r="L51" s="122"/>
      <c r="M51" s="122" t="n">
        <v>2.601</v>
      </c>
      <c r="N51" s="122" t="n">
        <v>2.118</v>
      </c>
      <c r="O51" s="122" t="n">
        <v>2.306</v>
      </c>
      <c r="P51" s="122" t="n">
        <v>1.9</v>
      </c>
      <c r="Q51" s="122" t="n">
        <v>2.706</v>
      </c>
      <c r="R51" s="122" t="n">
        <v>2.536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2.606</v>
      </c>
      <c r="F52" s="122" t="n">
        <v>2.756</v>
      </c>
      <c r="G52" s="122" t="n">
        <v>2.681</v>
      </c>
      <c r="H52" s="122" t="n">
        <v>2.681</v>
      </c>
      <c r="I52" s="122" t="n">
        <v>2.356</v>
      </c>
      <c r="J52" s="122" t="n">
        <v>2.651</v>
      </c>
      <c r="K52" s="122" t="n">
        <v>2.486</v>
      </c>
      <c r="L52" s="122"/>
      <c r="M52" s="122" t="n">
        <v>2.601</v>
      </c>
      <c r="N52" s="122" t="n">
        <v>2.118</v>
      </c>
      <c r="O52" s="122" t="n">
        <v>2.306</v>
      </c>
      <c r="P52" s="122" t="n">
        <v>1.9</v>
      </c>
      <c r="Q52" s="122" t="n">
        <v>2.706</v>
      </c>
      <c r="R52" s="122" t="n">
        <v>2.536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2.606</v>
      </c>
      <c r="F53" s="122" t="n">
        <v>2.756</v>
      </c>
      <c r="G53" s="122" t="n">
        <v>2.681</v>
      </c>
      <c r="H53" s="122" t="n">
        <v>2.681</v>
      </c>
      <c r="I53" s="122" t="n">
        <v>2.356</v>
      </c>
      <c r="J53" s="122" t="n">
        <v>2.651</v>
      </c>
      <c r="K53" s="122" t="n">
        <v>2.486</v>
      </c>
      <c r="L53" s="122"/>
      <c r="M53" s="122" t="n">
        <v>2.601</v>
      </c>
      <c r="N53" s="122" t="n">
        <v>2.118</v>
      </c>
      <c r="O53" s="122" t="n">
        <v>2.306</v>
      </c>
      <c r="P53" s="122" t="n">
        <v>1.9</v>
      </c>
      <c r="Q53" s="122" t="n">
        <v>2.706</v>
      </c>
      <c r="R53" s="122" t="n">
        <v>2.536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2.606</v>
      </c>
      <c r="F54" s="122" t="n">
        <v>2.756</v>
      </c>
      <c r="G54" s="122" t="n">
        <v>2.681</v>
      </c>
      <c r="H54" s="122" t="n">
        <v>2.681</v>
      </c>
      <c r="I54" s="122" t="n">
        <v>2.356</v>
      </c>
      <c r="J54" s="122" t="n">
        <v>2.651</v>
      </c>
      <c r="K54" s="122" t="n">
        <v>2.486</v>
      </c>
      <c r="L54" s="122"/>
      <c r="M54" s="122" t="n">
        <v>2.601</v>
      </c>
      <c r="N54" s="122" t="n">
        <v>2.118</v>
      </c>
      <c r="O54" s="122" t="n">
        <v>2.306</v>
      </c>
      <c r="P54" s="122" t="n">
        <v>1.9</v>
      </c>
      <c r="Q54" s="122" t="n">
        <v>2.706</v>
      </c>
      <c r="R54" s="122" t="n">
        <v>2.536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2.606</v>
      </c>
      <c r="F55" s="122" t="n">
        <v>2.756</v>
      </c>
      <c r="G55" s="122" t="n">
        <v>2.681</v>
      </c>
      <c r="H55" s="122" t="n">
        <v>2.681</v>
      </c>
      <c r="I55" s="122" t="n">
        <v>2.356</v>
      </c>
      <c r="J55" s="122" t="n">
        <v>2.651</v>
      </c>
      <c r="K55" s="122" t="n">
        <v>2.486</v>
      </c>
      <c r="L55" s="122"/>
      <c r="M55" s="122" t="n">
        <v>2.601</v>
      </c>
      <c r="N55" s="122" t="n">
        <v>2.118</v>
      </c>
      <c r="O55" s="122" t="n">
        <v>2.306</v>
      </c>
      <c r="P55" s="122" t="n">
        <v>1.9</v>
      </c>
      <c r="Q55" s="122" t="n">
        <v>2.706</v>
      </c>
      <c r="R55" s="122" t="n">
        <v>2.536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2.606</v>
      </c>
      <c r="F56" s="122" t="n">
        <v>2.756</v>
      </c>
      <c r="G56" s="122" t="n">
        <v>2.681</v>
      </c>
      <c r="H56" s="122" t="n">
        <v>2.681</v>
      </c>
      <c r="I56" s="122" t="n">
        <v>2.356</v>
      </c>
      <c r="J56" s="122" t="n">
        <v>2.651</v>
      </c>
      <c r="K56" s="122" t="n">
        <v>2.486</v>
      </c>
      <c r="L56" s="122"/>
      <c r="M56" s="122" t="n">
        <v>2.601</v>
      </c>
      <c r="N56" s="122" t="n">
        <v>2.118</v>
      </c>
      <c r="O56" s="122" t="n">
        <v>2.306</v>
      </c>
      <c r="P56" s="122" t="n">
        <v>1.9</v>
      </c>
      <c r="Q56" s="122" t="n">
        <v>2.706</v>
      </c>
      <c r="R56" s="122" t="n">
        <v>2.536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2.606</v>
      </c>
      <c r="F57" s="122" t="n">
        <v>2.756</v>
      </c>
      <c r="G57" s="122" t="n">
        <v>2.681</v>
      </c>
      <c r="H57" s="122" t="n">
        <v>2.681</v>
      </c>
      <c r="I57" s="122" t="n">
        <v>2.356</v>
      </c>
      <c r="J57" s="122" t="n">
        <v>2.651</v>
      </c>
      <c r="K57" s="122" t="n">
        <v>2.486</v>
      </c>
      <c r="L57" s="122"/>
      <c r="M57" s="122" t="n">
        <v>2.601</v>
      </c>
      <c r="N57" s="122" t="n">
        <v>2.118</v>
      </c>
      <c r="O57" s="122" t="n">
        <v>2.306</v>
      </c>
      <c r="P57" s="122" t="n">
        <v>1.9</v>
      </c>
      <c r="Q57" s="122" t="n">
        <v>2.706</v>
      </c>
      <c r="R57" s="122" t="n">
        <v>2.536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2.606</v>
      </c>
      <c r="F58" s="122" t="n">
        <v>2.756</v>
      </c>
      <c r="G58" s="122" t="n">
        <v>2.681</v>
      </c>
      <c r="H58" s="122" t="n">
        <v>2.681</v>
      </c>
      <c r="I58" s="122" t="n">
        <v>2.356</v>
      </c>
      <c r="J58" s="122" t="n">
        <v>2.651</v>
      </c>
      <c r="K58" s="122" t="n">
        <v>2.486</v>
      </c>
      <c r="L58" s="122"/>
      <c r="M58" s="122" t="n">
        <v>2.601</v>
      </c>
      <c r="N58" s="122" t="n">
        <v>2.118</v>
      </c>
      <c r="O58" s="122" t="n">
        <v>2.306</v>
      </c>
      <c r="P58" s="122" t="n">
        <v>1.9</v>
      </c>
      <c r="Q58" s="122" t="n">
        <v>2.706</v>
      </c>
      <c r="R58" s="122" t="n">
        <v>2.536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2.606</v>
      </c>
      <c r="F59" s="122" t="n">
        <v>2.756</v>
      </c>
      <c r="G59" s="122" t="n">
        <v>2.681</v>
      </c>
      <c r="H59" s="122" t="n">
        <v>2.681</v>
      </c>
      <c r="I59" s="122" t="n">
        <v>2.356</v>
      </c>
      <c r="J59" s="122" t="n">
        <v>2.651</v>
      </c>
      <c r="K59" s="122" t="n">
        <v>2.486</v>
      </c>
      <c r="L59" s="122"/>
      <c r="M59" s="122" t="n">
        <v>2.601</v>
      </c>
      <c r="N59" s="122" t="n">
        <v>2.118</v>
      </c>
      <c r="O59" s="122" t="n">
        <v>2.306</v>
      </c>
      <c r="P59" s="122" t="n">
        <v>1.9</v>
      </c>
      <c r="Q59" s="122" t="n">
        <v>2.706</v>
      </c>
      <c r="R59" s="122" t="n">
        <v>2.536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2.606</v>
      </c>
      <c r="F60" s="122" t="n">
        <v>2.756</v>
      </c>
      <c r="G60" s="122" t="n">
        <v>2.681</v>
      </c>
      <c r="H60" s="122" t="n">
        <v>2.681</v>
      </c>
      <c r="I60" s="122" t="n">
        <v>2.356</v>
      </c>
      <c r="J60" s="122" t="n">
        <v>2.651</v>
      </c>
      <c r="K60" s="122" t="n">
        <v>2.486</v>
      </c>
      <c r="L60" s="122"/>
      <c r="M60" s="122" t="n">
        <v>2.601</v>
      </c>
      <c r="N60" s="122" t="n">
        <v>2.118</v>
      </c>
      <c r="O60" s="122" t="n">
        <v>2.306</v>
      </c>
      <c r="P60" s="122" t="n">
        <v>1.9</v>
      </c>
      <c r="Q60" s="122" t="n">
        <v>2.706</v>
      </c>
      <c r="R60" s="122" t="n">
        <v>2.536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2.606</v>
      </c>
      <c r="F61" s="122" t="n">
        <v>2.756</v>
      </c>
      <c r="G61" s="122" t="n">
        <v>2.681</v>
      </c>
      <c r="H61" s="122" t="n">
        <v>2.681</v>
      </c>
      <c r="I61" s="122" t="n">
        <v>2.356</v>
      </c>
      <c r="J61" s="122" t="n">
        <v>2.651</v>
      </c>
      <c r="K61" s="122" t="n">
        <v>2.486</v>
      </c>
      <c r="L61" s="122"/>
      <c r="M61" s="122" t="n">
        <v>2.601</v>
      </c>
      <c r="N61" s="122" t="n">
        <v>2.118</v>
      </c>
      <c r="O61" s="122" t="n">
        <v>2.306</v>
      </c>
      <c r="P61" s="122" t="n">
        <v>1.9</v>
      </c>
      <c r="Q61" s="122" t="n">
        <v>2.706</v>
      </c>
      <c r="R61" s="122" t="n">
        <v>2.536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2.606</v>
      </c>
      <c r="F62" s="122" t="n">
        <v>2.756</v>
      </c>
      <c r="G62" s="122" t="n">
        <v>2.681</v>
      </c>
      <c r="H62" s="122" t="n">
        <v>2.681</v>
      </c>
      <c r="I62" s="122" t="n">
        <v>2.356</v>
      </c>
      <c r="J62" s="122" t="n">
        <v>2.651</v>
      </c>
      <c r="K62" s="122" t="n">
        <v>2.486</v>
      </c>
      <c r="L62" s="122"/>
      <c r="M62" s="122" t="n">
        <v>2.601</v>
      </c>
      <c r="N62" s="122" t="n">
        <v>2.118</v>
      </c>
      <c r="O62" s="122" t="n">
        <v>2.306</v>
      </c>
      <c r="P62" s="122" t="n">
        <v>1.9</v>
      </c>
      <c r="Q62" s="122" t="n">
        <v>2.706</v>
      </c>
      <c r="R62" s="122" t="n">
        <v>2.536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2.606</v>
      </c>
      <c r="F63" s="122" t="n">
        <v>2.756</v>
      </c>
      <c r="G63" s="122" t="n">
        <v>2.681</v>
      </c>
      <c r="H63" s="122" t="n">
        <v>2.681</v>
      </c>
      <c r="I63" s="122" t="n">
        <v>2.356</v>
      </c>
      <c r="J63" s="122" t="n">
        <v>2.651</v>
      </c>
      <c r="K63" s="122" t="n">
        <v>2.486</v>
      </c>
      <c r="L63" s="122"/>
      <c r="M63" s="122" t="n">
        <v>2.601</v>
      </c>
      <c r="N63" s="122" t="n">
        <v>2.118</v>
      </c>
      <c r="O63" s="122" t="n">
        <v>2.306</v>
      </c>
      <c r="P63" s="122" t="n">
        <v>1.9</v>
      </c>
      <c r="Q63" s="122" t="n">
        <v>2.706</v>
      </c>
      <c r="R63" s="122" t="n">
        <v>2.536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2.606</v>
      </c>
      <c r="F64" s="122" t="n">
        <v>2.756</v>
      </c>
      <c r="G64" s="122" t="n">
        <v>2.681</v>
      </c>
      <c r="H64" s="122" t="n">
        <v>2.681</v>
      </c>
      <c r="I64" s="122" t="n">
        <v>2.356</v>
      </c>
      <c r="J64" s="122" t="n">
        <v>2.651</v>
      </c>
      <c r="K64" s="122" t="n">
        <v>2.486</v>
      </c>
      <c r="L64" s="122"/>
      <c r="M64" s="122" t="n">
        <v>2.601</v>
      </c>
      <c r="N64" s="122" t="n">
        <v>2.118</v>
      </c>
      <c r="O64" s="122" t="n">
        <v>2.306</v>
      </c>
      <c r="P64" s="122" t="n">
        <v>1.9</v>
      </c>
      <c r="Q64" s="122" t="n">
        <v>2.706</v>
      </c>
      <c r="R64" s="122" t="n">
        <v>2.536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2.606</v>
      </c>
      <c r="F65" s="122" t="n">
        <v>2.756</v>
      </c>
      <c r="G65" s="122" t="n">
        <v>2.681</v>
      </c>
      <c r="H65" s="122" t="n">
        <v>2.681</v>
      </c>
      <c r="I65" s="122" t="n">
        <v>2.356</v>
      </c>
      <c r="J65" s="122" t="n">
        <v>2.651</v>
      </c>
      <c r="K65" s="122" t="n">
        <v>2.486</v>
      </c>
      <c r="L65" s="122"/>
      <c r="M65" s="122" t="n">
        <v>2.601</v>
      </c>
      <c r="N65" s="122" t="n">
        <v>2.118</v>
      </c>
      <c r="O65" s="122" t="n">
        <v>2.306</v>
      </c>
      <c r="P65" s="122" t="n">
        <v>1.9</v>
      </c>
      <c r="Q65" s="122" t="n">
        <v>2.706</v>
      </c>
      <c r="R65" s="122" t="n">
        <v>2.536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2.606</v>
      </c>
      <c r="F66" s="122" t="n">
        <v>2.756</v>
      </c>
      <c r="G66" s="122" t="n">
        <v>2.681</v>
      </c>
      <c r="H66" s="122" t="n">
        <v>2.681</v>
      </c>
      <c r="I66" s="122" t="n">
        <v>2.356</v>
      </c>
      <c r="J66" s="122" t="n">
        <v>2.651</v>
      </c>
      <c r="K66" s="122" t="n">
        <v>2.486</v>
      </c>
      <c r="L66" s="122"/>
      <c r="M66" s="122" t="n">
        <v>2.601</v>
      </c>
      <c r="N66" s="122" t="n">
        <v>2.118</v>
      </c>
      <c r="O66" s="122" t="n">
        <v>2.306</v>
      </c>
      <c r="P66" s="122" t="n">
        <v>1.9</v>
      </c>
      <c r="Q66" s="122" t="n">
        <v>2.706</v>
      </c>
      <c r="R66" s="122" t="n">
        <v>2.536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2.606</v>
      </c>
      <c r="F67" s="122" t="n">
        <v>2.756</v>
      </c>
      <c r="G67" s="122" t="n">
        <v>2.681</v>
      </c>
      <c r="H67" s="122" t="n">
        <v>2.681</v>
      </c>
      <c r="I67" s="122" t="n">
        <v>2.356</v>
      </c>
      <c r="J67" s="122" t="n">
        <v>2.651</v>
      </c>
      <c r="K67" s="122" t="n">
        <v>2.486</v>
      </c>
      <c r="L67" s="122"/>
      <c r="M67" s="122" t="n">
        <v>2.601</v>
      </c>
      <c r="N67" s="122" t="n">
        <v>2.118</v>
      </c>
      <c r="O67" s="122" t="n">
        <v>2.306</v>
      </c>
      <c r="P67" s="122" t="n">
        <v>1.9</v>
      </c>
      <c r="Q67" s="122" t="n">
        <v>2.706</v>
      </c>
      <c r="R67" s="122" t="n">
        <v>2.536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2.606</v>
      </c>
      <c r="F68" s="122" t="n">
        <v>2.756</v>
      </c>
      <c r="G68" s="122" t="n">
        <v>2.681</v>
      </c>
      <c r="H68" s="122" t="n">
        <v>2.681</v>
      </c>
      <c r="I68" s="122" t="n">
        <v>2.356</v>
      </c>
      <c r="J68" s="122" t="n">
        <v>2.651</v>
      </c>
      <c r="K68" s="122" t="n">
        <v>2.486</v>
      </c>
      <c r="L68" s="122"/>
      <c r="M68" s="122" t="n">
        <v>2.601</v>
      </c>
      <c r="N68" s="122" t="n">
        <v>2.118</v>
      </c>
      <c r="O68" s="122" t="n">
        <v>2.306</v>
      </c>
      <c r="P68" s="122" t="n">
        <v>1.9</v>
      </c>
      <c r="Q68" s="122" t="n">
        <v>2.706</v>
      </c>
      <c r="R68" s="122" t="n">
        <v>2.536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E16" activeCellId="0" sqref="E16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37222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37222</v>
      </c>
      <c r="D11" s="132" t="n">
        <f aca="false">EffDt</f>
        <v>37222</v>
      </c>
      <c r="E11" s="132" t="n">
        <f aca="false">EffDt</f>
        <v>37222</v>
      </c>
      <c r="F11" s="132" t="n">
        <f aca="false">EffDt</f>
        <v>37222</v>
      </c>
      <c r="G11" s="132" t="n">
        <f aca="false">EffDt</f>
        <v>37222</v>
      </c>
      <c r="H11" s="132" t="n">
        <f aca="false">EffDt</f>
        <v>37222</v>
      </c>
      <c r="I11" s="132" t="n">
        <f aca="false">EffDt</f>
        <v>37222</v>
      </c>
      <c r="J11" s="132" t="n">
        <f aca="false">EffDt</f>
        <v>37222</v>
      </c>
      <c r="K11" s="133" t="n">
        <f aca="false">EffDt</f>
        <v>37222</v>
      </c>
      <c r="L11" s="132" t="n">
        <f aca="false">EffDt</f>
        <v>37222</v>
      </c>
      <c r="M11" s="132" t="n">
        <f aca="false">EffDt</f>
        <v>37222</v>
      </c>
      <c r="N11" s="132" t="n">
        <f aca="false">EffDt</f>
        <v>37222</v>
      </c>
      <c r="O11" s="132" t="n">
        <f aca="false">EffDt</f>
        <v>37222</v>
      </c>
      <c r="P11" s="132" t="n">
        <f aca="false">EffDt</f>
        <v>37222</v>
      </c>
      <c r="Q11" s="132" t="n">
        <f aca="false">EffDt</f>
        <v>37222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2.606</v>
      </c>
      <c r="D16" s="125" t="n">
        <v>0</v>
      </c>
      <c r="E16" s="125" t="n">
        <v>0.085</v>
      </c>
      <c r="F16" s="125" t="n">
        <v>0.02</v>
      </c>
      <c r="G16" s="125" t="n">
        <v>-0.09</v>
      </c>
      <c r="H16" s="125" t="n">
        <v>-0.39</v>
      </c>
      <c r="I16" s="125" t="n">
        <v>0.05</v>
      </c>
      <c r="J16" s="125" t="n">
        <v>-0.28</v>
      </c>
      <c r="K16" s="127" t="n">
        <v>-0.135</v>
      </c>
      <c r="L16" s="125" t="n">
        <v>0</v>
      </c>
      <c r="M16" s="125" t="n">
        <v>-0.29520174014127</v>
      </c>
      <c r="N16" s="125" t="n">
        <v>-0.44</v>
      </c>
      <c r="O16" s="125" t="n">
        <v>-0.1525</v>
      </c>
      <c r="P16" s="125" t="n">
        <v>0.01</v>
      </c>
      <c r="Q16" s="125" t="n">
        <v>-0.16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2.951</v>
      </c>
      <c r="D17" s="125" t="n">
        <v>0</v>
      </c>
      <c r="E17" s="125" t="n">
        <v>0.005</v>
      </c>
      <c r="F17" s="125" t="n">
        <v>-0.06</v>
      </c>
      <c r="G17" s="125" t="n">
        <v>-0.065</v>
      </c>
      <c r="H17" s="125" t="n">
        <v>-0.39</v>
      </c>
      <c r="I17" s="125" t="n">
        <v>0.135</v>
      </c>
      <c r="J17" s="125" t="n">
        <v>-0.28</v>
      </c>
      <c r="K17" s="127" t="n">
        <v>-0.175</v>
      </c>
      <c r="L17" s="125" t="n">
        <v>0.085</v>
      </c>
      <c r="M17" s="125" t="n">
        <v>-0.405</v>
      </c>
      <c r="N17" s="125" t="n">
        <v>-0.445</v>
      </c>
      <c r="O17" s="125" t="n">
        <v>-0.155</v>
      </c>
      <c r="P17" s="125" t="n">
        <v>0.145</v>
      </c>
      <c r="Q17" s="125" t="n">
        <v>-0.205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3.006</v>
      </c>
      <c r="D18" s="125" t="n">
        <v>0</v>
      </c>
      <c r="E18" s="125" t="n">
        <v>-0.03</v>
      </c>
      <c r="F18" s="125" t="n">
        <v>-0.07</v>
      </c>
      <c r="G18" s="125" t="n">
        <v>-0.08</v>
      </c>
      <c r="H18" s="125" t="n">
        <v>-0.39</v>
      </c>
      <c r="I18" s="125" t="n">
        <v>-0.05</v>
      </c>
      <c r="J18" s="125" t="n">
        <v>-0.28</v>
      </c>
      <c r="K18" s="127" t="n">
        <v>-0.17</v>
      </c>
      <c r="L18" s="125" t="n">
        <v>-0.1</v>
      </c>
      <c r="M18" s="125" t="n">
        <v>-0.42</v>
      </c>
      <c r="N18" s="125" t="n">
        <v>-0.445</v>
      </c>
      <c r="O18" s="125" t="n">
        <v>-0.1475</v>
      </c>
      <c r="P18" s="125" t="n">
        <v>0.035</v>
      </c>
      <c r="Q18" s="125" t="n">
        <v>-0.195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2.972</v>
      </c>
      <c r="D19" s="125" t="n">
        <v>0</v>
      </c>
      <c r="E19" s="125" t="n">
        <v>-0.07</v>
      </c>
      <c r="F19" s="125" t="n">
        <v>-0.1</v>
      </c>
      <c r="G19" s="125" t="n">
        <v>-0.085</v>
      </c>
      <c r="H19" s="125" t="n">
        <v>-0.46</v>
      </c>
      <c r="I19" s="125" t="n">
        <v>-0.255</v>
      </c>
      <c r="J19" s="125" t="n">
        <v>-0.3</v>
      </c>
      <c r="K19" s="127" t="n">
        <v>-0.16</v>
      </c>
      <c r="L19" s="125" t="n">
        <v>-0.305</v>
      </c>
      <c r="M19" s="125" t="n">
        <v>-0.45</v>
      </c>
      <c r="N19" s="125" t="n">
        <v>-0.525</v>
      </c>
      <c r="O19" s="125" t="n">
        <v>-0.145</v>
      </c>
      <c r="P19" s="125" t="n">
        <v>-0.075</v>
      </c>
      <c r="Q19" s="125" t="n">
        <v>-0.19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2.911</v>
      </c>
      <c r="D20" s="125" t="n">
        <v>0.0025</v>
      </c>
      <c r="E20" s="125" t="n">
        <v>-0.06</v>
      </c>
      <c r="F20" s="125" t="n">
        <v>-0.22</v>
      </c>
      <c r="G20" s="125" t="n">
        <v>-0.08</v>
      </c>
      <c r="H20" s="125" t="n">
        <v>-0.555</v>
      </c>
      <c r="I20" s="125" t="n">
        <v>-0.29</v>
      </c>
      <c r="J20" s="125" t="n">
        <v>-0.35</v>
      </c>
      <c r="K20" s="127" t="n">
        <v>-0.1375</v>
      </c>
      <c r="L20" s="125" t="n">
        <v>-0.34</v>
      </c>
      <c r="M20" s="125" t="n">
        <v>-0.485</v>
      </c>
      <c r="N20" s="125" t="n">
        <v>-0.675</v>
      </c>
      <c r="O20" s="125" t="n">
        <v>-0.15</v>
      </c>
      <c r="P20" s="125" t="n">
        <v>-0.12</v>
      </c>
      <c r="Q20" s="125" t="n">
        <v>-0.18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2.949</v>
      </c>
      <c r="D21" s="125" t="n">
        <v>0.0025</v>
      </c>
      <c r="E21" s="125" t="n">
        <v>-0.05</v>
      </c>
      <c r="F21" s="125" t="n">
        <v>-0.22</v>
      </c>
      <c r="G21" s="125" t="n">
        <v>-0.05</v>
      </c>
      <c r="H21" s="125" t="n">
        <v>-0.555</v>
      </c>
      <c r="I21" s="125" t="n">
        <v>-0.29</v>
      </c>
      <c r="J21" s="125" t="n">
        <v>-0.35</v>
      </c>
      <c r="K21" s="127" t="n">
        <v>-0.125</v>
      </c>
      <c r="L21" s="125" t="n">
        <v>-0.34</v>
      </c>
      <c r="M21" s="125" t="n">
        <v>-0.485</v>
      </c>
      <c r="N21" s="125" t="n">
        <v>-0.675</v>
      </c>
      <c r="O21" s="125" t="n">
        <v>-0.15</v>
      </c>
      <c r="P21" s="125" t="n">
        <v>-0.095</v>
      </c>
      <c r="Q21" s="125" t="n">
        <v>-0.175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2.987</v>
      </c>
      <c r="D22" s="125" t="n">
        <v>0.0025</v>
      </c>
      <c r="E22" s="125" t="n">
        <v>0.05</v>
      </c>
      <c r="F22" s="125" t="n">
        <v>-0.22</v>
      </c>
      <c r="G22" s="125" t="n">
        <v>-0.01</v>
      </c>
      <c r="H22" s="125" t="n">
        <v>-0.555</v>
      </c>
      <c r="I22" s="125" t="n">
        <v>-0.29</v>
      </c>
      <c r="J22" s="125" t="n">
        <v>-0.35</v>
      </c>
      <c r="K22" s="127" t="n">
        <v>-0.1125</v>
      </c>
      <c r="L22" s="125" t="n">
        <v>-0.34</v>
      </c>
      <c r="M22" s="125" t="n">
        <v>-0.485</v>
      </c>
      <c r="N22" s="125" t="n">
        <v>-0.675</v>
      </c>
      <c r="O22" s="125" t="n">
        <v>-0.15</v>
      </c>
      <c r="P22" s="125" t="n">
        <v>-0.09</v>
      </c>
      <c r="Q22" s="125" t="n">
        <v>-0.165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3.024</v>
      </c>
      <c r="D23" s="125" t="n">
        <v>0.0025</v>
      </c>
      <c r="E23" s="125" t="n">
        <v>0.2</v>
      </c>
      <c r="F23" s="125" t="n">
        <v>-0.095</v>
      </c>
      <c r="G23" s="125" t="n">
        <v>0.16</v>
      </c>
      <c r="H23" s="125" t="n">
        <v>-0.555</v>
      </c>
      <c r="I23" s="125" t="n">
        <v>-0.35</v>
      </c>
      <c r="J23" s="125" t="n">
        <v>-0.305</v>
      </c>
      <c r="K23" s="127" t="n">
        <v>-0.0825</v>
      </c>
      <c r="L23" s="125" t="n">
        <v>-0.4</v>
      </c>
      <c r="M23" s="125" t="n">
        <v>-0.485</v>
      </c>
      <c r="N23" s="125" t="n">
        <v>-0.675</v>
      </c>
      <c r="O23" s="125" t="n">
        <v>-0.15</v>
      </c>
      <c r="P23" s="125" t="n">
        <v>0.055</v>
      </c>
      <c r="Q23" s="125" t="n">
        <v>-0.145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3.057</v>
      </c>
      <c r="D24" s="125" t="n">
        <v>0.0025</v>
      </c>
      <c r="E24" s="125" t="n">
        <v>0.205</v>
      </c>
      <c r="F24" s="125" t="n">
        <v>-0.095</v>
      </c>
      <c r="G24" s="125" t="n">
        <v>0.175</v>
      </c>
      <c r="H24" s="125" t="n">
        <v>-0.555</v>
      </c>
      <c r="I24" s="125" t="n">
        <v>-0.35</v>
      </c>
      <c r="J24" s="125" t="n">
        <v>-0.305</v>
      </c>
      <c r="K24" s="127" t="n">
        <v>-0.0725</v>
      </c>
      <c r="L24" s="125" t="n">
        <v>-0.4</v>
      </c>
      <c r="M24" s="125" t="n">
        <v>-0.485</v>
      </c>
      <c r="N24" s="125" t="n">
        <v>-0.675</v>
      </c>
      <c r="O24" s="125" t="n">
        <v>-0.15</v>
      </c>
      <c r="P24" s="125" t="n">
        <v>0.06</v>
      </c>
      <c r="Q24" s="125" t="n">
        <v>-0.125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3.06</v>
      </c>
      <c r="D25" s="125" t="n">
        <v>0.0025</v>
      </c>
      <c r="E25" s="125" t="n">
        <v>0.155</v>
      </c>
      <c r="F25" s="125" t="n">
        <v>-0.095</v>
      </c>
      <c r="G25" s="125" t="n">
        <v>0.16</v>
      </c>
      <c r="H25" s="125" t="n">
        <v>-0.555</v>
      </c>
      <c r="I25" s="125" t="n">
        <v>-0.35</v>
      </c>
      <c r="J25" s="125" t="n">
        <v>-0.305</v>
      </c>
      <c r="K25" s="127" t="n">
        <v>-0.0875</v>
      </c>
      <c r="L25" s="125" t="n">
        <v>-0.4</v>
      </c>
      <c r="M25" s="125" t="n">
        <v>-0.485</v>
      </c>
      <c r="N25" s="125" t="n">
        <v>-0.675</v>
      </c>
      <c r="O25" s="125" t="n">
        <v>-0.15</v>
      </c>
      <c r="P25" s="125" t="n">
        <v>-0.01</v>
      </c>
      <c r="Q25" s="125" t="n">
        <v>-0.1425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3.079</v>
      </c>
      <c r="D26" s="125" t="n">
        <v>0.0025</v>
      </c>
      <c r="E26" s="125" t="n">
        <v>0.12</v>
      </c>
      <c r="F26" s="125" t="n">
        <v>-0.11</v>
      </c>
      <c r="G26" s="125" t="n">
        <v>0.07</v>
      </c>
      <c r="H26" s="125" t="n">
        <v>-0.555</v>
      </c>
      <c r="I26" s="125" t="n">
        <v>-0.18</v>
      </c>
      <c r="J26" s="125" t="n">
        <v>-0.31</v>
      </c>
      <c r="K26" s="127" t="n">
        <v>-0.14</v>
      </c>
      <c r="L26" s="125" t="n">
        <v>-0.23</v>
      </c>
      <c r="M26" s="125" t="n">
        <v>-0.485</v>
      </c>
      <c r="N26" s="125" t="n">
        <v>-0.675</v>
      </c>
      <c r="O26" s="125" t="n">
        <v>-0.15</v>
      </c>
      <c r="P26" s="125" t="n">
        <v>-0.05</v>
      </c>
      <c r="Q26" s="125" t="n">
        <v>-0.185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3.259</v>
      </c>
      <c r="D27" s="125" t="n">
        <v>0.0025</v>
      </c>
      <c r="E27" s="125" t="n">
        <v>0.19</v>
      </c>
      <c r="F27" s="125" t="n">
        <v>0.015</v>
      </c>
      <c r="G27" s="125" t="n">
        <v>0.125</v>
      </c>
      <c r="H27" s="125" t="n">
        <v>-0.305</v>
      </c>
      <c r="I27" s="125" t="n">
        <v>0.025</v>
      </c>
      <c r="J27" s="125" t="n">
        <v>-0.215</v>
      </c>
      <c r="K27" s="127" t="n">
        <v>-0.13</v>
      </c>
      <c r="L27" s="125" t="n">
        <v>-0.025</v>
      </c>
      <c r="M27" s="125" t="n">
        <v>-0.43</v>
      </c>
      <c r="N27" s="125" t="n">
        <v>-0.35</v>
      </c>
      <c r="O27" s="125" t="n">
        <v>-0.15</v>
      </c>
      <c r="P27" s="125" t="n">
        <v>0.125</v>
      </c>
      <c r="Q27" s="125" t="n">
        <v>-0.1675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3.439</v>
      </c>
      <c r="D28" s="125" t="n">
        <v>0.0025</v>
      </c>
      <c r="E28" s="125" t="n">
        <v>0.31</v>
      </c>
      <c r="F28" s="125" t="n">
        <v>0.035</v>
      </c>
      <c r="G28" s="125" t="n">
        <v>0.125</v>
      </c>
      <c r="H28" s="125" t="n">
        <v>-0.305</v>
      </c>
      <c r="I28" s="125" t="n">
        <v>0.365</v>
      </c>
      <c r="J28" s="125" t="n">
        <v>-0.215</v>
      </c>
      <c r="K28" s="127" t="n">
        <v>-0.13</v>
      </c>
      <c r="L28" s="125" t="n">
        <v>0.315</v>
      </c>
      <c r="M28" s="125" t="n">
        <v>-0.43</v>
      </c>
      <c r="N28" s="125" t="n">
        <v>-0.35</v>
      </c>
      <c r="O28" s="125" t="n">
        <v>-0.1525</v>
      </c>
      <c r="P28" s="125" t="n">
        <v>0.22</v>
      </c>
      <c r="Q28" s="125" t="n">
        <v>-0.1675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3.539</v>
      </c>
      <c r="D29" s="125" t="n">
        <v>0.0025</v>
      </c>
      <c r="E29" s="125" t="n">
        <v>0.44</v>
      </c>
      <c r="F29" s="125" t="n">
        <v>0.11</v>
      </c>
      <c r="G29" s="125" t="n">
        <v>0.105</v>
      </c>
      <c r="H29" s="125" t="n">
        <v>-0.26</v>
      </c>
      <c r="I29" s="125" t="n">
        <v>0.395</v>
      </c>
      <c r="J29" s="125" t="n">
        <v>-0.215</v>
      </c>
      <c r="K29" s="127" t="n">
        <v>-0.13</v>
      </c>
      <c r="L29" s="125" t="n">
        <v>0.345</v>
      </c>
      <c r="M29" s="125" t="n">
        <v>-0.43</v>
      </c>
      <c r="N29" s="125" t="n">
        <v>-0.305</v>
      </c>
      <c r="O29" s="125" t="n">
        <v>-0.155</v>
      </c>
      <c r="P29" s="125" t="n">
        <v>0.23</v>
      </c>
      <c r="Q29" s="125" t="n">
        <v>-0.165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3.467</v>
      </c>
      <c r="D30" s="125" t="n">
        <v>0.0025</v>
      </c>
      <c r="E30" s="125" t="n">
        <v>0.34</v>
      </c>
      <c r="F30" s="125" t="n">
        <v>0.09</v>
      </c>
      <c r="G30" s="125" t="n">
        <v>0.105</v>
      </c>
      <c r="H30" s="125" t="n">
        <v>-0.26</v>
      </c>
      <c r="I30" s="125" t="n">
        <v>0.075</v>
      </c>
      <c r="J30" s="125" t="n">
        <v>-0.215</v>
      </c>
      <c r="K30" s="127" t="n">
        <v>-0.13</v>
      </c>
      <c r="L30" s="125" t="n">
        <v>0.025</v>
      </c>
      <c r="M30" s="125" t="n">
        <v>-0.43</v>
      </c>
      <c r="N30" s="125" t="n">
        <v>-0.305</v>
      </c>
      <c r="O30" s="125" t="n">
        <v>-0.1475</v>
      </c>
      <c r="P30" s="125" t="n">
        <v>0.16</v>
      </c>
      <c r="Q30" s="125" t="n">
        <v>-0.165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3.356</v>
      </c>
      <c r="D31" s="125" t="n">
        <v>0.0025</v>
      </c>
      <c r="E31" s="125" t="n">
        <v>0.21</v>
      </c>
      <c r="F31" s="125" t="n">
        <v>0.01</v>
      </c>
      <c r="G31" s="125" t="n">
        <v>0.105</v>
      </c>
      <c r="H31" s="125" t="n">
        <v>-0.305</v>
      </c>
      <c r="I31" s="125" t="n">
        <v>-0.235</v>
      </c>
      <c r="J31" s="125" t="n">
        <v>-0.215</v>
      </c>
      <c r="K31" s="127" t="n">
        <v>-0.13</v>
      </c>
      <c r="L31" s="125" t="n">
        <v>-0.285</v>
      </c>
      <c r="M31" s="125" t="n">
        <v>-0.43</v>
      </c>
      <c r="N31" s="125" t="n">
        <v>-0.35</v>
      </c>
      <c r="O31" s="125" t="n">
        <v>-0.145</v>
      </c>
      <c r="P31" s="125" t="n">
        <v>0.075</v>
      </c>
      <c r="Q31" s="125" t="n">
        <v>-0.165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3.219</v>
      </c>
      <c r="D32" s="125" t="n">
        <v>0.0025</v>
      </c>
      <c r="E32" s="125" t="n">
        <v>0.44</v>
      </c>
      <c r="F32" s="125" t="n">
        <v>0.05</v>
      </c>
      <c r="G32" s="125" t="n">
        <v>0.22</v>
      </c>
      <c r="H32" s="125" t="n">
        <v>-0.46</v>
      </c>
      <c r="I32" s="125" t="n">
        <v>-0.215</v>
      </c>
      <c r="J32" s="125" t="n">
        <v>-0.275</v>
      </c>
      <c r="K32" s="127" t="n">
        <v>-0.1</v>
      </c>
      <c r="L32" s="125" t="n">
        <v>-0.265</v>
      </c>
      <c r="M32" s="125" t="n">
        <v>-0.435</v>
      </c>
      <c r="N32" s="125" t="n">
        <v>-0.55</v>
      </c>
      <c r="O32" s="125" t="n">
        <v>-0.15</v>
      </c>
      <c r="P32" s="125" t="n">
        <v>0.16</v>
      </c>
      <c r="Q32" s="125" t="n">
        <v>-0.1225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3.219</v>
      </c>
      <c r="D33" s="125" t="n">
        <v>0.0025</v>
      </c>
      <c r="E33" s="125" t="n">
        <v>0.44</v>
      </c>
      <c r="F33" s="125" t="n">
        <v>0.05</v>
      </c>
      <c r="G33" s="125" t="n">
        <v>0.22</v>
      </c>
      <c r="H33" s="125" t="n">
        <v>-0.46</v>
      </c>
      <c r="I33" s="125" t="n">
        <v>-0.215</v>
      </c>
      <c r="J33" s="125" t="n">
        <v>-0.275</v>
      </c>
      <c r="K33" s="127" t="n">
        <v>-0.09975</v>
      </c>
      <c r="L33" s="125" t="n">
        <v>-0.265</v>
      </c>
      <c r="M33" s="125" t="n">
        <v>-0.435</v>
      </c>
      <c r="N33" s="125" t="n">
        <v>-0.55</v>
      </c>
      <c r="O33" s="125" t="n">
        <v>-0.15</v>
      </c>
      <c r="P33" s="125" t="n">
        <v>0.16</v>
      </c>
      <c r="Q33" s="125" t="n">
        <v>-0.12225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3.249</v>
      </c>
      <c r="D34" s="125" t="n">
        <v>0.0025</v>
      </c>
      <c r="E34" s="125" t="n">
        <v>0.44</v>
      </c>
      <c r="F34" s="125" t="n">
        <v>0.05</v>
      </c>
      <c r="G34" s="125" t="n">
        <v>0.22</v>
      </c>
      <c r="H34" s="125" t="n">
        <v>-0.46</v>
      </c>
      <c r="I34" s="125" t="n">
        <v>-0.215</v>
      </c>
      <c r="J34" s="125" t="n">
        <v>-0.275</v>
      </c>
      <c r="K34" s="127" t="n">
        <v>-0.09975</v>
      </c>
      <c r="L34" s="125" t="n">
        <v>-0.265</v>
      </c>
      <c r="M34" s="125" t="n">
        <v>-0.435</v>
      </c>
      <c r="N34" s="125" t="n">
        <v>-0.55</v>
      </c>
      <c r="O34" s="125" t="n">
        <v>-0.15</v>
      </c>
      <c r="P34" s="125" t="n">
        <v>0.16</v>
      </c>
      <c r="Q34" s="125" t="n">
        <v>-0.12225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3.289</v>
      </c>
      <c r="D35" s="125" t="n">
        <v>0.0025</v>
      </c>
      <c r="E35" s="125" t="n">
        <v>0.44</v>
      </c>
      <c r="F35" s="125" t="n">
        <v>0.05</v>
      </c>
      <c r="G35" s="125" t="n">
        <v>0.22</v>
      </c>
      <c r="H35" s="125" t="n">
        <v>-0.46</v>
      </c>
      <c r="I35" s="125" t="n">
        <v>-0.215</v>
      </c>
      <c r="J35" s="125" t="n">
        <v>-0.275</v>
      </c>
      <c r="K35" s="127" t="n">
        <v>-0.0975</v>
      </c>
      <c r="L35" s="125" t="n">
        <v>-0.265</v>
      </c>
      <c r="M35" s="125" t="n">
        <v>-0.435</v>
      </c>
      <c r="N35" s="125" t="n">
        <v>-0.55</v>
      </c>
      <c r="O35" s="125" t="n">
        <v>-0.15</v>
      </c>
      <c r="P35" s="125" t="n">
        <v>0.19</v>
      </c>
      <c r="Q35" s="125" t="n">
        <v>-0.12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3.321</v>
      </c>
      <c r="D36" s="125" t="n">
        <v>0.0025</v>
      </c>
      <c r="E36" s="125" t="n">
        <v>0.44</v>
      </c>
      <c r="F36" s="125" t="n">
        <v>0.05</v>
      </c>
      <c r="G36" s="125" t="n">
        <v>0.22</v>
      </c>
      <c r="H36" s="125" t="n">
        <v>-0.46</v>
      </c>
      <c r="I36" s="125" t="n">
        <v>-0.215</v>
      </c>
      <c r="J36" s="125" t="n">
        <v>-0.275</v>
      </c>
      <c r="K36" s="127" t="n">
        <v>-0.0975</v>
      </c>
      <c r="L36" s="125" t="n">
        <v>-0.265</v>
      </c>
      <c r="M36" s="125" t="n">
        <v>-0.435</v>
      </c>
      <c r="N36" s="125" t="n">
        <v>-0.55</v>
      </c>
      <c r="O36" s="125" t="n">
        <v>-0.15</v>
      </c>
      <c r="P36" s="125" t="n">
        <v>0.2</v>
      </c>
      <c r="Q36" s="125" t="n">
        <v>-0.12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3.321</v>
      </c>
      <c r="D37" s="125" t="n">
        <v>0.0025</v>
      </c>
      <c r="E37" s="125" t="n">
        <v>0.44</v>
      </c>
      <c r="F37" s="125" t="n">
        <v>0.05</v>
      </c>
      <c r="G37" s="125" t="n">
        <v>0.22</v>
      </c>
      <c r="H37" s="125" t="n">
        <v>-0.46</v>
      </c>
      <c r="I37" s="125" t="n">
        <v>-0.215</v>
      </c>
      <c r="J37" s="125" t="n">
        <v>-0.275</v>
      </c>
      <c r="K37" s="127" t="n">
        <v>-0.0975</v>
      </c>
      <c r="L37" s="125" t="n">
        <v>-0.265</v>
      </c>
      <c r="M37" s="125" t="n">
        <v>-0.435</v>
      </c>
      <c r="N37" s="125" t="n">
        <v>-0.55</v>
      </c>
      <c r="O37" s="125" t="n">
        <v>-0.15</v>
      </c>
      <c r="P37" s="125" t="n">
        <v>0.175</v>
      </c>
      <c r="Q37" s="125" t="n">
        <v>-0.12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3.356</v>
      </c>
      <c r="D38" s="125" t="n">
        <v>0.0025</v>
      </c>
      <c r="E38" s="125" t="n">
        <v>0.44</v>
      </c>
      <c r="F38" s="125" t="n">
        <v>0.05</v>
      </c>
      <c r="G38" s="125" t="n">
        <v>0.22</v>
      </c>
      <c r="H38" s="125" t="n">
        <v>-0.46</v>
      </c>
      <c r="I38" s="125" t="n">
        <v>-0.215</v>
      </c>
      <c r="J38" s="125" t="n">
        <v>-0.275</v>
      </c>
      <c r="K38" s="127" t="n">
        <v>-0.0975</v>
      </c>
      <c r="L38" s="125" t="n">
        <v>-0.265</v>
      </c>
      <c r="M38" s="125" t="n">
        <v>-0.435</v>
      </c>
      <c r="N38" s="125" t="n">
        <v>-0.55</v>
      </c>
      <c r="O38" s="125" t="n">
        <v>-0.15</v>
      </c>
      <c r="P38" s="125" t="n">
        <v>0.175</v>
      </c>
      <c r="Q38" s="125" t="n">
        <v>-0.12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3.501</v>
      </c>
      <c r="D39" s="125" t="n">
        <v>0.0025</v>
      </c>
      <c r="E39" s="125" t="n">
        <v>0.52</v>
      </c>
      <c r="F39" s="125" t="n">
        <v>0.16</v>
      </c>
      <c r="G39" s="125" t="n">
        <v>0.23</v>
      </c>
      <c r="H39" s="125" t="n">
        <v>-0.27</v>
      </c>
      <c r="I39" s="125" t="n">
        <v>0.1</v>
      </c>
      <c r="J39" s="125" t="n">
        <v>-0.155</v>
      </c>
      <c r="K39" s="127" t="n">
        <v>-0.09</v>
      </c>
      <c r="L39" s="125" t="n">
        <v>0.05</v>
      </c>
      <c r="M39" s="125" t="n">
        <v>-0.385</v>
      </c>
      <c r="N39" s="125" t="n">
        <v>-0.35</v>
      </c>
      <c r="O39" s="125" t="n">
        <v>-0.15</v>
      </c>
      <c r="P39" s="125" t="n">
        <v>0.275</v>
      </c>
      <c r="Q39" s="125" t="n">
        <v>-0.11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3.64</v>
      </c>
      <c r="D40" s="125" t="n">
        <v>0.0025</v>
      </c>
      <c r="E40" s="125" t="n">
        <v>0.53</v>
      </c>
      <c r="F40" s="125" t="n">
        <v>0.16</v>
      </c>
      <c r="G40" s="125" t="n">
        <v>0.23</v>
      </c>
      <c r="H40" s="125" t="n">
        <v>-0.27</v>
      </c>
      <c r="I40" s="125" t="n">
        <v>0.44</v>
      </c>
      <c r="J40" s="125" t="n">
        <v>-0.155</v>
      </c>
      <c r="K40" s="127" t="n">
        <v>-0.09</v>
      </c>
      <c r="L40" s="125" t="n">
        <v>0.39</v>
      </c>
      <c r="M40" s="125" t="n">
        <v>-0.385</v>
      </c>
      <c r="N40" s="125" t="n">
        <v>-0.35</v>
      </c>
      <c r="O40" s="125" t="n">
        <v>-0.1525</v>
      </c>
      <c r="P40" s="125" t="n">
        <v>0.33</v>
      </c>
      <c r="Q40" s="125" t="n">
        <v>-0.11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3.695</v>
      </c>
      <c r="D41" s="125" t="n">
        <v>0.0025</v>
      </c>
      <c r="E41" s="125" t="n">
        <v>0.56</v>
      </c>
      <c r="F41" s="125" t="n">
        <v>0.17</v>
      </c>
      <c r="G41" s="125" t="n">
        <v>0.23</v>
      </c>
      <c r="H41" s="125" t="n">
        <v>-0.27</v>
      </c>
      <c r="I41" s="125" t="n">
        <v>0.47</v>
      </c>
      <c r="J41" s="125" t="n">
        <v>-0.155</v>
      </c>
      <c r="K41" s="127" t="n">
        <v>-0.0975</v>
      </c>
      <c r="L41" s="125" t="n">
        <v>0.42</v>
      </c>
      <c r="M41" s="125" t="n">
        <v>-0.385</v>
      </c>
      <c r="N41" s="125" t="n">
        <v>-0.35</v>
      </c>
      <c r="O41" s="125" t="n">
        <v>-0.155</v>
      </c>
      <c r="P41" s="125" t="n">
        <v>0.35</v>
      </c>
      <c r="Q41" s="125" t="n">
        <v>-0.11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3.615</v>
      </c>
      <c r="D42" s="125" t="n">
        <v>0.0025</v>
      </c>
      <c r="E42" s="125" t="n">
        <v>0.52</v>
      </c>
      <c r="F42" s="125" t="n">
        <v>0.17</v>
      </c>
      <c r="G42" s="125" t="n">
        <v>0.23</v>
      </c>
      <c r="H42" s="125" t="n">
        <v>-0.27</v>
      </c>
      <c r="I42" s="125" t="n">
        <v>0.15</v>
      </c>
      <c r="J42" s="125" t="n">
        <v>-0.155</v>
      </c>
      <c r="K42" s="127" t="n">
        <v>-0.0975</v>
      </c>
      <c r="L42" s="125" t="n">
        <v>0.1</v>
      </c>
      <c r="M42" s="125" t="n">
        <v>-0.385</v>
      </c>
      <c r="N42" s="125" t="n">
        <v>-0.35</v>
      </c>
      <c r="O42" s="125" t="n">
        <v>-0.1475</v>
      </c>
      <c r="P42" s="125" t="n">
        <v>0.27</v>
      </c>
      <c r="Q42" s="125" t="n">
        <v>-0.11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3.485</v>
      </c>
      <c r="D43" s="125" t="n">
        <v>0.0025</v>
      </c>
      <c r="E43" s="125" t="n">
        <v>0.4</v>
      </c>
      <c r="F43" s="125" t="n">
        <v>0.17</v>
      </c>
      <c r="G43" s="125" t="n">
        <v>0.23</v>
      </c>
      <c r="H43" s="125" t="n">
        <v>-0.27</v>
      </c>
      <c r="I43" s="125" t="n">
        <v>-0.16</v>
      </c>
      <c r="J43" s="125" t="n">
        <v>-0.155</v>
      </c>
      <c r="K43" s="127" t="n">
        <v>-0.0975</v>
      </c>
      <c r="L43" s="125" t="n">
        <v>-0.21</v>
      </c>
      <c r="M43" s="125" t="n">
        <v>-0.385</v>
      </c>
      <c r="N43" s="125" t="n">
        <v>-0.35</v>
      </c>
      <c r="O43" s="125" t="n">
        <v>-0.145</v>
      </c>
      <c r="P43" s="125" t="n">
        <v>0.19</v>
      </c>
      <c r="Q43" s="125" t="n">
        <v>-0.11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3.3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-0.39</v>
      </c>
      <c r="I44" s="125" t="n">
        <v>-0.25</v>
      </c>
      <c r="J44" s="125" t="n">
        <v>-0.22</v>
      </c>
      <c r="K44" s="127" t="n">
        <v>-0.09</v>
      </c>
      <c r="L44" s="125" t="n">
        <v>-0.3</v>
      </c>
      <c r="M44" s="125" t="n">
        <v>-0.43</v>
      </c>
      <c r="N44" s="125" t="n">
        <v>-0.48</v>
      </c>
      <c r="O44" s="125" t="n">
        <v>-0.15</v>
      </c>
      <c r="P44" s="125" t="n">
        <v>0.26</v>
      </c>
      <c r="Q44" s="125" t="n">
        <v>-0.1025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3.298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-0.39</v>
      </c>
      <c r="I45" s="125" t="n">
        <v>-0.25</v>
      </c>
      <c r="J45" s="125" t="n">
        <v>-0.22</v>
      </c>
      <c r="K45" s="127" t="n">
        <v>-0.09</v>
      </c>
      <c r="L45" s="125" t="n">
        <v>-0.3</v>
      </c>
      <c r="M45" s="125" t="n">
        <v>-0.43</v>
      </c>
      <c r="N45" s="125" t="n">
        <v>-0.48</v>
      </c>
      <c r="O45" s="125" t="n">
        <v>-0.15</v>
      </c>
      <c r="P45" s="125" t="n">
        <v>0.26</v>
      </c>
      <c r="Q45" s="125" t="n">
        <v>-0.1025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3.338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-0.39</v>
      </c>
      <c r="I46" s="125" t="n">
        <v>-0.25</v>
      </c>
      <c r="J46" s="125" t="n">
        <v>-0.22</v>
      </c>
      <c r="K46" s="127" t="n">
        <v>-0.09</v>
      </c>
      <c r="L46" s="125" t="n">
        <v>-0.3</v>
      </c>
      <c r="M46" s="125" t="n">
        <v>-0.43</v>
      </c>
      <c r="N46" s="125" t="n">
        <v>-0.48</v>
      </c>
      <c r="O46" s="125" t="n">
        <v>-0.15</v>
      </c>
      <c r="P46" s="125" t="n">
        <v>0.26</v>
      </c>
      <c r="Q46" s="125" t="n">
        <v>-0.1025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3.38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-0.39</v>
      </c>
      <c r="I47" s="125" t="n">
        <v>-0.25</v>
      </c>
      <c r="J47" s="125" t="n">
        <v>-0.22</v>
      </c>
      <c r="K47" s="127" t="n">
        <v>-0.0925</v>
      </c>
      <c r="L47" s="125" t="n">
        <v>-0.3</v>
      </c>
      <c r="M47" s="125" t="n">
        <v>-0.43</v>
      </c>
      <c r="N47" s="125" t="n">
        <v>-0.48</v>
      </c>
      <c r="O47" s="125" t="n">
        <v>-0.15</v>
      </c>
      <c r="P47" s="125" t="n">
        <v>0.26</v>
      </c>
      <c r="Q47" s="125" t="n">
        <v>-0.1025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3.422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-0.39</v>
      </c>
      <c r="I48" s="125" t="n">
        <v>-0.25</v>
      </c>
      <c r="J48" s="125" t="n">
        <v>-0.22</v>
      </c>
      <c r="K48" s="127" t="n">
        <v>-0.0925</v>
      </c>
      <c r="L48" s="125" t="n">
        <v>-0.3</v>
      </c>
      <c r="M48" s="125" t="n">
        <v>-0.43</v>
      </c>
      <c r="N48" s="125" t="n">
        <v>-0.48</v>
      </c>
      <c r="O48" s="125" t="n">
        <v>-0.15</v>
      </c>
      <c r="P48" s="125" t="n">
        <v>0.26</v>
      </c>
      <c r="Q48" s="125" t="n">
        <v>-0.1025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3.405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-0.39</v>
      </c>
      <c r="I49" s="125" t="n">
        <v>-0.25</v>
      </c>
      <c r="J49" s="125" t="n">
        <v>-0.22</v>
      </c>
      <c r="K49" s="127" t="n">
        <v>-0.0925</v>
      </c>
      <c r="L49" s="125" t="n">
        <v>-0.3</v>
      </c>
      <c r="M49" s="125" t="n">
        <v>-0.43</v>
      </c>
      <c r="N49" s="125" t="n">
        <v>-0.48</v>
      </c>
      <c r="O49" s="125" t="n">
        <v>-0.15</v>
      </c>
      <c r="P49" s="125" t="n">
        <v>0.26</v>
      </c>
      <c r="Q49" s="125" t="n">
        <v>-0.1025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3.418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-0.39</v>
      </c>
      <c r="I50" s="125" t="n">
        <v>-0.25</v>
      </c>
      <c r="J50" s="125" t="n">
        <v>-0.22</v>
      </c>
      <c r="K50" s="127" t="n">
        <v>-0.0925</v>
      </c>
      <c r="L50" s="125" t="n">
        <v>-0.3</v>
      </c>
      <c r="M50" s="125" t="n">
        <v>-0.43</v>
      </c>
      <c r="N50" s="125" t="n">
        <v>-0.48</v>
      </c>
      <c r="O50" s="125" t="n">
        <v>-0.15</v>
      </c>
      <c r="P50" s="125" t="n">
        <v>0.26</v>
      </c>
      <c r="Q50" s="125" t="n">
        <v>-0.1025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3.57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-0.26</v>
      </c>
      <c r="I51" s="125" t="n">
        <v>0.298</v>
      </c>
      <c r="J51" s="125" t="n">
        <v>-0.135</v>
      </c>
      <c r="K51" s="127" t="n">
        <v>-0.0875</v>
      </c>
      <c r="L51" s="125" t="n">
        <v>0.248</v>
      </c>
      <c r="M51" s="125" t="n">
        <v>-0.385</v>
      </c>
      <c r="N51" s="125" t="n">
        <v>-0.34</v>
      </c>
      <c r="O51" s="125" t="n">
        <v>-0.15</v>
      </c>
      <c r="P51" s="125" t="n">
        <v>0.3</v>
      </c>
      <c r="Q51" s="125" t="n">
        <v>-0.0975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3.73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-0.26</v>
      </c>
      <c r="I52" s="125" t="n">
        <v>0.358</v>
      </c>
      <c r="J52" s="125" t="n">
        <v>-0.135</v>
      </c>
      <c r="K52" s="127" t="n">
        <v>-0.0875</v>
      </c>
      <c r="L52" s="125" t="n">
        <v>0.308</v>
      </c>
      <c r="M52" s="125" t="n">
        <v>-0.385</v>
      </c>
      <c r="N52" s="125" t="n">
        <v>-0.34</v>
      </c>
      <c r="O52" s="125" t="n">
        <v>-0.1525</v>
      </c>
      <c r="P52" s="125" t="n">
        <v>0.3</v>
      </c>
      <c r="Q52" s="125" t="n">
        <v>-0.0975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3.775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-0.26</v>
      </c>
      <c r="I53" s="125" t="n">
        <v>0.428</v>
      </c>
      <c r="J53" s="125" t="n">
        <v>-0.135</v>
      </c>
      <c r="K53" s="127" t="n">
        <v>-0.0775</v>
      </c>
      <c r="L53" s="125" t="n">
        <v>0.378</v>
      </c>
      <c r="M53" s="125" t="n">
        <v>-0.385</v>
      </c>
      <c r="N53" s="125" t="n">
        <v>-0.34</v>
      </c>
      <c r="O53" s="125" t="n">
        <v>-0.155</v>
      </c>
      <c r="P53" s="125" t="n">
        <v>0.3</v>
      </c>
      <c r="Q53" s="125" t="n">
        <v>-0.0875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3.695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-0.26</v>
      </c>
      <c r="I54" s="125" t="n">
        <v>0.298</v>
      </c>
      <c r="J54" s="125" t="n">
        <v>-0.135</v>
      </c>
      <c r="K54" s="127" t="n">
        <v>-0.0775</v>
      </c>
      <c r="L54" s="125" t="n">
        <v>0.248</v>
      </c>
      <c r="M54" s="125" t="n">
        <v>-0.385</v>
      </c>
      <c r="N54" s="125" t="n">
        <v>-0.34</v>
      </c>
      <c r="O54" s="125" t="n">
        <v>-0.1475</v>
      </c>
      <c r="P54" s="125" t="n">
        <v>0.3</v>
      </c>
      <c r="Q54" s="125" t="n">
        <v>-0.0875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3.565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-0.26</v>
      </c>
      <c r="I55" s="125" t="n">
        <v>0.118</v>
      </c>
      <c r="J55" s="125" t="n">
        <v>-0.135</v>
      </c>
      <c r="K55" s="127" t="n">
        <v>-0.0775</v>
      </c>
      <c r="L55" s="125" t="n">
        <v>0.068</v>
      </c>
      <c r="M55" s="125" t="n">
        <v>-0.385</v>
      </c>
      <c r="N55" s="125" t="n">
        <v>-0.34</v>
      </c>
      <c r="O55" s="125" t="n">
        <v>-0.145</v>
      </c>
      <c r="P55" s="125" t="n">
        <v>0.3</v>
      </c>
      <c r="Q55" s="125" t="n">
        <v>-0.0875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3.38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-0.39</v>
      </c>
      <c r="I56" s="125" t="n">
        <v>-0.2</v>
      </c>
      <c r="J56" s="125" t="n">
        <v>-0.2</v>
      </c>
      <c r="K56" s="127" t="n">
        <v>-0.0775</v>
      </c>
      <c r="L56" s="125" t="n">
        <v>-0.25</v>
      </c>
      <c r="M56" s="125" t="n">
        <v>-0.42</v>
      </c>
      <c r="N56" s="125" t="n">
        <v>-0.47</v>
      </c>
      <c r="O56" s="125" t="n">
        <v>-0.15</v>
      </c>
      <c r="P56" s="125" t="n">
        <v>0.26</v>
      </c>
      <c r="Q56" s="125" t="n">
        <v>-0.0875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3.378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-0.39</v>
      </c>
      <c r="I57" s="125" t="n">
        <v>-0.2</v>
      </c>
      <c r="J57" s="125" t="n">
        <v>-0.2</v>
      </c>
      <c r="K57" s="127" t="n">
        <v>-0.0775</v>
      </c>
      <c r="L57" s="125" t="n">
        <v>-0.25</v>
      </c>
      <c r="M57" s="125" t="n">
        <v>-0.42</v>
      </c>
      <c r="N57" s="125" t="n">
        <v>-0.47</v>
      </c>
      <c r="O57" s="125" t="n">
        <v>-0.15</v>
      </c>
      <c r="P57" s="125" t="n">
        <v>0.26</v>
      </c>
      <c r="Q57" s="125" t="n">
        <v>-0.0875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3.418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-0.39</v>
      </c>
      <c r="I58" s="125" t="n">
        <v>-0.2</v>
      </c>
      <c r="J58" s="125" t="n">
        <v>-0.2</v>
      </c>
      <c r="K58" s="127" t="n">
        <v>-0.0775</v>
      </c>
      <c r="L58" s="125" t="n">
        <v>-0.25</v>
      </c>
      <c r="M58" s="125" t="n">
        <v>-0.42</v>
      </c>
      <c r="N58" s="125" t="n">
        <v>-0.47</v>
      </c>
      <c r="O58" s="125" t="n">
        <v>-0.15</v>
      </c>
      <c r="P58" s="125" t="n">
        <v>0.26</v>
      </c>
      <c r="Q58" s="125" t="n">
        <v>-0.0875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3.46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-0.39</v>
      </c>
      <c r="I59" s="125" t="n">
        <v>-0.2</v>
      </c>
      <c r="J59" s="125" t="n">
        <v>-0.2</v>
      </c>
      <c r="K59" s="127" t="n">
        <v>-0.0775</v>
      </c>
      <c r="L59" s="125" t="n">
        <v>-0.25</v>
      </c>
      <c r="M59" s="125" t="n">
        <v>-0.42</v>
      </c>
      <c r="N59" s="125" t="n">
        <v>-0.47</v>
      </c>
      <c r="O59" s="125" t="n">
        <v>-0.15</v>
      </c>
      <c r="P59" s="125" t="n">
        <v>0.26</v>
      </c>
      <c r="Q59" s="125" t="n">
        <v>-0.0875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3.502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-0.39</v>
      </c>
      <c r="I60" s="125" t="n">
        <v>-0.2</v>
      </c>
      <c r="J60" s="125" t="n">
        <v>-0.2</v>
      </c>
      <c r="K60" s="127" t="n">
        <v>-0.0775</v>
      </c>
      <c r="L60" s="125" t="n">
        <v>-0.25</v>
      </c>
      <c r="M60" s="125" t="n">
        <v>-0.42</v>
      </c>
      <c r="N60" s="125" t="n">
        <v>-0.47</v>
      </c>
      <c r="O60" s="125" t="n">
        <v>-0.15</v>
      </c>
      <c r="P60" s="125" t="n">
        <v>0.26</v>
      </c>
      <c r="Q60" s="125" t="n">
        <v>-0.0875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3.485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-0.39</v>
      </c>
      <c r="I61" s="125" t="n">
        <v>-0.2</v>
      </c>
      <c r="J61" s="125" t="n">
        <v>-0.2</v>
      </c>
      <c r="K61" s="127" t="n">
        <v>-0.0775</v>
      </c>
      <c r="L61" s="125" t="n">
        <v>-0.25</v>
      </c>
      <c r="M61" s="125" t="n">
        <v>-0.42</v>
      </c>
      <c r="N61" s="125" t="n">
        <v>-0.47</v>
      </c>
      <c r="O61" s="125" t="n">
        <v>-0.15</v>
      </c>
      <c r="P61" s="125" t="n">
        <v>0.26</v>
      </c>
      <c r="Q61" s="125" t="n">
        <v>-0.0875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3.498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-0.39</v>
      </c>
      <c r="I62" s="125" t="n">
        <v>-0.2</v>
      </c>
      <c r="J62" s="125" t="n">
        <v>-0.2</v>
      </c>
      <c r="K62" s="127" t="n">
        <v>-0.0775</v>
      </c>
      <c r="L62" s="125" t="n">
        <v>-0.25</v>
      </c>
      <c r="M62" s="125" t="n">
        <v>-0.42</v>
      </c>
      <c r="N62" s="125" t="n">
        <v>-0.47</v>
      </c>
      <c r="O62" s="125" t="n">
        <v>-0.15</v>
      </c>
      <c r="P62" s="125" t="n">
        <v>0.26</v>
      </c>
      <c r="Q62" s="125" t="n">
        <v>-0.0875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3.65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-0.26</v>
      </c>
      <c r="I63" s="125" t="n">
        <v>0.298</v>
      </c>
      <c r="J63" s="125" t="n">
        <v>-0.13</v>
      </c>
      <c r="K63" s="127" t="n">
        <v>-0.0775</v>
      </c>
      <c r="L63" s="125" t="n">
        <v>0.248</v>
      </c>
      <c r="M63" s="125" t="n">
        <v>-0.385</v>
      </c>
      <c r="N63" s="125" t="n">
        <v>-0.34</v>
      </c>
      <c r="O63" s="125" t="n">
        <v>-0.15</v>
      </c>
      <c r="P63" s="125" t="n">
        <v>0.3</v>
      </c>
      <c r="Q63" s="125" t="n">
        <v>-0.0875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3.81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-0.26</v>
      </c>
      <c r="I64" s="125" t="n">
        <v>0.358</v>
      </c>
      <c r="J64" s="125" t="n">
        <v>-0.13</v>
      </c>
      <c r="K64" s="127" t="n">
        <v>-0.0775</v>
      </c>
      <c r="L64" s="125" t="n">
        <v>0.308</v>
      </c>
      <c r="M64" s="125" t="n">
        <v>-0.385</v>
      </c>
      <c r="N64" s="125" t="n">
        <v>-0.34</v>
      </c>
      <c r="O64" s="125" t="n">
        <v>-0.1525</v>
      </c>
      <c r="P64" s="125" t="n">
        <v>0.3</v>
      </c>
      <c r="Q64" s="125" t="n">
        <v>-0.0875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3.8575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-0.26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-0.385</v>
      </c>
      <c r="N65" s="125" t="n">
        <v>-0.34</v>
      </c>
      <c r="O65" s="125" t="n">
        <v>-0.155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3.7775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-0.26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-0.385</v>
      </c>
      <c r="N66" s="125" t="n">
        <v>-0.34</v>
      </c>
      <c r="O66" s="125" t="n">
        <v>-0.1475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3.6475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-0.26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-0.385</v>
      </c>
      <c r="N67" s="125" t="n">
        <v>-0.34</v>
      </c>
      <c r="O67" s="125" t="n">
        <v>-0.145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3.4625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-0.39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-0.42</v>
      </c>
      <c r="N68" s="125" t="n">
        <v>-0.47</v>
      </c>
      <c r="O68" s="125" t="n">
        <v>-0.15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3.4605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-0.39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-0.42</v>
      </c>
      <c r="N69" s="125" t="n">
        <v>-0.47</v>
      </c>
      <c r="O69" s="125" t="n">
        <v>-0.15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3.5005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-0.39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-0.42</v>
      </c>
      <c r="N70" s="125" t="n">
        <v>-0.47</v>
      </c>
      <c r="O70" s="125" t="n">
        <v>-0.15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3.5425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-0.39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-0.42</v>
      </c>
      <c r="N71" s="125" t="n">
        <v>-0.47</v>
      </c>
      <c r="O71" s="125" t="n">
        <v>-0.15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3.5845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-0.39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-0.42</v>
      </c>
      <c r="N72" s="125" t="n">
        <v>-0.47</v>
      </c>
      <c r="O72" s="125" t="n">
        <v>-0.15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3.5675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-0.39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-0.42</v>
      </c>
      <c r="N73" s="125" t="n">
        <v>-0.47</v>
      </c>
      <c r="O73" s="125" t="n">
        <v>-0.15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3.5805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-0.39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-0.42</v>
      </c>
      <c r="N74" s="125" t="n">
        <v>-0.47</v>
      </c>
      <c r="O74" s="125" t="n">
        <v>-0.15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3.7325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-0.26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-0.39</v>
      </c>
      <c r="N75" s="125" t="n">
        <v>-0.34</v>
      </c>
      <c r="O75" s="125" t="n">
        <v>-0.15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3.8925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-0.26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-0.39</v>
      </c>
      <c r="N76" s="125" t="n">
        <v>-0.34</v>
      </c>
      <c r="O76" s="125" t="n">
        <v>-0.1525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3.9425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-0.26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-0.39</v>
      </c>
      <c r="N77" s="125" t="n">
        <v>-0.34</v>
      </c>
      <c r="O77" s="125" t="n">
        <v>-0.155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3.8625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-0.26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-0.39</v>
      </c>
      <c r="N78" s="125" t="n">
        <v>-0.34</v>
      </c>
      <c r="O78" s="125" t="n">
        <v>-0.1475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3.7325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-0.26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-0.39</v>
      </c>
      <c r="N79" s="125" t="n">
        <v>-0.34</v>
      </c>
      <c r="O79" s="125" t="n">
        <v>-0.145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3.5475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-0.39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-0.425</v>
      </c>
      <c r="N80" s="125" t="n">
        <v>-0.47</v>
      </c>
      <c r="O80" s="125" t="n">
        <v>-0.15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3.5455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-0.39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-0.425</v>
      </c>
      <c r="N81" s="125" t="n">
        <v>-0.47</v>
      </c>
      <c r="O81" s="125" t="n">
        <v>-0.15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3.5855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-0.39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-0.425</v>
      </c>
      <c r="N82" s="125" t="n">
        <v>-0.47</v>
      </c>
      <c r="O82" s="125" t="n">
        <v>-0.15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3.6275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-0.39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-0.425</v>
      </c>
      <c r="N83" s="125" t="n">
        <v>-0.47</v>
      </c>
      <c r="O83" s="125" t="n">
        <v>-0.15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3.6695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-0.39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-0.425</v>
      </c>
      <c r="N84" s="125" t="n">
        <v>-0.47</v>
      </c>
      <c r="O84" s="125" t="n">
        <v>-0.15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3.6525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-0.39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-0.425</v>
      </c>
      <c r="N85" s="125" t="n">
        <v>-0.47</v>
      </c>
      <c r="O85" s="125" t="n">
        <v>-0.15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3.6655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-0.39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-0.425</v>
      </c>
      <c r="N86" s="125" t="n">
        <v>-0.47</v>
      </c>
      <c r="O86" s="125" t="n">
        <v>-0.15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3.8175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-0.26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-0.39</v>
      </c>
      <c r="N87" s="125" t="n">
        <v>-0.34</v>
      </c>
      <c r="O87" s="125" t="n">
        <v>-0.15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3.9775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-0.26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-0.39</v>
      </c>
      <c r="N88" s="125" t="n">
        <v>-0.34</v>
      </c>
      <c r="O88" s="125" t="n">
        <v>-0.1525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4.03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-0.26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-0.39</v>
      </c>
      <c r="N89" s="125" t="n">
        <v>-0.34</v>
      </c>
      <c r="O89" s="125" t="n">
        <v>-0.155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3.95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-0.26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-0.39</v>
      </c>
      <c r="N90" s="125" t="n">
        <v>-0.34</v>
      </c>
      <c r="O90" s="125" t="n">
        <v>-0.1475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3.82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-0.26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-0.39</v>
      </c>
      <c r="N91" s="125" t="n">
        <v>-0.34</v>
      </c>
      <c r="O91" s="125" t="n">
        <v>-0.145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3.635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-0.39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-0.435</v>
      </c>
      <c r="N92" s="125" t="n">
        <v>-0.47</v>
      </c>
      <c r="O92" s="125" t="n">
        <v>-0.15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3.633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-0.39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-0.435</v>
      </c>
      <c r="N93" s="125" t="n">
        <v>-0.47</v>
      </c>
      <c r="O93" s="125" t="n">
        <v>-0.15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3.673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-0.39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-0.435</v>
      </c>
      <c r="N94" s="125" t="n">
        <v>-0.47</v>
      </c>
      <c r="O94" s="125" t="n">
        <v>-0.15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3.715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-0.39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-0.435</v>
      </c>
      <c r="N95" s="125" t="n">
        <v>-0.47</v>
      </c>
      <c r="O95" s="125" t="n">
        <v>-0.15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3.757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-0.39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-0.435</v>
      </c>
      <c r="N96" s="125" t="n">
        <v>-0.47</v>
      </c>
      <c r="O96" s="125" t="n">
        <v>-0.15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3.74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-0.39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-0.435</v>
      </c>
      <c r="N97" s="125" t="n">
        <v>-0.47</v>
      </c>
      <c r="O97" s="125" t="n">
        <v>-0.15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3.753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-0.39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-0.435</v>
      </c>
      <c r="N98" s="125" t="n">
        <v>-0.47</v>
      </c>
      <c r="O98" s="125" t="n">
        <v>-0.15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3.905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-0.26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</v>
      </c>
      <c r="N99" s="125" t="n">
        <v>-0.34</v>
      </c>
      <c r="O99" s="125" t="n">
        <v>-0.15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4.065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-0.26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</v>
      </c>
      <c r="N100" s="125" t="n">
        <v>-0.34</v>
      </c>
      <c r="O100" s="125" t="n">
        <v>-0.1525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4.12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-0.26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</v>
      </c>
      <c r="N101" s="125" t="n">
        <v>-0.34</v>
      </c>
      <c r="O101" s="125" t="n">
        <v>-0.155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4.04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-0.26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</v>
      </c>
      <c r="N102" s="125" t="n">
        <v>-0.34</v>
      </c>
      <c r="O102" s="125" t="n">
        <v>-0.1475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3.91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-0.26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</v>
      </c>
      <c r="N103" s="125" t="n">
        <v>-0.34</v>
      </c>
      <c r="O103" s="125" t="n">
        <v>-0.145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3.725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-0.39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-0.5</v>
      </c>
      <c r="N104" s="125" t="n">
        <v>-0.47</v>
      </c>
      <c r="O104" s="125" t="n">
        <v>-0.15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3.723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-0.39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-0.5</v>
      </c>
      <c r="N105" s="125" t="n">
        <v>-0.47</v>
      </c>
      <c r="O105" s="125" t="n">
        <v>-0.15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3.763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-0.39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-0.5</v>
      </c>
      <c r="N106" s="125" t="n">
        <v>-0.47</v>
      </c>
      <c r="O106" s="125" t="n">
        <v>-0.15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3.805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-0.39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-0.5</v>
      </c>
      <c r="N107" s="125" t="n">
        <v>-0.47</v>
      </c>
      <c r="O107" s="125" t="n">
        <v>-0.15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3.847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-0.39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-0.5</v>
      </c>
      <c r="N108" s="125" t="n">
        <v>-0.47</v>
      </c>
      <c r="O108" s="125" t="n">
        <v>-0.15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3.83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-0.39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-0.5</v>
      </c>
      <c r="N109" s="125" t="n">
        <v>-0.47</v>
      </c>
      <c r="O109" s="125" t="n">
        <v>-0.15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3.843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-0.39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-0.5</v>
      </c>
      <c r="N110" s="125" t="n">
        <v>-0.47</v>
      </c>
      <c r="O110" s="125" t="n">
        <v>-0.15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3.995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-0.26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-0.45</v>
      </c>
      <c r="N111" s="125" t="n">
        <v>-0.34</v>
      </c>
      <c r="O111" s="125" t="n">
        <v>-0.15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4.155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-0.26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-0.45</v>
      </c>
      <c r="N112" s="125" t="n">
        <v>-0.34</v>
      </c>
      <c r="O112" s="125" t="n">
        <v>-0.1525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4.2125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-0.26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-0.45</v>
      </c>
      <c r="N113" s="125" t="n">
        <v>-0.34</v>
      </c>
      <c r="O113" s="125" t="n">
        <v>-0.155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4.1325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-0.26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-0.45</v>
      </c>
      <c r="N114" s="125" t="n">
        <v>-0.34</v>
      </c>
      <c r="O114" s="125" t="n">
        <v>-0.1475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4.0025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-0.26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-0.45</v>
      </c>
      <c r="N115" s="125" t="n">
        <v>-0.34</v>
      </c>
      <c r="O115" s="125" t="n">
        <v>-0.145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3.8175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-0.57</v>
      </c>
      <c r="N116" s="125" t="n">
        <v>-0.4</v>
      </c>
      <c r="O116" s="125" t="n">
        <v>-0.15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3.8155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-0.57</v>
      </c>
      <c r="N117" s="125" t="n">
        <v>-0.4</v>
      </c>
      <c r="O117" s="125" t="n">
        <v>-0.15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3.8555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-0.57</v>
      </c>
      <c r="N118" s="125" t="n">
        <v>-0.4</v>
      </c>
      <c r="O118" s="125" t="n">
        <v>-0.15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3.8975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-0.57</v>
      </c>
      <c r="N119" s="125" t="n">
        <v>-0.4</v>
      </c>
      <c r="O119" s="125" t="n">
        <v>-0.15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3.9395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-0.57</v>
      </c>
      <c r="N120" s="125" t="n">
        <v>-0.4</v>
      </c>
      <c r="O120" s="125" t="n">
        <v>-0.15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3.9225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-0.57</v>
      </c>
      <c r="N121" s="125" t="n">
        <v>-0.4</v>
      </c>
      <c r="O121" s="125" t="n">
        <v>-0.15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3.9355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-0.57</v>
      </c>
      <c r="N122" s="125" t="n">
        <v>-0.4</v>
      </c>
      <c r="O122" s="125" t="n">
        <v>-0.15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4.0875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-0.26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</v>
      </c>
      <c r="N123" s="125" t="n">
        <v>-0.34</v>
      </c>
      <c r="O123" s="125" t="n">
        <v>-0.15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4.2475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-0.26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</v>
      </c>
      <c r="N124" s="125" t="n">
        <v>-0.34</v>
      </c>
      <c r="O124" s="125" t="n">
        <v>-0.1525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4.3075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-0.26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</v>
      </c>
      <c r="N125" s="125" t="n">
        <v>-0.34</v>
      </c>
      <c r="O125" s="125" t="n">
        <v>-0.155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4.2275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-0.26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</v>
      </c>
      <c r="N126" s="125" t="n">
        <v>-0.34</v>
      </c>
      <c r="O126" s="125" t="n">
        <v>-0.1475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4.0975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-0.26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</v>
      </c>
      <c r="N127" s="125" t="n">
        <v>-0.34</v>
      </c>
      <c r="O127" s="125" t="n">
        <v>-0.145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3.9125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-0.56</v>
      </c>
      <c r="N128" s="125" t="n">
        <v>-0.4</v>
      </c>
      <c r="O128" s="125" t="n">
        <v>-0.15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3.9105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-0.56</v>
      </c>
      <c r="N129" s="125" t="n">
        <v>-0.4</v>
      </c>
      <c r="O129" s="125" t="n">
        <v>-0.15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3.9505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-0.56</v>
      </c>
      <c r="N130" s="125" t="n">
        <v>-0.4</v>
      </c>
      <c r="O130" s="125" t="n">
        <v>-0.15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3.9925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-0.56</v>
      </c>
      <c r="N131" s="125" t="n">
        <v>-0.4</v>
      </c>
      <c r="O131" s="125" t="n">
        <v>-0.15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4.0345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-0.56</v>
      </c>
      <c r="N132" s="125" t="n">
        <v>-0.4</v>
      </c>
      <c r="O132" s="125" t="n">
        <v>-0.15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4.0175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-0.56</v>
      </c>
      <c r="N133" s="125" t="n">
        <v>-0.4</v>
      </c>
      <c r="O133" s="125" t="n">
        <v>-0.15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4.0305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-0.56</v>
      </c>
      <c r="N134" s="125" t="n">
        <v>-0.4</v>
      </c>
      <c r="O134" s="125" t="n">
        <v>-0.15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4.1825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-0.26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-0.34</v>
      </c>
      <c r="O135" s="125" t="n">
        <v>-0.15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4.3425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-0.26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-0.34</v>
      </c>
      <c r="O136" s="125" t="n">
        <v>-0.1525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4.405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-0.26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-0.34</v>
      </c>
      <c r="O137" s="125" t="n">
        <v>-0.155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4.325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-0.26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-0.34</v>
      </c>
      <c r="O138" s="125" t="n">
        <v>-0.1475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4.195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-0.26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-0.34</v>
      </c>
      <c r="O139" s="125" t="n">
        <v>-0.145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4.01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-0.15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4.008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-0.15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4.048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-0.15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4.09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-0.15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4.132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-0.15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4.115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-0.15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4.128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-0.15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4.28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-0.26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-0.34</v>
      </c>
      <c r="O147" s="125" t="n">
        <v>-0.15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4.44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-0.26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-0.34</v>
      </c>
      <c r="O148" s="125" t="n">
        <v>-0.1525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4.5025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-0.26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-0.34</v>
      </c>
      <c r="O149" s="125" t="n">
        <v>-0.155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4.4225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-0.26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-0.34</v>
      </c>
      <c r="O150" s="125" t="n">
        <v>-0.1475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4.2925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-0.26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-0.34</v>
      </c>
      <c r="O151" s="125" t="n">
        <v>-0.145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4.1075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-0.15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4.1055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-0.15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4.1455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-0.15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4.1875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-0.15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4.2295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-0.15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4.2125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-0.15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4.2255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-0.15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4.3775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-0.26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-0.34</v>
      </c>
      <c r="O159" s="125" t="n">
        <v>-0.15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4.5375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-0.26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-0.34</v>
      </c>
      <c r="O160" s="125" t="n">
        <v>-0.1525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4.6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-0.26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-0.34</v>
      </c>
      <c r="O161" s="125" t="n">
        <v>-0.155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4.52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-0.26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-0.34</v>
      </c>
      <c r="O162" s="125" t="n">
        <v>-0.1475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4.39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-0.26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-0.34</v>
      </c>
      <c r="O163" s="125" t="n">
        <v>-0.145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4.205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-0.15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4.203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-0.15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4.243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-0.15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4.285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-0.15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4.327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-0.15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4.31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-0.15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4.323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-0.15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4.475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-0.26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-0.34</v>
      </c>
      <c r="O171" s="125" t="n">
        <v>-0.15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4.635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-0.26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-0.34</v>
      </c>
      <c r="O172" s="125" t="n">
        <v>-0.1525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4.6975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-0.26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-0.34</v>
      </c>
      <c r="O173" s="125" t="n">
        <v>-0.155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4.6175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-0.26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-0.34</v>
      </c>
      <c r="O174" s="125" t="n">
        <v>-0.1475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4.4875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-0.26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-0.34</v>
      </c>
      <c r="O175" s="125" t="n">
        <v>-0.145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4.3025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-0.15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4.3005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-0.15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4.3405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-0.15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4.3825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-0.15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4.4245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-0.15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4.4075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-0.15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4.4205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-0.15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4.5725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-0.26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-0.15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4.7325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-0.26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-0.1525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4.795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-0.26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-0.155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4.715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-0.26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-0.1475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4.585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-0.26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-0.145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4.4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-0.15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4.398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4.438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4.48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4.522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4.505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4.518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4.67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-0.26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4.83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-0.26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4.8925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-0.26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4.8125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-0.26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4.6825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-0.26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4.4975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4.4955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4.5355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4.5775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4.6195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4.6025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4.6155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4.7675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-0.26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4.9275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-0.26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4.99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-0.26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4.91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-0.26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4.78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-0.26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4.595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4.593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4.633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4.675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4.717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4.7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4.713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4.865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-0.26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5.025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-0.26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5.0875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-0.26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5.0075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-0.26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4.8775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-0.26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4.6925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4.6905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4.7305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4.7725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4.8145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4.7975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4.8105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4.9625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-0.26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5.1225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-0.26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5.185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-0.26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5.105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-0.26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4.975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-0.26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4.79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4.788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4.828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4.87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4.912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4.895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4.908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5.06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5.22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5.2825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5.2025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5.0725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4.8875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4.8855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4.9255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4.9675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5.0095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4.9925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5.0055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5.1575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5.3175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5.38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5.3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5.17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4.985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4.983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5.023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5.065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5.107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5.09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5.103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5.255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5.415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5.4775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5.3975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5.2675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5.0825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5.0805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5.1205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5.1625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5.2045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5.1875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5.2005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5.3525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5.5125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5.575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5.495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5.365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5.18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5.178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5.218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5.26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5.302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5.285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5.298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5.45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5.61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H30" activeCellId="0" sqref="H30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37222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37222</v>
      </c>
      <c r="D11" s="132" t="n">
        <f aca="false">EffDt</f>
        <v>37222</v>
      </c>
      <c r="E11" s="132" t="n">
        <f aca="false">EffDt</f>
        <v>37222</v>
      </c>
      <c r="F11" s="132" t="n">
        <f aca="false">EffDt</f>
        <v>37222</v>
      </c>
      <c r="G11" s="132" t="n">
        <f aca="false">EffDt</f>
        <v>37222</v>
      </c>
      <c r="H11" s="132" t="n">
        <f aca="false">EffDt</f>
        <v>37222</v>
      </c>
      <c r="I11" s="132" t="n">
        <f aca="false">EffDt</f>
        <v>37222</v>
      </c>
      <c r="J11" s="133" t="n">
        <f aca="false">EffDt</f>
        <v>37222</v>
      </c>
      <c r="K11" s="132" t="n">
        <f aca="false">EffDt</f>
        <v>37222</v>
      </c>
      <c r="L11" s="132" t="n">
        <f aca="false">EffDt</f>
        <v>37222</v>
      </c>
      <c r="M11" s="132" t="n">
        <f aca="false">EffDt</f>
        <v>37222</v>
      </c>
      <c r="N11" s="132" t="n">
        <f aca="false">EffDt</f>
        <v>37222</v>
      </c>
      <c r="O11" s="132" t="n">
        <f aca="false">EffDt</f>
        <v>37222</v>
      </c>
      <c r="P11" s="132" t="n">
        <f aca="false">EffDt</f>
        <v>37222</v>
      </c>
      <c r="Q11" s="132" t="n">
        <f aca="false">EffDt</f>
        <v>37222</v>
      </c>
      <c r="R11" s="132" t="n">
        <f aca="false">EffDt</f>
        <v>37222</v>
      </c>
      <c r="S11" s="132" t="n">
        <f aca="false">EffDt</f>
        <v>37222</v>
      </c>
      <c r="T11" s="132" t="n">
        <f aca="false">EffDt</f>
        <v>37222</v>
      </c>
      <c r="U11" s="132" t="n">
        <f aca="false">EffDt</f>
        <v>37222</v>
      </c>
      <c r="V11" s="132" t="n">
        <f aca="false">EffDt</f>
        <v>37222</v>
      </c>
      <c r="W11" s="132" t="n">
        <f aca="false">EffDt</f>
        <v>37222</v>
      </c>
      <c r="X11" s="133" t="n">
        <f aca="false">EffDt</f>
        <v>37222</v>
      </c>
      <c r="Y11" s="132" t="n">
        <f aca="false">EffDt</f>
        <v>37222</v>
      </c>
      <c r="Z11" s="132" t="n">
        <f aca="false">EffDt</f>
        <v>37222</v>
      </c>
      <c r="AA11" s="132" t="n">
        <f aca="false">EffDt</f>
        <v>37222</v>
      </c>
      <c r="AB11" s="132" t="n">
        <f aca="false">EffDt</f>
        <v>37222</v>
      </c>
      <c r="AC11" s="132" t="n">
        <f aca="false">EffDt</f>
        <v>37222</v>
      </c>
      <c r="AD11" s="132" t="n">
        <f aca="false">EffDt</f>
        <v>37222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0.04</v>
      </c>
      <c r="E16" s="125" t="n">
        <v>0.02</v>
      </c>
      <c r="F16" s="125" t="n">
        <v>0.05</v>
      </c>
      <c r="G16" s="125" t="n">
        <v>0.015</v>
      </c>
      <c r="I16" s="125" t="n">
        <v>0.03</v>
      </c>
      <c r="J16" s="125" t="n">
        <v>-0.055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0.05</v>
      </c>
      <c r="P16" s="125" t="n">
        <v>0.03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-0.055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-0.0013193066349459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-0.0013192140366241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-0.001319128415038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-0.0013190114065682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-0.0013190531714639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-0.0013191607127619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-0.0013192977576602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-0.0013194993103693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-0.0013197585637849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-0.0013200071415835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0.045</v>
      </c>
      <c r="L27" s="125" t="n">
        <v>-0.001320258856394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0.045</v>
      </c>
      <c r="L28" s="125" t="n">
        <v>-0.0013205373135744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0.06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0.045</v>
      </c>
      <c r="L29" s="125" t="n">
        <v>0.0052834778768354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0.045</v>
      </c>
      <c r="L30" s="125" t="n">
        <v>0.0052850501897361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0.045</v>
      </c>
      <c r="L31" s="125" t="n">
        <v>0.0052866118251851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0.0016525957988396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0.0016530461130402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0.0016535420599755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0.0016539860253381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0.0016543695136918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0.0016547669314361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0.001655066162547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0.0052968026150805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0.0052977155195733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0.005300425282733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0.0053030762441216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0.0053056791621137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0.0016587636681474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0.0016593239061176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0.0016599192935731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0.001660404274525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0.0016607934024578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0.0016611843459168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0.0016614269300941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0.0053169121471927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0.0053176569170701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0.00532051165355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0.0053232019845918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0.0053257023713827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0.0016650008350891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0.0016655596947191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0.0016661460545363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0.0016666157747815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0.0016670001888766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0.001667383563727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0.0016676872837127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0.0053371377191488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0.0053376277676228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0.0053373931675593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0.0053357816344098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0.0053342279341352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0.0016663747748233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0.0016657878815636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0.0016651464766961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0.0016644919942288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0.001663780859554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0.0016630343783524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0.0016622783824192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0.0053166801151431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0.0053145923140438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0.0053156148133537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0.0053166508075541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0.0053175981473175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0.0016620811995165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0.001662406294897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0.0016627463817265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0.0016630795204065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0.0016634279217661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0.0016637805509885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0.0016641258321551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0.0053263577141942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0.0053274884028438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0.0053286701136445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0.0053298653812877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0.0053309958132273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0.00166631791775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0.0016666913690739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0.0016670814442483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0.0016674629789691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0.0016678614108331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0.001668264092542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0.0016686578328818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0.0053410204263983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0.0053420381886655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0.0053405730824826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0.0053390550071697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0.005337638359866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0.0016675061328661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0.001667000884117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0.0016664625760108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0.0016659259558247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0.0016653552678563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0.0016647681539531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0.0016641843587915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0.0053234079457942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0.0053214400205427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0.0053193550454661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0.0053172178453092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0.0053152426430893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0.0016603144530433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0.0016596226493279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0.0016588918181017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0.0016581691327205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0.001657406438588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0.0016566275895343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0.0016558585075165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0.005296153427762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0.005293594319645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0.0052908993778103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0.0052881531656594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0.0052856287233545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0.0016508703698961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0.0016499952525464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0.0016490753116721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0.0016481699263088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0.0016472187671276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0.0016462517886194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0.0016453009704326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0.005261769458167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0.0052588181173168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0.0052574768001968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0.0052561160766422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0.0052548255877854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0.0016416960472651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0.0016412674340325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0.0016408185875623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0.001640378470818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0.0016399177481024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0.0016394509982445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0.0016389935715585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0.0052432479313319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0.0052417475250915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0.005240178201535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0.0052385896831635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0.0052371384100479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0.0016360979415689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0.0016356008165138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0.0016350812423478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0.0016345727458297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0.0016340414333592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0.0016335041649873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0.0016329785631307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0.0052237747008615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0.0052220565796985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0.0052202625178432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0.0052184495012009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0.0052167956637834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0.0016296708225061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0.0016291060185152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0.0016285165861385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0.0016279405598176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0.0016273395446969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0.001626732653844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0.0016261397524294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0.0052016682264738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0.0051997352464845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0.0051977194255155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0.0051956849180716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0.0051938312570371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0.0051917612516719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0.005189740295461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0.005187633681972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0.0051855773448885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0.00518343421943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0.005181272576037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0.0051791630554727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0.0051769650479558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0.0051748203844579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0.0051725861127074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0.0051703334503468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0.0051682094952532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0.0051659213132527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0.00516368950722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0.0051613653163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0.0051590987135616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0.0051567386187345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0.0051543603183684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0.0051520414293455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0.0051496273861908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0.005147627271779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0.0051488505615094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0.005150096031229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0.0051512400482912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0.0051525277733015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0.0051537951192378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0.005155126591263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0.0051564363029921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0.005157811584524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0.005159209154554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0.005160582879302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0.0051620243572331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0.0051634406061314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0.0051649260599587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0.0051664338889555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0.005167815046268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0.0051693655113943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0.0051708873171408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0.0051724819359674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0.0051740465074488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0.0051756853556519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0.0051773467107924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0.0051789759226566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0.0051806816255149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0.0051823537935745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0.0051841039254142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0.0051858766677765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0.00518749730683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0.0051893131427618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0.0051910919925414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0.0051929524682607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0.0051947745606601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0.0051966797652406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0.0051986077357422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0.0052004952123326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0.0052024680503184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0.0052043989926308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0.0052064167928637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0.00520845747981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0.0052103872514984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0.0052124723076267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0.0052145119665143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0.0052166422309621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0.00521872568928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0.0052209012648103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0.0052230999074057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0.0052252496148082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0.0052274937278435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0.0052296874911489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85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v>37221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4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4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v>37221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I7" s="146"/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B7" s="148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9" t="s">
        <v>162</v>
      </c>
      <c r="B8" s="150"/>
      <c r="C8" s="151" t="s">
        <v>163</v>
      </c>
      <c r="D8" s="151" t="s">
        <v>164</v>
      </c>
      <c r="E8" s="152" t="s">
        <v>165</v>
      </c>
      <c r="F8" s="153" t="s">
        <v>166</v>
      </c>
      <c r="G8" s="154" t="n">
        <v>37257</v>
      </c>
      <c r="H8" s="154" t="n">
        <v>37288</v>
      </c>
      <c r="I8" s="153" t="s">
        <v>167</v>
      </c>
      <c r="J8" s="154" t="n">
        <v>37316</v>
      </c>
      <c r="K8" s="154" t="n">
        <v>37347</v>
      </c>
      <c r="L8" s="154" t="n">
        <v>37377</v>
      </c>
      <c r="M8" s="154" t="n">
        <v>37408</v>
      </c>
      <c r="N8" s="155" t="s">
        <v>168</v>
      </c>
      <c r="O8" s="151" t="s">
        <v>169</v>
      </c>
      <c r="P8" s="154" t="n">
        <v>37438</v>
      </c>
      <c r="Q8" s="154" t="n">
        <v>37469</v>
      </c>
      <c r="R8" s="154" t="n">
        <v>37500</v>
      </c>
      <c r="S8" s="151" t="s">
        <v>170</v>
      </c>
      <c r="T8" s="154" t="n">
        <v>37530</v>
      </c>
      <c r="U8" s="154" t="n">
        <v>37561</v>
      </c>
      <c r="V8" s="154" t="n">
        <v>37591</v>
      </c>
      <c r="W8" s="151" t="s">
        <v>171</v>
      </c>
      <c r="X8" s="151" t="s">
        <v>172</v>
      </c>
      <c r="Y8" s="152" t="s">
        <v>173</v>
      </c>
      <c r="Z8" s="152" t="s">
        <v>174</v>
      </c>
      <c r="AA8" s="152" t="s">
        <v>175</v>
      </c>
      <c r="AB8" s="151" t="s">
        <v>176</v>
      </c>
      <c r="AC8" s="153" t="s">
        <v>177</v>
      </c>
      <c r="AD8" s="153"/>
      <c r="AE8" s="153"/>
      <c r="AF8" s="156"/>
      <c r="AG8" s="157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</row>
    <row r="9" customFormat="false" ht="13.7" hidden="false" customHeight="true" outlineLevel="0" collapsed="false">
      <c r="A9" s="158" t="s">
        <v>76</v>
      </c>
      <c r="B9" s="136" t="s">
        <v>178</v>
      </c>
      <c r="C9" s="159" t="n">
        <v>21.5</v>
      </c>
      <c r="D9" s="159" t="n">
        <v>29.5</v>
      </c>
      <c r="E9" s="160" t="n">
        <v>28.1666666666667</v>
      </c>
      <c r="F9" s="159" t="n">
        <v>31.375</v>
      </c>
      <c r="G9" s="159" t="n">
        <v>31.75</v>
      </c>
      <c r="H9" s="159" t="n">
        <v>31</v>
      </c>
      <c r="I9" s="159" t="n">
        <v>28.5</v>
      </c>
      <c r="J9" s="159" t="n">
        <v>30</v>
      </c>
      <c r="K9" s="159" t="n">
        <v>27</v>
      </c>
      <c r="L9" s="159" t="n">
        <v>25.5</v>
      </c>
      <c r="M9" s="159" t="n">
        <v>28</v>
      </c>
      <c r="N9" s="159" t="n">
        <v>26.8333333333333</v>
      </c>
      <c r="O9" s="159" t="n">
        <v>43.5</v>
      </c>
      <c r="P9" s="161" t="n">
        <v>41</v>
      </c>
      <c r="Q9" s="159" t="n">
        <v>48.5</v>
      </c>
      <c r="R9" s="159" t="n">
        <v>41</v>
      </c>
      <c r="S9" s="159" t="n">
        <v>36.6666666666667</v>
      </c>
      <c r="T9" s="159" t="n">
        <v>37.5</v>
      </c>
      <c r="U9" s="159" t="n">
        <v>35.5</v>
      </c>
      <c r="V9" s="159" t="n">
        <v>37</v>
      </c>
      <c r="W9" s="160" t="n">
        <v>34.5176470588235</v>
      </c>
      <c r="X9" s="159" t="n">
        <v>39.5725490196078</v>
      </c>
      <c r="Y9" s="159" t="n">
        <v>40.1129530201342</v>
      </c>
      <c r="Z9" s="159" t="n">
        <v>40.3232549019608</v>
      </c>
      <c r="AA9" s="159" t="n">
        <v>41.3893137254902</v>
      </c>
      <c r="AB9" s="162" t="n">
        <v>42.604609375</v>
      </c>
      <c r="AC9" s="163" t="n">
        <v>40.1582428940569</v>
      </c>
      <c r="AD9" s="164"/>
      <c r="AE9" s="164"/>
      <c r="AF9" s="165"/>
      <c r="AG9" s="161" t="n">
        <v>31.75</v>
      </c>
      <c r="AH9" s="161" t="n">
        <v>31</v>
      </c>
      <c r="AI9" s="161" t="n">
        <v>30</v>
      </c>
      <c r="AJ9" s="161" t="n">
        <v>27</v>
      </c>
      <c r="AK9" s="161" t="n">
        <v>25.5</v>
      </c>
      <c r="AL9" s="161" t="n">
        <v>28</v>
      </c>
      <c r="AM9" s="161" t="n">
        <v>41</v>
      </c>
      <c r="AN9" s="161" t="n">
        <v>48.5</v>
      </c>
      <c r="AO9" s="161" t="n">
        <v>41</v>
      </c>
      <c r="AP9" s="161" t="n">
        <v>37.5</v>
      </c>
      <c r="AQ9" s="161" t="n">
        <v>35.5</v>
      </c>
      <c r="AR9" s="161" t="n">
        <v>37</v>
      </c>
      <c r="AS9" s="161" t="n">
        <v>41.5</v>
      </c>
      <c r="AT9" s="161" t="n">
        <v>39.5</v>
      </c>
      <c r="AU9" s="161" t="n">
        <v>38</v>
      </c>
      <c r="AV9" s="161" t="n">
        <v>33</v>
      </c>
      <c r="AW9" s="161" t="n">
        <v>29</v>
      </c>
      <c r="AX9" s="161" t="n">
        <v>30</v>
      </c>
      <c r="AY9" s="161" t="n">
        <v>46.5</v>
      </c>
      <c r="AZ9" s="161" t="n">
        <v>54.5</v>
      </c>
      <c r="BA9" s="161" t="n">
        <v>43</v>
      </c>
      <c r="BB9" s="161" t="n">
        <v>41</v>
      </c>
      <c r="BC9" s="161" t="n">
        <v>38.5</v>
      </c>
      <c r="BD9" s="161" t="n">
        <v>40</v>
      </c>
      <c r="BE9" s="161" t="n">
        <v>41.63</v>
      </c>
      <c r="BF9" s="161" t="n">
        <v>39.91</v>
      </c>
      <c r="BG9" s="161" t="n">
        <v>38.62</v>
      </c>
      <c r="BH9" s="161" t="n">
        <v>34.33</v>
      </c>
      <c r="BI9" s="161" t="n">
        <v>30.89</v>
      </c>
      <c r="BJ9" s="161" t="n">
        <v>31.75</v>
      </c>
      <c r="BK9" s="161" t="n">
        <v>45.92</v>
      </c>
      <c r="BL9" s="161" t="n">
        <v>52.79</v>
      </c>
      <c r="BM9" s="161" t="n">
        <v>42.91</v>
      </c>
      <c r="BN9" s="161" t="n">
        <v>41.2</v>
      </c>
      <c r="BO9" s="161" t="n">
        <v>39.05</v>
      </c>
      <c r="BP9" s="161" t="n">
        <v>40.34</v>
      </c>
      <c r="BQ9" s="161" t="n">
        <v>41.73</v>
      </c>
      <c r="BR9" s="161" t="n">
        <v>40.26</v>
      </c>
      <c r="BS9" s="161" t="n">
        <v>39.15</v>
      </c>
      <c r="BT9" s="161" t="n">
        <v>35.47</v>
      </c>
      <c r="BU9" s="161" t="n">
        <v>32.53</v>
      </c>
      <c r="BV9" s="161" t="n">
        <v>33.27</v>
      </c>
      <c r="BW9" s="161" t="n">
        <v>45.42</v>
      </c>
      <c r="BX9" s="161" t="n">
        <v>51.31</v>
      </c>
      <c r="BY9" s="161" t="n">
        <v>42.84</v>
      </c>
      <c r="BZ9" s="161" t="n">
        <v>41.37</v>
      </c>
      <c r="CA9" s="161" t="n">
        <v>39.53</v>
      </c>
      <c r="CB9" s="161" t="n">
        <v>40.64</v>
      </c>
      <c r="CC9" s="161" t="n">
        <v>42</v>
      </c>
      <c r="CD9" s="161" t="n">
        <v>40.66</v>
      </c>
      <c r="CE9" s="161" t="n">
        <v>39.66</v>
      </c>
      <c r="CF9" s="161" t="n">
        <v>36.31</v>
      </c>
      <c r="CG9" s="161" t="n">
        <v>33.64</v>
      </c>
      <c r="CH9" s="161" t="n">
        <v>34.31</v>
      </c>
      <c r="CI9" s="161" t="n">
        <v>45.35</v>
      </c>
      <c r="CJ9" s="161" t="n">
        <v>50.71</v>
      </c>
      <c r="CK9" s="161" t="n">
        <v>43.01</v>
      </c>
      <c r="CL9" s="161" t="n">
        <v>41.68</v>
      </c>
      <c r="CM9" s="161" t="n">
        <v>40.01</v>
      </c>
      <c r="CN9" s="161" t="n">
        <v>41.01</v>
      </c>
      <c r="CO9" s="161" t="n">
        <v>42.27</v>
      </c>
      <c r="CP9" s="161" t="n">
        <v>41.05</v>
      </c>
      <c r="CQ9" s="161" t="n">
        <v>40.15</v>
      </c>
      <c r="CR9" s="161" t="n">
        <v>37.11</v>
      </c>
      <c r="CS9" s="161" t="n">
        <v>34.68</v>
      </c>
      <c r="CT9" s="161" t="n">
        <v>35.29</v>
      </c>
      <c r="CU9" s="161" t="n">
        <v>45.33</v>
      </c>
      <c r="CV9" s="161" t="n">
        <v>50.2</v>
      </c>
      <c r="CW9" s="161" t="n">
        <v>43.21</v>
      </c>
      <c r="CX9" s="161" t="n">
        <v>42</v>
      </c>
      <c r="CY9" s="161" t="n">
        <v>40.48</v>
      </c>
      <c r="CZ9" s="161" t="n">
        <v>41.39</v>
      </c>
      <c r="DA9" s="161" t="n">
        <v>42.68</v>
      </c>
      <c r="DB9" s="161" t="n">
        <v>41.55</v>
      </c>
      <c r="DC9" s="161" t="n">
        <v>40.71</v>
      </c>
      <c r="DD9" s="161" t="n">
        <v>37.88</v>
      </c>
      <c r="DE9" s="161" t="n">
        <v>35.62</v>
      </c>
      <c r="DF9" s="161" t="n">
        <v>36.19</v>
      </c>
      <c r="DG9" s="161" t="n">
        <v>45.54</v>
      </c>
      <c r="DH9" s="161" t="n">
        <v>50.07</v>
      </c>
      <c r="DI9" s="161" t="n">
        <v>43.56</v>
      </c>
      <c r="DJ9" s="161" t="n">
        <v>42.43</v>
      </c>
      <c r="DK9" s="161" t="n">
        <v>41.02</v>
      </c>
      <c r="DL9" s="161" t="n">
        <v>41.88</v>
      </c>
      <c r="DM9" s="161" t="n">
        <v>43.11</v>
      </c>
      <c r="DN9" s="161" t="n">
        <v>42.06</v>
      </c>
      <c r="DO9" s="161" t="n">
        <v>41.27</v>
      </c>
      <c r="DP9" s="161" t="n">
        <v>38.64</v>
      </c>
      <c r="DQ9" s="161" t="n">
        <v>36.53</v>
      </c>
      <c r="DR9" s="161" t="n">
        <v>37.06</v>
      </c>
      <c r="DS9" s="161" t="n">
        <v>45.77</v>
      </c>
      <c r="DT9" s="161" t="n">
        <v>49.99</v>
      </c>
      <c r="DU9" s="161" t="n">
        <v>43.93</v>
      </c>
      <c r="DV9" s="161" t="n">
        <v>42.88</v>
      </c>
      <c r="DW9" s="161" t="n">
        <v>41.56</v>
      </c>
      <c r="DX9" s="161" t="n">
        <v>42.36</v>
      </c>
      <c r="DY9" s="161" t="n">
        <v>43.53</v>
      </c>
      <c r="DZ9" s="161" t="n">
        <v>42.56</v>
      </c>
      <c r="EA9" s="161" t="n">
        <v>41.82</v>
      </c>
      <c r="EB9" s="161" t="n">
        <v>39.37</v>
      </c>
      <c r="EC9" s="161" t="n">
        <v>37.41</v>
      </c>
      <c r="ED9" s="161" t="n">
        <v>37.91</v>
      </c>
      <c r="EE9" s="161" t="n">
        <v>46.01</v>
      </c>
      <c r="EF9" s="161" t="n">
        <v>49.95</v>
      </c>
      <c r="EG9" s="161" t="n">
        <v>44.3</v>
      </c>
      <c r="EH9" s="161" t="n">
        <v>43.33</v>
      </c>
      <c r="EI9" s="161" t="n">
        <v>42.1</v>
      </c>
      <c r="EJ9" s="161" t="n">
        <v>42.84</v>
      </c>
    </row>
    <row r="10" customFormat="false" ht="13.7" hidden="false" customHeight="true" outlineLevel="0" collapsed="false">
      <c r="A10" s="166" t="s">
        <v>179</v>
      </c>
      <c r="B10" s="167" t="s">
        <v>180</v>
      </c>
      <c r="C10" s="161" t="n">
        <v>24.6875</v>
      </c>
      <c r="D10" s="161" t="n">
        <v>30</v>
      </c>
      <c r="E10" s="168" t="n">
        <v>29.1145833333333</v>
      </c>
      <c r="F10" s="161" t="n">
        <v>31.875</v>
      </c>
      <c r="G10" s="161" t="n">
        <v>32.25</v>
      </c>
      <c r="H10" s="161" t="n">
        <v>31.5</v>
      </c>
      <c r="I10" s="161" t="n">
        <v>29.75</v>
      </c>
      <c r="J10" s="161" t="n">
        <v>30.5</v>
      </c>
      <c r="K10" s="161" t="n">
        <v>29</v>
      </c>
      <c r="L10" s="161" t="n">
        <v>28</v>
      </c>
      <c r="M10" s="161" t="n">
        <v>30.5</v>
      </c>
      <c r="N10" s="161" t="n">
        <v>29.1666666666667</v>
      </c>
      <c r="O10" s="161" t="n">
        <v>46.5</v>
      </c>
      <c r="P10" s="161" t="n">
        <v>44</v>
      </c>
      <c r="Q10" s="161" t="n">
        <v>51</v>
      </c>
      <c r="R10" s="161" t="n">
        <v>44.5</v>
      </c>
      <c r="S10" s="161" t="n">
        <v>37.5</v>
      </c>
      <c r="T10" s="161" t="n">
        <v>38.5</v>
      </c>
      <c r="U10" s="161" t="n">
        <v>36.5</v>
      </c>
      <c r="V10" s="161" t="n">
        <v>37.5</v>
      </c>
      <c r="W10" s="168" t="n">
        <v>36.1843137254902</v>
      </c>
      <c r="X10" s="161" t="n">
        <v>41.9401960784314</v>
      </c>
      <c r="Y10" s="161" t="n">
        <v>42.2892617449664</v>
      </c>
      <c r="Z10" s="161" t="n">
        <v>42.6849019607843</v>
      </c>
      <c r="AA10" s="161" t="n">
        <v>44.3253137254902</v>
      </c>
      <c r="AB10" s="169" t="n">
        <v>46.3655859375</v>
      </c>
      <c r="AC10" s="170" t="n">
        <v>42.8351636520241</v>
      </c>
      <c r="AD10" s="164"/>
      <c r="AE10" s="164"/>
      <c r="AF10" s="165"/>
      <c r="AG10" s="171" t="n">
        <v>32.25</v>
      </c>
      <c r="AH10" s="171" t="n">
        <v>31.5</v>
      </c>
      <c r="AI10" s="171" t="n">
        <v>30.5</v>
      </c>
      <c r="AJ10" s="171" t="n">
        <v>29</v>
      </c>
      <c r="AK10" s="171" t="n">
        <v>28</v>
      </c>
      <c r="AL10" s="171" t="n">
        <v>30.5</v>
      </c>
      <c r="AM10" s="171" t="n">
        <v>44</v>
      </c>
      <c r="AN10" s="171" t="n">
        <v>51</v>
      </c>
      <c r="AO10" s="171" t="n">
        <v>44.5</v>
      </c>
      <c r="AP10" s="171" t="n">
        <v>38.5</v>
      </c>
      <c r="AQ10" s="171" t="n">
        <v>36.5</v>
      </c>
      <c r="AR10" s="171" t="n">
        <v>37.5</v>
      </c>
      <c r="AS10" s="171" t="n">
        <v>42</v>
      </c>
      <c r="AT10" s="171" t="n">
        <v>40.25</v>
      </c>
      <c r="AU10" s="171" t="n">
        <v>39.5</v>
      </c>
      <c r="AV10" s="171" t="n">
        <v>36.5</v>
      </c>
      <c r="AW10" s="171" t="n">
        <v>32.5</v>
      </c>
      <c r="AX10" s="171" t="n">
        <v>33.75</v>
      </c>
      <c r="AY10" s="171" t="n">
        <v>51</v>
      </c>
      <c r="AZ10" s="171" t="n">
        <v>58</v>
      </c>
      <c r="BA10" s="171" t="n">
        <v>46.5</v>
      </c>
      <c r="BB10" s="171" t="n">
        <v>42.75</v>
      </c>
      <c r="BC10" s="171" t="n">
        <v>39.25</v>
      </c>
      <c r="BD10" s="171" t="n">
        <v>40.75</v>
      </c>
      <c r="BE10" s="171" t="n">
        <v>42.39</v>
      </c>
      <c r="BF10" s="171" t="n">
        <v>40.89</v>
      </c>
      <c r="BG10" s="171" t="n">
        <v>40.24</v>
      </c>
      <c r="BH10" s="171" t="n">
        <v>37.67</v>
      </c>
      <c r="BI10" s="171" t="n">
        <v>34.24</v>
      </c>
      <c r="BJ10" s="171" t="n">
        <v>35.31</v>
      </c>
      <c r="BK10" s="171" t="n">
        <v>50.11</v>
      </c>
      <c r="BL10" s="171" t="n">
        <v>56.12</v>
      </c>
      <c r="BM10" s="171" t="n">
        <v>46.25</v>
      </c>
      <c r="BN10" s="171" t="n">
        <v>43.03</v>
      </c>
      <c r="BO10" s="171" t="n">
        <v>40.03</v>
      </c>
      <c r="BP10" s="171" t="n">
        <v>41.32</v>
      </c>
      <c r="BQ10" s="171" t="n">
        <v>42.71</v>
      </c>
      <c r="BR10" s="171" t="n">
        <v>41.43</v>
      </c>
      <c r="BS10" s="171" t="n">
        <v>40.88</v>
      </c>
      <c r="BT10" s="171" t="n">
        <v>38.67</v>
      </c>
      <c r="BU10" s="171" t="n">
        <v>35.74</v>
      </c>
      <c r="BV10" s="171" t="n">
        <v>36.66</v>
      </c>
      <c r="BW10" s="171" t="n">
        <v>49.35</v>
      </c>
      <c r="BX10" s="171" t="n">
        <v>54.5</v>
      </c>
      <c r="BY10" s="171" t="n">
        <v>46.04</v>
      </c>
      <c r="BZ10" s="171" t="n">
        <v>43.29</v>
      </c>
      <c r="CA10" s="171" t="n">
        <v>40.72</v>
      </c>
      <c r="CB10" s="171" t="n">
        <v>41.82</v>
      </c>
      <c r="CC10" s="171" t="n">
        <v>43.18</v>
      </c>
      <c r="CD10" s="171" t="n">
        <v>42.02</v>
      </c>
      <c r="CE10" s="171" t="n">
        <v>41.52</v>
      </c>
      <c r="CF10" s="171" t="n">
        <v>39.52</v>
      </c>
      <c r="CG10" s="171" t="n">
        <v>36.85</v>
      </c>
      <c r="CH10" s="171" t="n">
        <v>37.69</v>
      </c>
      <c r="CI10" s="171" t="n">
        <v>49.25</v>
      </c>
      <c r="CJ10" s="171" t="n">
        <v>53.95</v>
      </c>
      <c r="CK10" s="171" t="n">
        <v>46.25</v>
      </c>
      <c r="CL10" s="171" t="n">
        <v>43.75</v>
      </c>
      <c r="CM10" s="171" t="n">
        <v>41.41</v>
      </c>
      <c r="CN10" s="171" t="n">
        <v>42.42</v>
      </c>
      <c r="CO10" s="171" t="n">
        <v>43.93</v>
      </c>
      <c r="CP10" s="171" t="n">
        <v>42.86</v>
      </c>
      <c r="CQ10" s="171" t="n">
        <v>42.41</v>
      </c>
      <c r="CR10" s="171" t="n">
        <v>40.58</v>
      </c>
      <c r="CS10" s="171" t="n">
        <v>38.13</v>
      </c>
      <c r="CT10" s="171" t="n">
        <v>38.9</v>
      </c>
      <c r="CU10" s="171" t="n">
        <v>49.49</v>
      </c>
      <c r="CV10" s="171" t="n">
        <v>53.79</v>
      </c>
      <c r="CW10" s="171" t="n">
        <v>46.74</v>
      </c>
      <c r="CX10" s="171" t="n">
        <v>44.45</v>
      </c>
      <c r="CY10" s="171" t="n">
        <v>42.31</v>
      </c>
      <c r="CZ10" s="171" t="n">
        <v>43.24</v>
      </c>
      <c r="DA10" s="171" t="n">
        <v>44.66</v>
      </c>
      <c r="DB10" s="171" t="n">
        <v>43.67</v>
      </c>
      <c r="DC10" s="171" t="n">
        <v>43.25</v>
      </c>
      <c r="DD10" s="171" t="n">
        <v>41.54</v>
      </c>
      <c r="DE10" s="171" t="n">
        <v>39.25</v>
      </c>
      <c r="DF10" s="171" t="n">
        <v>39.97</v>
      </c>
      <c r="DG10" s="171" t="n">
        <v>49.88</v>
      </c>
      <c r="DH10" s="171" t="n">
        <v>53.91</v>
      </c>
      <c r="DI10" s="171" t="n">
        <v>47.32</v>
      </c>
      <c r="DJ10" s="171" t="n">
        <v>45.17</v>
      </c>
      <c r="DK10" s="171" t="n">
        <v>43.17</v>
      </c>
      <c r="DL10" s="171" t="n">
        <v>44.04</v>
      </c>
      <c r="DM10" s="171" t="n">
        <v>45.51</v>
      </c>
      <c r="DN10" s="171" t="n">
        <v>44.58</v>
      </c>
      <c r="DO10" s="171" t="n">
        <v>44.18</v>
      </c>
      <c r="DP10" s="171" t="n">
        <v>42.58</v>
      </c>
      <c r="DQ10" s="171" t="n">
        <v>40.44</v>
      </c>
      <c r="DR10" s="171" t="n">
        <v>41.12</v>
      </c>
      <c r="DS10" s="171" t="n">
        <v>50.4</v>
      </c>
      <c r="DT10" s="171" t="n">
        <v>54.18</v>
      </c>
      <c r="DU10" s="171" t="n">
        <v>48</v>
      </c>
      <c r="DV10" s="171" t="n">
        <v>45.99</v>
      </c>
      <c r="DW10" s="171" t="n">
        <v>44.12</v>
      </c>
      <c r="DX10" s="171" t="n">
        <v>44.93</v>
      </c>
      <c r="DY10" s="171" t="n">
        <v>46.36</v>
      </c>
      <c r="DZ10" s="171" t="n">
        <v>45.48</v>
      </c>
      <c r="EA10" s="171" t="n">
        <v>45.11</v>
      </c>
      <c r="EB10" s="171" t="n">
        <v>43.61</v>
      </c>
      <c r="EC10" s="171" t="n">
        <v>41.6</v>
      </c>
      <c r="ED10" s="171" t="n">
        <v>42.24</v>
      </c>
      <c r="EE10" s="171" t="n">
        <v>50.95</v>
      </c>
      <c r="EF10" s="171" t="n">
        <v>54.49</v>
      </c>
      <c r="EG10" s="171" t="n">
        <v>48.7</v>
      </c>
      <c r="EH10" s="171" t="n">
        <v>46.81</v>
      </c>
      <c r="EI10" s="171" t="n">
        <v>45.06</v>
      </c>
      <c r="EJ10" s="171" t="n">
        <v>45.82</v>
      </c>
    </row>
    <row r="11" customFormat="false" ht="13.7" hidden="false" customHeight="true" outlineLevel="0" collapsed="false">
      <c r="A11" s="166" t="s">
        <v>77</v>
      </c>
      <c r="B11" s="136"/>
      <c r="C11" s="161" t="n">
        <v>26.185</v>
      </c>
      <c r="D11" s="161" t="n">
        <v>32.672</v>
      </c>
      <c r="E11" s="168" t="n">
        <v>31.5908333333333</v>
      </c>
      <c r="F11" s="161" t="n">
        <v>32.75</v>
      </c>
      <c r="G11" s="161" t="n">
        <v>33.5</v>
      </c>
      <c r="H11" s="161" t="n">
        <v>32</v>
      </c>
      <c r="I11" s="161" t="n">
        <v>30.675</v>
      </c>
      <c r="J11" s="161" t="n">
        <v>31.85</v>
      </c>
      <c r="K11" s="161" t="n">
        <v>29.5</v>
      </c>
      <c r="L11" s="161" t="n">
        <v>29</v>
      </c>
      <c r="M11" s="161" t="n">
        <v>36</v>
      </c>
      <c r="N11" s="161" t="n">
        <v>31.5</v>
      </c>
      <c r="O11" s="161" t="n">
        <v>50</v>
      </c>
      <c r="P11" s="161" t="n">
        <v>48.25</v>
      </c>
      <c r="Q11" s="161" t="n">
        <v>54.5</v>
      </c>
      <c r="R11" s="161" t="n">
        <v>47.25</v>
      </c>
      <c r="S11" s="161" t="n">
        <v>38.25</v>
      </c>
      <c r="T11" s="161" t="n">
        <v>37.25</v>
      </c>
      <c r="U11" s="161" t="n">
        <v>38.25</v>
      </c>
      <c r="V11" s="161" t="n">
        <v>39.25</v>
      </c>
      <c r="W11" s="168" t="n">
        <v>38.0562745098039</v>
      </c>
      <c r="X11" s="161" t="n">
        <v>43.4911764705882</v>
      </c>
      <c r="Y11" s="161" t="n">
        <v>43.5927516778524</v>
      </c>
      <c r="Z11" s="161" t="n">
        <v>44.3591764705882</v>
      </c>
      <c r="AA11" s="161" t="n">
        <v>45.0633921568627</v>
      </c>
      <c r="AB11" s="169" t="n">
        <v>45.663984375</v>
      </c>
      <c r="AC11" s="170" t="n">
        <v>43.844233419466</v>
      </c>
      <c r="AD11" s="164"/>
      <c r="AE11" s="164"/>
      <c r="AF11" s="165"/>
      <c r="AG11" s="171" t="n">
        <v>33.5</v>
      </c>
      <c r="AH11" s="171" t="n">
        <v>32</v>
      </c>
      <c r="AI11" s="171" t="n">
        <v>31.85</v>
      </c>
      <c r="AJ11" s="171" t="n">
        <v>29.5</v>
      </c>
      <c r="AK11" s="171" t="n">
        <v>29</v>
      </c>
      <c r="AL11" s="171" t="n">
        <v>36</v>
      </c>
      <c r="AM11" s="171" t="n">
        <v>48.25</v>
      </c>
      <c r="AN11" s="171" t="n">
        <v>54.5</v>
      </c>
      <c r="AO11" s="171" t="n">
        <v>47.25</v>
      </c>
      <c r="AP11" s="171" t="n">
        <v>37.25</v>
      </c>
      <c r="AQ11" s="171" t="n">
        <v>38.25</v>
      </c>
      <c r="AR11" s="171" t="n">
        <v>39.25</v>
      </c>
      <c r="AS11" s="171" t="n">
        <v>41.75</v>
      </c>
      <c r="AT11" s="171" t="n">
        <v>39.75</v>
      </c>
      <c r="AU11" s="171" t="n">
        <v>37.75</v>
      </c>
      <c r="AV11" s="171" t="n">
        <v>35.75</v>
      </c>
      <c r="AW11" s="171" t="n">
        <v>36.25</v>
      </c>
      <c r="AX11" s="171" t="n">
        <v>41.25</v>
      </c>
      <c r="AY11" s="171" t="n">
        <v>51.75</v>
      </c>
      <c r="AZ11" s="171" t="n">
        <v>60.25</v>
      </c>
      <c r="BA11" s="171" t="n">
        <v>55.25</v>
      </c>
      <c r="BB11" s="171" t="n">
        <v>38.75</v>
      </c>
      <c r="BC11" s="171" t="n">
        <v>40.75</v>
      </c>
      <c r="BD11" s="171" t="n">
        <v>42.75</v>
      </c>
      <c r="BE11" s="171" t="n">
        <v>42.14</v>
      </c>
      <c r="BF11" s="171" t="n">
        <v>40.12</v>
      </c>
      <c r="BG11" s="171" t="n">
        <v>38.1</v>
      </c>
      <c r="BH11" s="171" t="n">
        <v>36.08</v>
      </c>
      <c r="BI11" s="171" t="n">
        <v>36.58</v>
      </c>
      <c r="BJ11" s="171" t="n">
        <v>41.63</v>
      </c>
      <c r="BK11" s="171" t="n">
        <v>52.23</v>
      </c>
      <c r="BL11" s="171" t="n">
        <v>60.8</v>
      </c>
      <c r="BM11" s="171" t="n">
        <v>55.76</v>
      </c>
      <c r="BN11" s="171" t="n">
        <v>39.11</v>
      </c>
      <c r="BO11" s="171" t="n">
        <v>41.12</v>
      </c>
      <c r="BP11" s="171" t="n">
        <v>43.14</v>
      </c>
      <c r="BQ11" s="171" t="n">
        <v>42.54</v>
      </c>
      <c r="BR11" s="171" t="n">
        <v>40.5</v>
      </c>
      <c r="BS11" s="171" t="n">
        <v>38.46</v>
      </c>
      <c r="BT11" s="171" t="n">
        <v>36.42</v>
      </c>
      <c r="BU11" s="171" t="n">
        <v>36.92</v>
      </c>
      <c r="BV11" s="171" t="n">
        <v>42.01</v>
      </c>
      <c r="BW11" s="171" t="n">
        <v>52.7</v>
      </c>
      <c r="BX11" s="171" t="n">
        <v>61.34</v>
      </c>
      <c r="BY11" s="171" t="n">
        <v>56.25</v>
      </c>
      <c r="BZ11" s="171" t="n">
        <v>39.45</v>
      </c>
      <c r="CA11" s="171" t="n">
        <v>41.48</v>
      </c>
      <c r="CB11" s="171" t="n">
        <v>43.51</v>
      </c>
      <c r="CC11" s="171" t="n">
        <v>42.88</v>
      </c>
      <c r="CD11" s="171" t="n">
        <v>40.82</v>
      </c>
      <c r="CE11" s="171" t="n">
        <v>38.76</v>
      </c>
      <c r="CF11" s="171" t="n">
        <v>36.7</v>
      </c>
      <c r="CG11" s="171" t="n">
        <v>37.21</v>
      </c>
      <c r="CH11" s="171" t="n">
        <v>42.34</v>
      </c>
      <c r="CI11" s="171" t="n">
        <v>53.11</v>
      </c>
      <c r="CJ11" s="171" t="n">
        <v>61.83</v>
      </c>
      <c r="CK11" s="171" t="n">
        <v>56.69</v>
      </c>
      <c r="CL11" s="171" t="n">
        <v>39.76</v>
      </c>
      <c r="CM11" s="171" t="n">
        <v>41.8</v>
      </c>
      <c r="CN11" s="171" t="n">
        <v>43.85</v>
      </c>
      <c r="CO11" s="171" t="n">
        <v>43.26</v>
      </c>
      <c r="CP11" s="171" t="n">
        <v>41.17</v>
      </c>
      <c r="CQ11" s="171" t="n">
        <v>39.09</v>
      </c>
      <c r="CR11" s="171" t="n">
        <v>37.01</v>
      </c>
      <c r="CS11" s="171" t="n">
        <v>37.51</v>
      </c>
      <c r="CT11" s="171" t="n">
        <v>42.67</v>
      </c>
      <c r="CU11" s="171" t="n">
        <v>53.52</v>
      </c>
      <c r="CV11" s="171" t="n">
        <v>62.29</v>
      </c>
      <c r="CW11" s="171" t="n">
        <v>57.1</v>
      </c>
      <c r="CX11" s="171" t="n">
        <v>40.04</v>
      </c>
      <c r="CY11" s="171" t="n">
        <v>42.09</v>
      </c>
      <c r="CZ11" s="171" t="n">
        <v>44.14</v>
      </c>
      <c r="DA11" s="171" t="n">
        <v>43.52</v>
      </c>
      <c r="DB11" s="171" t="n">
        <v>41.42</v>
      </c>
      <c r="DC11" s="171" t="n">
        <v>39.32</v>
      </c>
      <c r="DD11" s="171" t="n">
        <v>37.22</v>
      </c>
      <c r="DE11" s="171" t="n">
        <v>37.72</v>
      </c>
      <c r="DF11" s="171" t="n">
        <v>42.91</v>
      </c>
      <c r="DG11" s="171" t="n">
        <v>53.81</v>
      </c>
      <c r="DH11" s="171" t="n">
        <v>62.62</v>
      </c>
      <c r="DI11" s="171" t="n">
        <v>57.4</v>
      </c>
      <c r="DJ11" s="171" t="n">
        <v>40.24</v>
      </c>
      <c r="DK11" s="171" t="n">
        <v>42.31</v>
      </c>
      <c r="DL11" s="171" t="n">
        <v>44.36</v>
      </c>
      <c r="DM11" s="171" t="n">
        <v>43.71</v>
      </c>
      <c r="DN11" s="171" t="n">
        <v>41.6</v>
      </c>
      <c r="DO11" s="171" t="n">
        <v>39.49</v>
      </c>
      <c r="DP11" s="171" t="n">
        <v>37.38</v>
      </c>
      <c r="DQ11" s="171" t="n">
        <v>37.89</v>
      </c>
      <c r="DR11" s="171" t="n">
        <v>43.1</v>
      </c>
      <c r="DS11" s="171" t="n">
        <v>54.05</v>
      </c>
      <c r="DT11" s="171" t="n">
        <v>62.9</v>
      </c>
      <c r="DU11" s="171" t="n">
        <v>57.66</v>
      </c>
      <c r="DV11" s="171" t="n">
        <v>40.42</v>
      </c>
      <c r="DW11" s="171" t="n">
        <v>42.49</v>
      </c>
      <c r="DX11" s="171" t="n">
        <v>44.56</v>
      </c>
      <c r="DY11" s="171" t="n">
        <v>43.9</v>
      </c>
      <c r="DZ11" s="171" t="n">
        <v>41.78</v>
      </c>
      <c r="EA11" s="171" t="n">
        <v>39.66</v>
      </c>
      <c r="EB11" s="171" t="n">
        <v>37.55</v>
      </c>
      <c r="EC11" s="171" t="n">
        <v>38.06</v>
      </c>
      <c r="ED11" s="171" t="n">
        <v>43.29</v>
      </c>
      <c r="EE11" s="171" t="n">
        <v>54.29</v>
      </c>
      <c r="EF11" s="171" t="n">
        <v>63.18</v>
      </c>
      <c r="EG11" s="171" t="n">
        <v>57.91</v>
      </c>
      <c r="EH11" s="171" t="n">
        <v>40.6</v>
      </c>
      <c r="EI11" s="171" t="n">
        <v>42.68</v>
      </c>
      <c r="EJ11" s="171" t="n">
        <v>44.76</v>
      </c>
    </row>
    <row r="12" customFormat="false" ht="13.7" hidden="false" customHeight="true" outlineLevel="0" collapsed="false">
      <c r="A12" s="166" t="s">
        <v>181</v>
      </c>
      <c r="B12" s="136"/>
      <c r="C12" s="161" t="n">
        <v>21.3262494277954</v>
      </c>
      <c r="D12" s="161" t="n">
        <v>29.3560000305176</v>
      </c>
      <c r="E12" s="168" t="n">
        <v>28.0177082633972</v>
      </c>
      <c r="F12" s="161" t="n">
        <v>32.225</v>
      </c>
      <c r="G12" s="161" t="n">
        <v>32.6</v>
      </c>
      <c r="H12" s="161" t="n">
        <v>31.85</v>
      </c>
      <c r="I12" s="161" t="n">
        <v>30.375</v>
      </c>
      <c r="J12" s="161" t="n">
        <v>31.5</v>
      </c>
      <c r="K12" s="161" t="n">
        <v>29.25</v>
      </c>
      <c r="L12" s="161" t="n">
        <v>29</v>
      </c>
      <c r="M12" s="161" t="n">
        <v>36</v>
      </c>
      <c r="N12" s="161" t="n">
        <v>31.4166666666667</v>
      </c>
      <c r="O12" s="161" t="n">
        <v>49.5833333333333</v>
      </c>
      <c r="P12" s="161" t="n">
        <v>48</v>
      </c>
      <c r="Q12" s="161" t="n">
        <v>54.5</v>
      </c>
      <c r="R12" s="161" t="n">
        <v>46.25</v>
      </c>
      <c r="S12" s="161" t="n">
        <v>37</v>
      </c>
      <c r="T12" s="161" t="n">
        <v>37</v>
      </c>
      <c r="U12" s="161" t="n">
        <v>36</v>
      </c>
      <c r="V12" s="161" t="n">
        <v>38</v>
      </c>
      <c r="W12" s="168" t="n">
        <v>37.5145098039216</v>
      </c>
      <c r="X12" s="161" t="n">
        <v>42.256862745098</v>
      </c>
      <c r="Y12" s="161" t="n">
        <v>42.3455033557047</v>
      </c>
      <c r="Z12" s="161" t="n">
        <v>43.1147450980392</v>
      </c>
      <c r="AA12" s="161" t="n">
        <v>43.7557156862745</v>
      </c>
      <c r="AB12" s="169" t="n">
        <v>44.3103515625</v>
      </c>
      <c r="AC12" s="170" t="n">
        <v>42.6180254084072</v>
      </c>
      <c r="AD12" s="164"/>
      <c r="AE12" s="164"/>
      <c r="AF12" s="165"/>
      <c r="AG12" s="171" t="n">
        <v>32.6</v>
      </c>
      <c r="AH12" s="171" t="n">
        <v>31.85</v>
      </c>
      <c r="AI12" s="171" t="n">
        <v>31.5</v>
      </c>
      <c r="AJ12" s="171" t="n">
        <v>29.25</v>
      </c>
      <c r="AK12" s="171" t="n">
        <v>29</v>
      </c>
      <c r="AL12" s="171" t="n">
        <v>36</v>
      </c>
      <c r="AM12" s="171" t="n">
        <v>48</v>
      </c>
      <c r="AN12" s="171" t="n">
        <v>54.5</v>
      </c>
      <c r="AO12" s="171" t="n">
        <v>46.25</v>
      </c>
      <c r="AP12" s="171" t="n">
        <v>37</v>
      </c>
      <c r="AQ12" s="171" t="n">
        <v>36</v>
      </c>
      <c r="AR12" s="171" t="n">
        <v>38</v>
      </c>
      <c r="AS12" s="171" t="n">
        <v>39.75</v>
      </c>
      <c r="AT12" s="171" t="n">
        <v>38.75</v>
      </c>
      <c r="AU12" s="171" t="n">
        <v>37</v>
      </c>
      <c r="AV12" s="171" t="n">
        <v>35.75</v>
      </c>
      <c r="AW12" s="171" t="n">
        <v>36.25</v>
      </c>
      <c r="AX12" s="171" t="n">
        <v>41.25</v>
      </c>
      <c r="AY12" s="171" t="n">
        <v>51.75</v>
      </c>
      <c r="AZ12" s="171" t="n">
        <v>60.25</v>
      </c>
      <c r="BA12" s="171" t="n">
        <v>50</v>
      </c>
      <c r="BB12" s="171" t="n">
        <v>38.5</v>
      </c>
      <c r="BC12" s="171" t="n">
        <v>38.25</v>
      </c>
      <c r="BD12" s="171" t="n">
        <v>39.5</v>
      </c>
      <c r="BE12" s="171" t="n">
        <v>40.21</v>
      </c>
      <c r="BF12" s="171" t="n">
        <v>39.19</v>
      </c>
      <c r="BG12" s="171" t="n">
        <v>37.42</v>
      </c>
      <c r="BH12" s="171" t="n">
        <v>36.15</v>
      </c>
      <c r="BI12" s="171" t="n">
        <v>36.64</v>
      </c>
      <c r="BJ12" s="171" t="n">
        <v>41.69</v>
      </c>
      <c r="BK12" s="171" t="n">
        <v>52.29</v>
      </c>
      <c r="BL12" s="171" t="n">
        <v>60.87</v>
      </c>
      <c r="BM12" s="171" t="n">
        <v>50.5</v>
      </c>
      <c r="BN12" s="171" t="n">
        <v>38.88</v>
      </c>
      <c r="BO12" s="171" t="n">
        <v>38.62</v>
      </c>
      <c r="BP12" s="171" t="n">
        <v>39.87</v>
      </c>
      <c r="BQ12" s="171" t="n">
        <v>40.57</v>
      </c>
      <c r="BR12" s="171" t="n">
        <v>39.53</v>
      </c>
      <c r="BS12" s="171" t="n">
        <v>37.74</v>
      </c>
      <c r="BT12" s="171" t="n">
        <v>36.45</v>
      </c>
      <c r="BU12" s="171" t="n">
        <v>36.95</v>
      </c>
      <c r="BV12" s="171" t="n">
        <v>42.03</v>
      </c>
      <c r="BW12" s="171" t="n">
        <v>52.71</v>
      </c>
      <c r="BX12" s="171" t="n">
        <v>61.35</v>
      </c>
      <c r="BY12" s="171" t="n">
        <v>50.9</v>
      </c>
      <c r="BZ12" s="171" t="n">
        <v>39.18</v>
      </c>
      <c r="CA12" s="171" t="n">
        <v>38.91</v>
      </c>
      <c r="CB12" s="171" t="n">
        <v>40.17</v>
      </c>
      <c r="CC12" s="171" t="n">
        <v>40.85</v>
      </c>
      <c r="CD12" s="171" t="n">
        <v>39.81</v>
      </c>
      <c r="CE12" s="171" t="n">
        <v>38</v>
      </c>
      <c r="CF12" s="171" t="n">
        <v>36.7</v>
      </c>
      <c r="CG12" s="171" t="n">
        <v>37.21</v>
      </c>
      <c r="CH12" s="171" t="n">
        <v>42.32</v>
      </c>
      <c r="CI12" s="171" t="n">
        <v>53.08</v>
      </c>
      <c r="CJ12" s="171" t="n">
        <v>61.78</v>
      </c>
      <c r="CK12" s="171" t="n">
        <v>51.25</v>
      </c>
      <c r="CL12" s="171" t="n">
        <v>39.45</v>
      </c>
      <c r="CM12" s="171" t="n">
        <v>39.19</v>
      </c>
      <c r="CN12" s="171" t="n">
        <v>40.45</v>
      </c>
      <c r="CO12" s="171" t="n">
        <v>41.15</v>
      </c>
      <c r="CP12" s="171" t="n">
        <v>40.1</v>
      </c>
      <c r="CQ12" s="171" t="n">
        <v>38.27</v>
      </c>
      <c r="CR12" s="171" t="n">
        <v>36.96</v>
      </c>
      <c r="CS12" s="171" t="n">
        <v>37.47</v>
      </c>
      <c r="CT12" s="171" t="n">
        <v>42.62</v>
      </c>
      <c r="CU12" s="171" t="n">
        <v>53.44</v>
      </c>
      <c r="CV12" s="171" t="n">
        <v>62.2</v>
      </c>
      <c r="CW12" s="171" t="n">
        <v>51.59</v>
      </c>
      <c r="CX12" s="171" t="n">
        <v>39.71</v>
      </c>
      <c r="CY12" s="171" t="n">
        <v>39.44</v>
      </c>
      <c r="CZ12" s="171" t="n">
        <v>40.71</v>
      </c>
      <c r="DA12" s="171" t="n">
        <v>41.41</v>
      </c>
      <c r="DB12" s="171" t="n">
        <v>40.35</v>
      </c>
      <c r="DC12" s="171" t="n">
        <v>38.5</v>
      </c>
      <c r="DD12" s="171" t="n">
        <v>37.18</v>
      </c>
      <c r="DE12" s="171" t="n">
        <v>37.68</v>
      </c>
      <c r="DF12" s="171" t="n">
        <v>42.86</v>
      </c>
      <c r="DG12" s="171" t="n">
        <v>53.74</v>
      </c>
      <c r="DH12" s="171" t="n">
        <v>62.54</v>
      </c>
      <c r="DI12" s="171" t="n">
        <v>51.87</v>
      </c>
      <c r="DJ12" s="171" t="n">
        <v>39.92</v>
      </c>
      <c r="DK12" s="171" t="n">
        <v>39.64</v>
      </c>
      <c r="DL12" s="171" t="n">
        <v>40.92</v>
      </c>
      <c r="DM12" s="171" t="n">
        <v>41.6</v>
      </c>
      <c r="DN12" s="171" t="n">
        <v>40.53</v>
      </c>
      <c r="DO12" s="171" t="n">
        <v>38.68</v>
      </c>
      <c r="DP12" s="171" t="n">
        <v>37.35</v>
      </c>
      <c r="DQ12" s="171" t="n">
        <v>37.86</v>
      </c>
      <c r="DR12" s="171" t="n">
        <v>43.06</v>
      </c>
      <c r="DS12" s="171" t="n">
        <v>53.99</v>
      </c>
      <c r="DT12" s="171" t="n">
        <v>62.82</v>
      </c>
      <c r="DU12" s="171" t="n">
        <v>52.11</v>
      </c>
      <c r="DV12" s="171" t="n">
        <v>40.1</v>
      </c>
      <c r="DW12" s="171" t="n">
        <v>39.82</v>
      </c>
      <c r="DX12" s="171" t="n">
        <v>41.1</v>
      </c>
      <c r="DY12" s="171" t="n">
        <v>41.79</v>
      </c>
      <c r="DZ12" s="171" t="n">
        <v>40.71</v>
      </c>
      <c r="EA12" s="171" t="n">
        <v>38.85</v>
      </c>
      <c r="EB12" s="171" t="n">
        <v>37.52</v>
      </c>
      <c r="EC12" s="171" t="n">
        <v>38.03</v>
      </c>
      <c r="ED12" s="171" t="n">
        <v>43.25</v>
      </c>
      <c r="EE12" s="171" t="n">
        <v>54.23</v>
      </c>
      <c r="EF12" s="171" t="n">
        <v>63.11</v>
      </c>
      <c r="EG12" s="171" t="n">
        <v>52.35</v>
      </c>
      <c r="EH12" s="171" t="n">
        <v>40.29</v>
      </c>
      <c r="EI12" s="171" t="n">
        <v>40</v>
      </c>
      <c r="EJ12" s="171" t="n">
        <v>41.29</v>
      </c>
    </row>
    <row r="13" customFormat="false" ht="13.7" hidden="false" customHeight="true" outlineLevel="0" collapsed="false">
      <c r="A13" s="166" t="s">
        <v>78</v>
      </c>
      <c r="B13" s="167" t="s">
        <v>182</v>
      </c>
      <c r="C13" s="161" t="n">
        <v>25.695</v>
      </c>
      <c r="D13" s="161" t="n">
        <v>30.7000000305176</v>
      </c>
      <c r="E13" s="168" t="n">
        <v>29.8658333587647</v>
      </c>
      <c r="F13" s="161" t="n">
        <v>32.225</v>
      </c>
      <c r="G13" s="161" t="n">
        <v>32.6</v>
      </c>
      <c r="H13" s="161" t="n">
        <v>31.85</v>
      </c>
      <c r="I13" s="161" t="n">
        <v>30.375</v>
      </c>
      <c r="J13" s="161" t="n">
        <v>31.5</v>
      </c>
      <c r="K13" s="161" t="n">
        <v>29.25</v>
      </c>
      <c r="L13" s="161" t="n">
        <v>33.5</v>
      </c>
      <c r="M13" s="161" t="n">
        <v>40</v>
      </c>
      <c r="N13" s="161" t="n">
        <v>34.25</v>
      </c>
      <c r="O13" s="161" t="n">
        <v>50</v>
      </c>
      <c r="P13" s="161" t="n">
        <v>48</v>
      </c>
      <c r="Q13" s="161" t="n">
        <v>55.75</v>
      </c>
      <c r="R13" s="161" t="n">
        <v>46.25</v>
      </c>
      <c r="S13" s="161" t="n">
        <v>37</v>
      </c>
      <c r="T13" s="161" t="n">
        <v>37</v>
      </c>
      <c r="U13" s="161" t="n">
        <v>36</v>
      </c>
      <c r="V13" s="161" t="n">
        <v>38</v>
      </c>
      <c r="W13" s="168" t="n">
        <v>38.3243137254902</v>
      </c>
      <c r="X13" s="161" t="n">
        <v>43.5205882352941</v>
      </c>
      <c r="Y13" s="161" t="n">
        <v>43.3754697986577</v>
      </c>
      <c r="Z13" s="161" t="n">
        <v>44.3666274509804</v>
      </c>
      <c r="AA13" s="161" t="n">
        <v>45.1086078431372</v>
      </c>
      <c r="AB13" s="169" t="n">
        <v>45.667734375</v>
      </c>
      <c r="AC13" s="170" t="n">
        <v>43.8795133508227</v>
      </c>
      <c r="AD13" s="164"/>
      <c r="AE13" s="164"/>
      <c r="AF13" s="165"/>
      <c r="AG13" s="171" t="n">
        <v>32.6</v>
      </c>
      <c r="AH13" s="171" t="n">
        <v>31.85</v>
      </c>
      <c r="AI13" s="171" t="n">
        <v>31.5</v>
      </c>
      <c r="AJ13" s="171" t="n">
        <v>29.25</v>
      </c>
      <c r="AK13" s="171" t="n">
        <v>33.5</v>
      </c>
      <c r="AL13" s="171" t="n">
        <v>40</v>
      </c>
      <c r="AM13" s="171" t="n">
        <v>48</v>
      </c>
      <c r="AN13" s="171" t="n">
        <v>55.75</v>
      </c>
      <c r="AO13" s="171" t="n">
        <v>46.25</v>
      </c>
      <c r="AP13" s="171" t="n">
        <v>37</v>
      </c>
      <c r="AQ13" s="171" t="n">
        <v>36</v>
      </c>
      <c r="AR13" s="171" t="n">
        <v>38</v>
      </c>
      <c r="AS13" s="171" t="n">
        <v>39.75</v>
      </c>
      <c r="AT13" s="171" t="n">
        <v>38.75</v>
      </c>
      <c r="AU13" s="171" t="n">
        <v>37</v>
      </c>
      <c r="AV13" s="171" t="n">
        <v>37.5</v>
      </c>
      <c r="AW13" s="171" t="n">
        <v>38.25</v>
      </c>
      <c r="AX13" s="171" t="n">
        <v>44.25</v>
      </c>
      <c r="AY13" s="171" t="n">
        <v>57.25</v>
      </c>
      <c r="AZ13" s="171" t="n">
        <v>63</v>
      </c>
      <c r="BA13" s="171" t="n">
        <v>50</v>
      </c>
      <c r="BB13" s="171" t="n">
        <v>38.5</v>
      </c>
      <c r="BC13" s="171" t="n">
        <v>38.25</v>
      </c>
      <c r="BD13" s="171" t="n">
        <v>39.5</v>
      </c>
      <c r="BE13" s="171" t="n">
        <v>40.12</v>
      </c>
      <c r="BF13" s="171" t="n">
        <v>39.11</v>
      </c>
      <c r="BG13" s="171" t="n">
        <v>37.34</v>
      </c>
      <c r="BH13" s="171" t="n">
        <v>37.85</v>
      </c>
      <c r="BI13" s="171" t="n">
        <v>38.6</v>
      </c>
      <c r="BJ13" s="171" t="n">
        <v>44.66</v>
      </c>
      <c r="BK13" s="171" t="n">
        <v>57.78</v>
      </c>
      <c r="BL13" s="171" t="n">
        <v>63.58</v>
      </c>
      <c r="BM13" s="171" t="n">
        <v>50.46</v>
      </c>
      <c r="BN13" s="171" t="n">
        <v>38.85</v>
      </c>
      <c r="BO13" s="171" t="n">
        <v>38.6</v>
      </c>
      <c r="BP13" s="171" t="n">
        <v>39.86</v>
      </c>
      <c r="BQ13" s="171" t="n">
        <v>40.5</v>
      </c>
      <c r="BR13" s="171" t="n">
        <v>39.48</v>
      </c>
      <c r="BS13" s="171" t="n">
        <v>37.69</v>
      </c>
      <c r="BT13" s="171" t="n">
        <v>38.2</v>
      </c>
      <c r="BU13" s="171" t="n">
        <v>38.96</v>
      </c>
      <c r="BV13" s="171" t="n">
        <v>45.06</v>
      </c>
      <c r="BW13" s="171" t="n">
        <v>58.3</v>
      </c>
      <c r="BX13" s="171" t="n">
        <v>64.14</v>
      </c>
      <c r="BY13" s="171" t="n">
        <v>50.9</v>
      </c>
      <c r="BZ13" s="171" t="n">
        <v>39.19</v>
      </c>
      <c r="CA13" s="171" t="n">
        <v>38.93</v>
      </c>
      <c r="CB13" s="171" t="n">
        <v>40.2</v>
      </c>
      <c r="CC13" s="171" t="n">
        <v>40.82</v>
      </c>
      <c r="CD13" s="171" t="n">
        <v>39.79</v>
      </c>
      <c r="CE13" s="171" t="n">
        <v>37.99</v>
      </c>
      <c r="CF13" s="171" t="n">
        <v>38.5</v>
      </c>
      <c r="CG13" s="171" t="n">
        <v>39.27</v>
      </c>
      <c r="CH13" s="171" t="n">
        <v>45.42</v>
      </c>
      <c r="CI13" s="171" t="n">
        <v>58.76</v>
      </c>
      <c r="CJ13" s="171" t="n">
        <v>64.65</v>
      </c>
      <c r="CK13" s="171" t="n">
        <v>51.3</v>
      </c>
      <c r="CL13" s="171" t="n">
        <v>39.5</v>
      </c>
      <c r="CM13" s="171" t="n">
        <v>39.24</v>
      </c>
      <c r="CN13" s="171" t="n">
        <v>40.52</v>
      </c>
      <c r="CO13" s="171" t="n">
        <v>41.18</v>
      </c>
      <c r="CP13" s="171" t="n">
        <v>40.13</v>
      </c>
      <c r="CQ13" s="171" t="n">
        <v>38.31</v>
      </c>
      <c r="CR13" s="171" t="n">
        <v>38.82</v>
      </c>
      <c r="CS13" s="171" t="n">
        <v>39.58</v>
      </c>
      <c r="CT13" s="171" t="n">
        <v>45.78</v>
      </c>
      <c r="CU13" s="171" t="n">
        <v>59.21</v>
      </c>
      <c r="CV13" s="171" t="n">
        <v>65.13</v>
      </c>
      <c r="CW13" s="171" t="n">
        <v>51.68</v>
      </c>
      <c r="CX13" s="171" t="n">
        <v>39.78</v>
      </c>
      <c r="CY13" s="171" t="n">
        <v>39.51</v>
      </c>
      <c r="CZ13" s="171" t="n">
        <v>40.79</v>
      </c>
      <c r="DA13" s="171" t="n">
        <v>41.43</v>
      </c>
      <c r="DB13" s="171" t="n">
        <v>40.37</v>
      </c>
      <c r="DC13" s="171" t="n">
        <v>38.53</v>
      </c>
      <c r="DD13" s="171" t="n">
        <v>39.04</v>
      </c>
      <c r="DE13" s="171" t="n">
        <v>39.8</v>
      </c>
      <c r="DF13" s="171" t="n">
        <v>46.03</v>
      </c>
      <c r="DG13" s="171" t="n">
        <v>59.53</v>
      </c>
      <c r="DH13" s="171" t="n">
        <v>65.48</v>
      </c>
      <c r="DI13" s="171" t="n">
        <v>51.95</v>
      </c>
      <c r="DJ13" s="171" t="n">
        <v>39.99</v>
      </c>
      <c r="DK13" s="171" t="n">
        <v>39.71</v>
      </c>
      <c r="DL13" s="171" t="n">
        <v>40.99</v>
      </c>
      <c r="DM13" s="171" t="n">
        <v>41.62</v>
      </c>
      <c r="DN13" s="171" t="n">
        <v>40.55</v>
      </c>
      <c r="DO13" s="171" t="n">
        <v>38.71</v>
      </c>
      <c r="DP13" s="171" t="n">
        <v>39.21</v>
      </c>
      <c r="DQ13" s="171" t="n">
        <v>39.98</v>
      </c>
      <c r="DR13" s="171" t="n">
        <v>46.23</v>
      </c>
      <c r="DS13" s="171" t="n">
        <v>59.79</v>
      </c>
      <c r="DT13" s="171" t="n">
        <v>65.77</v>
      </c>
      <c r="DU13" s="171" t="n">
        <v>52.18</v>
      </c>
      <c r="DV13" s="171" t="n">
        <v>40.16</v>
      </c>
      <c r="DW13" s="171" t="n">
        <v>39.89</v>
      </c>
      <c r="DX13" s="171" t="n">
        <v>41.17</v>
      </c>
      <c r="DY13" s="171" t="n">
        <v>41.8</v>
      </c>
      <c r="DZ13" s="171" t="n">
        <v>40.73</v>
      </c>
      <c r="EA13" s="171" t="n">
        <v>38.88</v>
      </c>
      <c r="EB13" s="171" t="n">
        <v>39.39</v>
      </c>
      <c r="EC13" s="171" t="n">
        <v>40.16</v>
      </c>
      <c r="ED13" s="171" t="n">
        <v>46.44</v>
      </c>
      <c r="EE13" s="171" t="n">
        <v>60.06</v>
      </c>
      <c r="EF13" s="171" t="n">
        <v>66.06</v>
      </c>
      <c r="EG13" s="171" t="n">
        <v>52.41</v>
      </c>
      <c r="EH13" s="171" t="n">
        <v>40.34</v>
      </c>
      <c r="EI13" s="171" t="n">
        <v>40.06</v>
      </c>
      <c r="EJ13" s="171" t="n">
        <v>41.35</v>
      </c>
    </row>
    <row r="14" customFormat="false" ht="13.7" hidden="false" customHeight="true" outlineLevel="0" collapsed="false">
      <c r="A14" s="166" t="s">
        <v>183</v>
      </c>
      <c r="B14" s="167" t="s">
        <v>182</v>
      </c>
      <c r="C14" s="161" t="n">
        <v>23.65</v>
      </c>
      <c r="D14" s="161" t="n">
        <v>27.5</v>
      </c>
      <c r="E14" s="168" t="n">
        <v>26.8583333333333</v>
      </c>
      <c r="F14" s="161" t="n">
        <v>28.75</v>
      </c>
      <c r="G14" s="161" t="n">
        <v>29</v>
      </c>
      <c r="H14" s="161" t="n">
        <v>28.5</v>
      </c>
      <c r="I14" s="161" t="n">
        <v>28.75</v>
      </c>
      <c r="J14" s="161" t="n">
        <v>28.25</v>
      </c>
      <c r="K14" s="161" t="n">
        <v>29.25</v>
      </c>
      <c r="L14" s="161" t="n">
        <v>32.25</v>
      </c>
      <c r="M14" s="161" t="n">
        <v>41.25</v>
      </c>
      <c r="N14" s="161" t="n">
        <v>34.25</v>
      </c>
      <c r="O14" s="161" t="n">
        <v>53.75</v>
      </c>
      <c r="P14" s="161" t="n">
        <v>54.25</v>
      </c>
      <c r="Q14" s="161" t="n">
        <v>59.5</v>
      </c>
      <c r="R14" s="161" t="n">
        <v>47.5</v>
      </c>
      <c r="S14" s="161" t="n">
        <v>35.6666666666667</v>
      </c>
      <c r="T14" s="161" t="n">
        <v>36.5</v>
      </c>
      <c r="U14" s="161" t="n">
        <v>35</v>
      </c>
      <c r="V14" s="161" t="n">
        <v>35.5</v>
      </c>
      <c r="W14" s="168" t="n">
        <v>38.1049019607843</v>
      </c>
      <c r="X14" s="161" t="n">
        <v>41.2990196078431</v>
      </c>
      <c r="Y14" s="161" t="n">
        <v>40.9407718120805</v>
      </c>
      <c r="Z14" s="161" t="n">
        <v>41.993568627451</v>
      </c>
      <c r="AA14" s="161" t="n">
        <v>42.6796862745098</v>
      </c>
      <c r="AB14" s="169" t="n">
        <v>43.4376171875</v>
      </c>
      <c r="AC14" s="170" t="n">
        <v>41.7524117140396</v>
      </c>
      <c r="AD14" s="164"/>
      <c r="AE14" s="164"/>
      <c r="AF14" s="165"/>
      <c r="AG14" s="171" t="n">
        <v>29</v>
      </c>
      <c r="AH14" s="171" t="n">
        <v>28.5</v>
      </c>
      <c r="AI14" s="171" t="n">
        <v>28.25</v>
      </c>
      <c r="AJ14" s="171" t="n">
        <v>29.25</v>
      </c>
      <c r="AK14" s="171" t="n">
        <v>32.25</v>
      </c>
      <c r="AL14" s="171" t="n">
        <v>41.25</v>
      </c>
      <c r="AM14" s="171" t="n">
        <v>54.25</v>
      </c>
      <c r="AN14" s="171" t="n">
        <v>59.5</v>
      </c>
      <c r="AO14" s="171" t="n">
        <v>47.5</v>
      </c>
      <c r="AP14" s="171" t="n">
        <v>36.5</v>
      </c>
      <c r="AQ14" s="171" t="n">
        <v>35</v>
      </c>
      <c r="AR14" s="171" t="n">
        <v>35.5</v>
      </c>
      <c r="AS14" s="171" t="n">
        <v>35.75</v>
      </c>
      <c r="AT14" s="171" t="n">
        <v>35.75</v>
      </c>
      <c r="AU14" s="171" t="n">
        <v>35.75</v>
      </c>
      <c r="AV14" s="171" t="n">
        <v>34.25</v>
      </c>
      <c r="AW14" s="171" t="n">
        <v>35.25</v>
      </c>
      <c r="AX14" s="171" t="n">
        <v>41.75</v>
      </c>
      <c r="AY14" s="171" t="n">
        <v>53.75</v>
      </c>
      <c r="AZ14" s="171" t="n">
        <v>63.75</v>
      </c>
      <c r="BA14" s="171" t="n">
        <v>50.25</v>
      </c>
      <c r="BB14" s="171" t="n">
        <v>37.25</v>
      </c>
      <c r="BC14" s="171" t="n">
        <v>36.25</v>
      </c>
      <c r="BD14" s="171" t="n">
        <v>35.75</v>
      </c>
      <c r="BE14" s="171" t="n">
        <v>36.46</v>
      </c>
      <c r="BF14" s="171" t="n">
        <v>36.46</v>
      </c>
      <c r="BG14" s="171" t="n">
        <v>36.46</v>
      </c>
      <c r="BH14" s="171" t="n">
        <v>35.07</v>
      </c>
      <c r="BI14" s="171" t="n">
        <v>35.99</v>
      </c>
      <c r="BJ14" s="171" t="n">
        <v>42.02</v>
      </c>
      <c r="BK14" s="171" t="n">
        <v>53.14</v>
      </c>
      <c r="BL14" s="171" t="n">
        <v>62.41</v>
      </c>
      <c r="BM14" s="171" t="n">
        <v>49.9</v>
      </c>
      <c r="BN14" s="171" t="n">
        <v>37.85</v>
      </c>
      <c r="BO14" s="171" t="n">
        <v>36.92</v>
      </c>
      <c r="BP14" s="171" t="n">
        <v>36.46</v>
      </c>
      <c r="BQ14" s="171" t="n">
        <v>36.72</v>
      </c>
      <c r="BR14" s="171" t="n">
        <v>36.72</v>
      </c>
      <c r="BS14" s="171" t="n">
        <v>36.72</v>
      </c>
      <c r="BT14" s="171" t="n">
        <v>35.32</v>
      </c>
      <c r="BU14" s="171" t="n">
        <v>36.25</v>
      </c>
      <c r="BV14" s="171" t="n">
        <v>42.32</v>
      </c>
      <c r="BW14" s="171" t="n">
        <v>53.52</v>
      </c>
      <c r="BX14" s="171" t="n">
        <v>62.86</v>
      </c>
      <c r="BY14" s="171" t="n">
        <v>50.26</v>
      </c>
      <c r="BZ14" s="171" t="n">
        <v>38.12</v>
      </c>
      <c r="CA14" s="171" t="n">
        <v>37.19</v>
      </c>
      <c r="CB14" s="171" t="n">
        <v>36.72</v>
      </c>
      <c r="CC14" s="171" t="n">
        <v>36.98</v>
      </c>
      <c r="CD14" s="171" t="n">
        <v>36.98</v>
      </c>
      <c r="CE14" s="171" t="n">
        <v>36.98</v>
      </c>
      <c r="CF14" s="171" t="n">
        <v>35.57</v>
      </c>
      <c r="CG14" s="171" t="n">
        <v>36.51</v>
      </c>
      <c r="CH14" s="171" t="n">
        <v>42.63</v>
      </c>
      <c r="CI14" s="171" t="n">
        <v>53.91</v>
      </c>
      <c r="CJ14" s="171" t="n">
        <v>63.31</v>
      </c>
      <c r="CK14" s="171" t="n">
        <v>50.62</v>
      </c>
      <c r="CL14" s="171" t="n">
        <v>38.4</v>
      </c>
      <c r="CM14" s="171" t="n">
        <v>37.46</v>
      </c>
      <c r="CN14" s="171" t="n">
        <v>36.99</v>
      </c>
      <c r="CO14" s="171" t="n">
        <v>37.25</v>
      </c>
      <c r="CP14" s="171" t="n">
        <v>37.25</v>
      </c>
      <c r="CQ14" s="171" t="n">
        <v>37.25</v>
      </c>
      <c r="CR14" s="171" t="n">
        <v>35.83</v>
      </c>
      <c r="CS14" s="171" t="n">
        <v>36.77</v>
      </c>
      <c r="CT14" s="171" t="n">
        <v>42.93</v>
      </c>
      <c r="CU14" s="171" t="n">
        <v>54.29</v>
      </c>
      <c r="CV14" s="171" t="n">
        <v>63.76</v>
      </c>
      <c r="CW14" s="171" t="n">
        <v>50.98</v>
      </c>
      <c r="CX14" s="171" t="n">
        <v>38.67</v>
      </c>
      <c r="CY14" s="171" t="n">
        <v>37.72</v>
      </c>
      <c r="CZ14" s="171" t="n">
        <v>37.25</v>
      </c>
      <c r="DA14" s="171" t="n">
        <v>37.51</v>
      </c>
      <c r="DB14" s="171" t="n">
        <v>37.51</v>
      </c>
      <c r="DC14" s="171" t="n">
        <v>37.51</v>
      </c>
      <c r="DD14" s="171" t="n">
        <v>36.08</v>
      </c>
      <c r="DE14" s="171" t="n">
        <v>37.03</v>
      </c>
      <c r="DF14" s="171" t="n">
        <v>43.23</v>
      </c>
      <c r="DG14" s="171" t="n">
        <v>54.67</v>
      </c>
      <c r="DH14" s="171" t="n">
        <v>64.21</v>
      </c>
      <c r="DI14" s="171" t="n">
        <v>51.34</v>
      </c>
      <c r="DJ14" s="171" t="n">
        <v>38.94</v>
      </c>
      <c r="DK14" s="171" t="n">
        <v>37.99</v>
      </c>
      <c r="DL14" s="171" t="n">
        <v>37.51</v>
      </c>
      <c r="DM14" s="171" t="n">
        <v>37.77</v>
      </c>
      <c r="DN14" s="171" t="n">
        <v>37.77</v>
      </c>
      <c r="DO14" s="171" t="n">
        <v>37.77</v>
      </c>
      <c r="DP14" s="171" t="n">
        <v>36.33</v>
      </c>
      <c r="DQ14" s="171" t="n">
        <v>37.29</v>
      </c>
      <c r="DR14" s="171" t="n">
        <v>43.53</v>
      </c>
      <c r="DS14" s="171" t="n">
        <v>55.06</v>
      </c>
      <c r="DT14" s="171" t="n">
        <v>64.66</v>
      </c>
      <c r="DU14" s="171" t="n">
        <v>51.7</v>
      </c>
      <c r="DV14" s="171" t="n">
        <v>39.21</v>
      </c>
      <c r="DW14" s="171" t="n">
        <v>38.25</v>
      </c>
      <c r="DX14" s="171" t="n">
        <v>37.77</v>
      </c>
      <c r="DY14" s="171" t="n">
        <v>38.04</v>
      </c>
      <c r="DZ14" s="171" t="n">
        <v>38.04</v>
      </c>
      <c r="EA14" s="171" t="n">
        <v>38.04</v>
      </c>
      <c r="EB14" s="171" t="n">
        <v>36.59</v>
      </c>
      <c r="EC14" s="171" t="n">
        <v>37.55</v>
      </c>
      <c r="ED14" s="171" t="n">
        <v>43.84</v>
      </c>
      <c r="EE14" s="171" t="n">
        <v>55.44</v>
      </c>
      <c r="EF14" s="171" t="n">
        <v>65.11</v>
      </c>
      <c r="EG14" s="171" t="n">
        <v>52.06</v>
      </c>
      <c r="EH14" s="171" t="n">
        <v>39.49</v>
      </c>
      <c r="EI14" s="171" t="n">
        <v>38.52</v>
      </c>
      <c r="EJ14" s="171" t="n">
        <v>38.04</v>
      </c>
    </row>
    <row r="15" customFormat="false" ht="13.7" hidden="false" customHeight="true" outlineLevel="0" collapsed="false">
      <c r="A15" s="172" t="s">
        <v>184</v>
      </c>
      <c r="B15" s="173" t="s">
        <v>185</v>
      </c>
      <c r="C15" s="174" t="n">
        <v>24.65</v>
      </c>
      <c r="D15" s="174" t="n">
        <v>28.5012</v>
      </c>
      <c r="E15" s="175" t="n">
        <v>27.8593333333333</v>
      </c>
      <c r="F15" s="174" t="n">
        <v>30.125</v>
      </c>
      <c r="G15" s="174" t="n">
        <v>30.5</v>
      </c>
      <c r="H15" s="174" t="n">
        <v>29.75</v>
      </c>
      <c r="I15" s="174" t="n">
        <v>30.375</v>
      </c>
      <c r="J15" s="174" t="n">
        <v>29.5</v>
      </c>
      <c r="K15" s="174" t="n">
        <v>31.25</v>
      </c>
      <c r="L15" s="174" t="n">
        <v>35.25</v>
      </c>
      <c r="M15" s="174" t="n">
        <v>46.25</v>
      </c>
      <c r="N15" s="174" t="n">
        <v>37.5833333333333</v>
      </c>
      <c r="O15" s="174" t="n">
        <v>61.75</v>
      </c>
      <c r="P15" s="174" t="n">
        <v>61.25</v>
      </c>
      <c r="Q15" s="174" t="n">
        <v>69.5</v>
      </c>
      <c r="R15" s="174" t="n">
        <v>54.5</v>
      </c>
      <c r="S15" s="174" t="n">
        <v>37.8333333333333</v>
      </c>
      <c r="T15" s="174" t="n">
        <v>39</v>
      </c>
      <c r="U15" s="174" t="n">
        <v>37</v>
      </c>
      <c r="V15" s="174" t="n">
        <v>37.5</v>
      </c>
      <c r="W15" s="175" t="n">
        <v>41.821568627451</v>
      </c>
      <c r="X15" s="174" t="n">
        <v>44.6343137254902</v>
      </c>
      <c r="Y15" s="174" t="n">
        <v>44.1363422818792</v>
      </c>
      <c r="Z15" s="174" t="n">
        <v>45.2927843137255</v>
      </c>
      <c r="AA15" s="174" t="n">
        <v>45.8406764705882</v>
      </c>
      <c r="AB15" s="176" t="n">
        <v>46.42375</v>
      </c>
      <c r="AC15" s="177" t="n">
        <v>44.9864315245478</v>
      </c>
      <c r="AD15" s="164"/>
      <c r="AE15" s="164"/>
      <c r="AF15" s="165"/>
      <c r="AG15" s="161" t="n">
        <v>30.5</v>
      </c>
      <c r="AH15" s="161" t="n">
        <v>29.75</v>
      </c>
      <c r="AI15" s="161" t="n">
        <v>29.5</v>
      </c>
      <c r="AJ15" s="161" t="n">
        <v>31.25</v>
      </c>
      <c r="AK15" s="161" t="n">
        <v>35.25</v>
      </c>
      <c r="AL15" s="161" t="n">
        <v>46.25</v>
      </c>
      <c r="AM15" s="161" t="n">
        <v>61.25</v>
      </c>
      <c r="AN15" s="161" t="n">
        <v>69.5</v>
      </c>
      <c r="AO15" s="161" t="n">
        <v>54.5</v>
      </c>
      <c r="AP15" s="161" t="n">
        <v>39</v>
      </c>
      <c r="AQ15" s="161" t="n">
        <v>37</v>
      </c>
      <c r="AR15" s="161" t="n">
        <v>37.5</v>
      </c>
      <c r="AS15" s="161" t="n">
        <v>37.75</v>
      </c>
      <c r="AT15" s="161" t="n">
        <v>37.75</v>
      </c>
      <c r="AU15" s="161" t="n">
        <v>37.75</v>
      </c>
      <c r="AV15" s="161" t="n">
        <v>36.25</v>
      </c>
      <c r="AW15" s="161" t="n">
        <v>37.25</v>
      </c>
      <c r="AX15" s="161" t="n">
        <v>46.25</v>
      </c>
      <c r="AY15" s="161" t="n">
        <v>59.75</v>
      </c>
      <c r="AZ15" s="161" t="n">
        <v>71.75</v>
      </c>
      <c r="BA15" s="161" t="n">
        <v>56.25</v>
      </c>
      <c r="BB15" s="161" t="n">
        <v>39.5</v>
      </c>
      <c r="BC15" s="161" t="n">
        <v>38</v>
      </c>
      <c r="BD15" s="161" t="n">
        <v>37.25</v>
      </c>
      <c r="BE15" s="161" t="n">
        <v>38.66</v>
      </c>
      <c r="BF15" s="161" t="n">
        <v>38.66</v>
      </c>
      <c r="BG15" s="161" t="n">
        <v>38.66</v>
      </c>
      <c r="BH15" s="161" t="n">
        <v>37.27</v>
      </c>
      <c r="BI15" s="161" t="n">
        <v>38.19</v>
      </c>
      <c r="BJ15" s="161" t="n">
        <v>46.35</v>
      </c>
      <c r="BK15" s="161" t="n">
        <v>58.74</v>
      </c>
      <c r="BL15" s="161" t="n">
        <v>69.71</v>
      </c>
      <c r="BM15" s="161" t="n">
        <v>55.5</v>
      </c>
      <c r="BN15" s="161" t="n">
        <v>40.26</v>
      </c>
      <c r="BO15" s="161" t="n">
        <v>38.9</v>
      </c>
      <c r="BP15" s="161" t="n">
        <v>38.23</v>
      </c>
      <c r="BQ15" s="161" t="n">
        <v>39.04</v>
      </c>
      <c r="BR15" s="161" t="n">
        <v>39.04</v>
      </c>
      <c r="BS15" s="161" t="n">
        <v>39.04</v>
      </c>
      <c r="BT15" s="161" t="n">
        <v>37.64</v>
      </c>
      <c r="BU15" s="161" t="n">
        <v>38.57</v>
      </c>
      <c r="BV15" s="161" t="n">
        <v>46.45</v>
      </c>
      <c r="BW15" s="161" t="n">
        <v>58.72</v>
      </c>
      <c r="BX15" s="161" t="n">
        <v>69.5</v>
      </c>
      <c r="BY15" s="161" t="n">
        <v>55.46</v>
      </c>
      <c r="BZ15" s="161" t="n">
        <v>40.62</v>
      </c>
      <c r="CA15" s="161" t="n">
        <v>39.33</v>
      </c>
      <c r="CB15" s="161" t="n">
        <v>38.68</v>
      </c>
      <c r="CC15" s="161" t="n">
        <v>39.4</v>
      </c>
      <c r="CD15" s="161" t="n">
        <v>39.4</v>
      </c>
      <c r="CE15" s="161" t="n">
        <v>39.4</v>
      </c>
      <c r="CF15" s="161" t="n">
        <v>37.99</v>
      </c>
      <c r="CG15" s="161" t="n">
        <v>38.93</v>
      </c>
      <c r="CH15" s="161" t="n">
        <v>46.59</v>
      </c>
      <c r="CI15" s="161" t="n">
        <v>58.77</v>
      </c>
      <c r="CJ15" s="161" t="n">
        <v>69.39</v>
      </c>
      <c r="CK15" s="161" t="n">
        <v>55.48</v>
      </c>
      <c r="CL15" s="161" t="n">
        <v>40.97</v>
      </c>
      <c r="CM15" s="161" t="n">
        <v>39.72</v>
      </c>
      <c r="CN15" s="161" t="n">
        <v>39.1</v>
      </c>
      <c r="CO15" s="161" t="n">
        <v>39.7</v>
      </c>
      <c r="CP15" s="161" t="n">
        <v>39.7</v>
      </c>
      <c r="CQ15" s="161" t="n">
        <v>39.7</v>
      </c>
      <c r="CR15" s="161" t="n">
        <v>38.29</v>
      </c>
      <c r="CS15" s="161" t="n">
        <v>39.22</v>
      </c>
      <c r="CT15" s="161" t="n">
        <v>46.77</v>
      </c>
      <c r="CU15" s="161" t="n">
        <v>58.93</v>
      </c>
      <c r="CV15" s="161" t="n">
        <v>69.5</v>
      </c>
      <c r="CW15" s="161" t="n">
        <v>55.62</v>
      </c>
      <c r="CX15" s="161" t="n">
        <v>41.25</v>
      </c>
      <c r="CY15" s="161" t="n">
        <v>40.03</v>
      </c>
      <c r="CZ15" s="161" t="n">
        <v>39.42</v>
      </c>
      <c r="DA15" s="161" t="n">
        <v>39.97</v>
      </c>
      <c r="DB15" s="161" t="n">
        <v>39.97</v>
      </c>
      <c r="DC15" s="161" t="n">
        <v>39.97</v>
      </c>
      <c r="DD15" s="161" t="n">
        <v>38.55</v>
      </c>
      <c r="DE15" s="161" t="n">
        <v>39.5</v>
      </c>
      <c r="DF15" s="161" t="n">
        <v>46.97</v>
      </c>
      <c r="DG15" s="161" t="n">
        <v>59.14</v>
      </c>
      <c r="DH15" s="161" t="n">
        <v>69.69</v>
      </c>
      <c r="DI15" s="161" t="n">
        <v>55.81</v>
      </c>
      <c r="DJ15" s="161" t="n">
        <v>41.52</v>
      </c>
      <c r="DK15" s="161" t="n">
        <v>40.32</v>
      </c>
      <c r="DL15" s="161" t="n">
        <v>39.71</v>
      </c>
      <c r="DM15" s="161" t="n">
        <v>40.24</v>
      </c>
      <c r="DN15" s="161" t="n">
        <v>40.24</v>
      </c>
      <c r="DO15" s="161" t="n">
        <v>40.24</v>
      </c>
      <c r="DP15" s="161" t="n">
        <v>38.8</v>
      </c>
      <c r="DQ15" s="161" t="n">
        <v>39.76</v>
      </c>
      <c r="DR15" s="161" t="n">
        <v>47.18</v>
      </c>
      <c r="DS15" s="161" t="n">
        <v>59.36</v>
      </c>
      <c r="DT15" s="161" t="n">
        <v>69.89</v>
      </c>
      <c r="DU15" s="161" t="n">
        <v>56.01</v>
      </c>
      <c r="DV15" s="161" t="n">
        <v>41.78</v>
      </c>
      <c r="DW15" s="161" t="n">
        <v>40.59</v>
      </c>
      <c r="DX15" s="161" t="n">
        <v>39.99</v>
      </c>
      <c r="DY15" s="161" t="n">
        <v>40.46</v>
      </c>
      <c r="DZ15" s="161" t="n">
        <v>40.46</v>
      </c>
      <c r="EA15" s="161" t="n">
        <v>40.47</v>
      </c>
      <c r="EB15" s="161" t="n">
        <v>39.02</v>
      </c>
      <c r="EC15" s="161" t="n">
        <v>39.98</v>
      </c>
      <c r="ED15" s="161" t="n">
        <v>47.34</v>
      </c>
      <c r="EE15" s="161" t="n">
        <v>59.53</v>
      </c>
      <c r="EF15" s="161" t="n">
        <v>70.05</v>
      </c>
      <c r="EG15" s="161" t="n">
        <v>56.16</v>
      </c>
      <c r="EH15" s="161" t="n">
        <v>42.01</v>
      </c>
      <c r="EI15" s="161" t="n">
        <v>40.83</v>
      </c>
      <c r="EJ15" s="161" t="n">
        <v>40.24</v>
      </c>
    </row>
    <row r="16" customFormat="false" ht="13.7" hidden="false" customHeight="true" outlineLevel="0" collapsed="false">
      <c r="A16" s="178"/>
      <c r="B16" s="179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59"/>
      <c r="AD16" s="164"/>
      <c r="AE16" s="164"/>
      <c r="AF16" s="165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</row>
    <row r="17" customFormat="false" ht="13.7" hidden="false" customHeight="true" outlineLevel="0" collapsed="false">
      <c r="A17" s="180" t="s">
        <v>186</v>
      </c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64"/>
      <c r="AE17" s="164"/>
      <c r="AF17" s="165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</row>
    <row r="18" customFormat="false" ht="13.7" hidden="false" customHeight="true" outlineLevel="0" collapsed="false">
      <c r="A18" s="181" t="s">
        <v>187</v>
      </c>
      <c r="B18" s="182" t="s">
        <v>188</v>
      </c>
      <c r="C18" s="183" t="n">
        <v>39.7499992370606</v>
      </c>
      <c r="D18" s="183" t="n">
        <v>50.9903027877808</v>
      </c>
      <c r="E18" s="184" t="n">
        <v>49.1169188626607</v>
      </c>
      <c r="F18" s="183" t="n">
        <v>63.4721260070801</v>
      </c>
      <c r="G18" s="183" t="n">
        <v>63.3142623901367</v>
      </c>
      <c r="H18" s="183" t="n">
        <v>63.6299896240234</v>
      </c>
      <c r="I18" s="183" t="n">
        <v>58.6016635894775</v>
      </c>
      <c r="J18" s="183" t="n">
        <v>63.2990570068359</v>
      </c>
      <c r="K18" s="183" t="n">
        <v>53.9042701721191</v>
      </c>
      <c r="L18" s="183" t="n">
        <v>54.7992897033691</v>
      </c>
      <c r="M18" s="183" t="n">
        <v>55.6543922424316</v>
      </c>
      <c r="N18" s="183" t="n">
        <v>54.7859840393066</v>
      </c>
      <c r="O18" s="183" t="n">
        <v>49.7912481880449</v>
      </c>
      <c r="P18" s="183" t="n">
        <v>49.3465376634567</v>
      </c>
      <c r="Q18" s="183" t="n">
        <v>49.9889748605732</v>
      </c>
      <c r="R18" s="183" t="n">
        <v>50.0382320401047</v>
      </c>
      <c r="S18" s="183" t="n">
        <v>63.1041093443511</v>
      </c>
      <c r="T18" s="183" t="n">
        <v>58.1571842739478</v>
      </c>
      <c r="U18" s="183" t="n">
        <v>63.4837262099596</v>
      </c>
      <c r="V18" s="183" t="n">
        <v>67.6714175491458</v>
      </c>
      <c r="W18" s="183" t="n">
        <v>57.7015504771734</v>
      </c>
      <c r="X18" s="183" t="n">
        <v>47.3109201781133</v>
      </c>
      <c r="Y18" s="183" t="n">
        <v>46.878298766748</v>
      </c>
      <c r="Z18" s="183" t="n">
        <v>45.372504268333</v>
      </c>
      <c r="AA18" s="183" t="n">
        <v>43.0976960025574</v>
      </c>
      <c r="AB18" s="185" t="n">
        <v>44.5989320279846</v>
      </c>
      <c r="AC18" s="186" t="n">
        <v>46.0320301258193</v>
      </c>
      <c r="AD18" s="164"/>
      <c r="AE18" s="164"/>
      <c r="AF18" s="165"/>
      <c r="AG18" s="161" t="n">
        <v>63.3142623901367</v>
      </c>
      <c r="AH18" s="161" t="n">
        <v>63.6299896240234</v>
      </c>
      <c r="AI18" s="161" t="n">
        <v>63.2990570068359</v>
      </c>
      <c r="AJ18" s="161" t="n">
        <v>53.9042701721191</v>
      </c>
      <c r="AK18" s="161" t="n">
        <v>54.7992897033691</v>
      </c>
      <c r="AL18" s="161" t="n">
        <v>55.6543922424316</v>
      </c>
      <c r="AM18" s="161" t="n">
        <v>49.3465376634567</v>
      </c>
      <c r="AN18" s="161" t="n">
        <v>49.9889748605732</v>
      </c>
      <c r="AO18" s="161" t="n">
        <v>50.0382320401047</v>
      </c>
      <c r="AP18" s="161" t="n">
        <v>58.1571842739478</v>
      </c>
      <c r="AQ18" s="161" t="n">
        <v>63.4837262099596</v>
      </c>
      <c r="AR18" s="161" t="n">
        <v>67.6714175491458</v>
      </c>
      <c r="AS18" s="161" t="n">
        <v>50.1126889708423</v>
      </c>
      <c r="AT18" s="161" t="n">
        <v>48.9266634034374</v>
      </c>
      <c r="AU18" s="161" t="n">
        <v>47.0422292805839</v>
      </c>
      <c r="AV18" s="161" t="n">
        <v>44.8651726240024</v>
      </c>
      <c r="AW18" s="161" t="n">
        <v>44.7716953422216</v>
      </c>
      <c r="AX18" s="161" t="n">
        <v>45.2456528130488</v>
      </c>
      <c r="AY18" s="161" t="n">
        <v>45.7045210966199</v>
      </c>
      <c r="AZ18" s="161" t="n">
        <v>46.2135448500257</v>
      </c>
      <c r="BA18" s="161" t="n">
        <v>46.2024459560361</v>
      </c>
      <c r="BB18" s="161" t="n">
        <v>46.7621858881516</v>
      </c>
      <c r="BC18" s="161" t="n">
        <v>49.9217068351694</v>
      </c>
      <c r="BD18" s="161" t="n">
        <v>52.1686054437262</v>
      </c>
      <c r="BE18" s="161" t="n">
        <v>50.5672482094514</v>
      </c>
      <c r="BF18" s="161" t="n">
        <v>49.3054692875816</v>
      </c>
      <c r="BG18" s="161" t="n">
        <v>47.2729524279888</v>
      </c>
      <c r="BH18" s="161" t="n">
        <v>43.7002808031409</v>
      </c>
      <c r="BI18" s="161" t="n">
        <v>43.6546531023121</v>
      </c>
      <c r="BJ18" s="161" t="n">
        <v>44.2562366455983</v>
      </c>
      <c r="BK18" s="161" t="n">
        <v>44.8912245973742</v>
      </c>
      <c r="BL18" s="161" t="n">
        <v>45.5284692481429</v>
      </c>
      <c r="BM18" s="161" t="n">
        <v>45.2556265786052</v>
      </c>
      <c r="BN18" s="161" t="n">
        <v>45.4494403739671</v>
      </c>
      <c r="BO18" s="161" t="n">
        <v>48.4834426676499</v>
      </c>
      <c r="BP18" s="161" t="n">
        <v>50.9428730526937</v>
      </c>
      <c r="BQ18" s="161" t="n">
        <v>49.0546545939937</v>
      </c>
      <c r="BR18" s="161" t="n">
        <v>47.8581256932034</v>
      </c>
      <c r="BS18" s="161" t="n">
        <v>45.9324781975253</v>
      </c>
      <c r="BT18" s="161" t="n">
        <v>42.6932745182737</v>
      </c>
      <c r="BU18" s="161" t="n">
        <v>42.6496920691132</v>
      </c>
      <c r="BV18" s="161" t="n">
        <v>43.2196207342263</v>
      </c>
      <c r="BW18" s="161" t="n">
        <v>43.8214516840083</v>
      </c>
      <c r="BX18" s="161" t="n">
        <v>44.4252167636591</v>
      </c>
      <c r="BY18" s="161" t="n">
        <v>44.1665880253607</v>
      </c>
      <c r="BZ18" s="161" t="n">
        <v>44.3484736089219</v>
      </c>
      <c r="CA18" s="161" t="n">
        <v>47.0757829431415</v>
      </c>
      <c r="CB18" s="161" t="n">
        <v>49.4086009374073</v>
      </c>
      <c r="CC18" s="161" t="n">
        <v>44.9001563166476</v>
      </c>
      <c r="CD18" s="161" t="n">
        <v>43.8646377067385</v>
      </c>
      <c r="CE18" s="161" t="n">
        <v>42.1721633829054</v>
      </c>
      <c r="CF18" s="161" t="n">
        <v>39.2998269601662</v>
      </c>
      <c r="CG18" s="161" t="n">
        <v>39.2874202727751</v>
      </c>
      <c r="CH18" s="161" t="n">
        <v>39.8278132149632</v>
      </c>
      <c r="CI18" s="161" t="n">
        <v>40.3952131080893</v>
      </c>
      <c r="CJ18" s="161" t="n">
        <v>40.9644541866082</v>
      </c>
      <c r="CK18" s="161" t="n">
        <v>40.7593229094486</v>
      </c>
      <c r="CL18" s="161" t="n">
        <v>40.9488639758288</v>
      </c>
      <c r="CM18" s="161" t="n">
        <v>43.3642021408255</v>
      </c>
      <c r="CN18" s="161" t="n">
        <v>45.4877618993813</v>
      </c>
      <c r="CO18" s="161" t="n">
        <v>46.0713580108015</v>
      </c>
      <c r="CP18" s="161" t="n">
        <v>45.0095262044232</v>
      </c>
      <c r="CQ18" s="161" t="n">
        <v>43.2909240505236</v>
      </c>
      <c r="CR18" s="161" t="n">
        <v>40.3880265058456</v>
      </c>
      <c r="CS18" s="161" t="n">
        <v>40.3538220673322</v>
      </c>
      <c r="CT18" s="161" t="n">
        <v>40.8715862117464</v>
      </c>
      <c r="CU18" s="161" t="n">
        <v>41.4156071420718</v>
      </c>
      <c r="CV18" s="161" t="n">
        <v>41.9590251696941</v>
      </c>
      <c r="CW18" s="161" t="n">
        <v>41.7267135591486</v>
      </c>
      <c r="CX18" s="161" t="n">
        <v>41.8888699786431</v>
      </c>
      <c r="CY18" s="161" t="n">
        <v>44.336348246574</v>
      </c>
      <c r="CZ18" s="161" t="n">
        <v>46.4283636755813</v>
      </c>
      <c r="DA18" s="161" t="n">
        <v>47.0417897694711</v>
      </c>
      <c r="DB18" s="161" t="n">
        <v>45.9809962229393</v>
      </c>
      <c r="DC18" s="161" t="n">
        <v>44.2649613538642</v>
      </c>
      <c r="DD18" s="161" t="n">
        <v>41.2367012364637</v>
      </c>
      <c r="DE18" s="161" t="n">
        <v>41.201222794068</v>
      </c>
      <c r="DF18" s="161" t="n">
        <v>41.7162322376182</v>
      </c>
      <c r="DG18" s="161" t="n">
        <v>42.2574435235895</v>
      </c>
      <c r="DH18" s="161" t="n">
        <v>42.7979736038024</v>
      </c>
      <c r="DI18" s="161" t="n">
        <v>42.5648249531414</v>
      </c>
      <c r="DJ18" s="161" t="n">
        <v>42.725131422779</v>
      </c>
      <c r="DK18" s="161" t="n">
        <v>45.1644273863042</v>
      </c>
      <c r="DL18" s="161" t="n">
        <v>47.2515243890886</v>
      </c>
      <c r="DM18" s="161" t="n">
        <v>47.9195735834178</v>
      </c>
      <c r="DN18" s="161" t="n">
        <v>46.884762415134</v>
      </c>
      <c r="DO18" s="161" t="n">
        <v>45.1930447425241</v>
      </c>
      <c r="DP18" s="161" t="n">
        <v>41.4695753777694</v>
      </c>
      <c r="DQ18" s="161" t="n">
        <v>41.4559105607988</v>
      </c>
      <c r="DR18" s="161" t="n">
        <v>41.9941466584674</v>
      </c>
      <c r="DS18" s="161" t="n">
        <v>42.5589381953793</v>
      </c>
      <c r="DT18" s="161" t="n">
        <v>43.1249758849623</v>
      </c>
      <c r="DU18" s="161" t="n">
        <v>42.9168986898065</v>
      </c>
      <c r="DV18" s="161" t="n">
        <v>43.1027619993826</v>
      </c>
      <c r="DW18" s="161" t="n">
        <v>45.7738928951492</v>
      </c>
      <c r="DX18" s="161" t="n">
        <v>47.8946342919248</v>
      </c>
      <c r="DY18" s="161" t="n">
        <v>48.6039915322768</v>
      </c>
      <c r="DZ18" s="161" t="n">
        <v>47.5707852630083</v>
      </c>
      <c r="EA18" s="161" t="n">
        <v>45.8771213986327</v>
      </c>
      <c r="EB18" s="161" t="n">
        <v>41.8796714270424</v>
      </c>
      <c r="EC18" s="161" t="n">
        <v>41.8707783206648</v>
      </c>
      <c r="ED18" s="161" t="n">
        <v>42.4164647382525</v>
      </c>
      <c r="EE18" s="161" t="n">
        <v>42.988794613678</v>
      </c>
      <c r="EF18" s="161" t="n">
        <v>43.5626751377564</v>
      </c>
      <c r="EG18" s="161" t="n">
        <v>43.3587724532906</v>
      </c>
      <c r="EH18" s="161" t="n">
        <v>43.5505778434428</v>
      </c>
      <c r="EI18" s="161" t="n">
        <v>45.7121884364028</v>
      </c>
      <c r="EJ18" s="161" t="n">
        <v>47.8491676402727</v>
      </c>
    </row>
    <row r="19" customFormat="false" ht="13.7" hidden="true" customHeight="true" outlineLevel="0" collapsed="false">
      <c r="A19" s="187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9"/>
      <c r="AC19" s="170"/>
      <c r="AD19" s="164"/>
      <c r="AE19" s="164"/>
      <c r="AF19" s="165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</row>
    <row r="20" customFormat="false" ht="13.7" hidden="true" customHeight="true" outlineLevel="0" collapsed="false">
      <c r="A20" s="18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9"/>
      <c r="AC20" s="170"/>
      <c r="AD20" s="164"/>
      <c r="AE20" s="164"/>
      <c r="AF20" s="165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</row>
    <row r="21" customFormat="false" ht="13.7" hidden="true" customHeight="true" outlineLevel="0" collapsed="false">
      <c r="A21" s="187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9"/>
      <c r="AC21" s="170"/>
      <c r="AD21" s="164"/>
      <c r="AE21" s="164"/>
      <c r="AF21" s="165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</row>
    <row r="22" customFormat="false" ht="13.7" hidden="true" customHeight="true" outlineLevel="0" collapsed="false">
      <c r="A22" s="18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9"/>
      <c r="AC22" s="170"/>
      <c r="AD22" s="164"/>
      <c r="AE22" s="164"/>
      <c r="AF22" s="165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</row>
    <row r="23" customFormat="false" ht="13.7" hidden="true" customHeight="true" outlineLevel="0" collapsed="false">
      <c r="A23" s="187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9"/>
      <c r="AC23" s="170"/>
      <c r="AD23" s="164"/>
      <c r="AE23" s="164"/>
      <c r="AF23" s="165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</row>
    <row r="24" customFormat="false" ht="13.7" hidden="true" customHeight="true" outlineLevel="0" collapsed="false">
      <c r="A24" s="18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9"/>
      <c r="AC24" s="170"/>
      <c r="AD24" s="164"/>
      <c r="AE24" s="164"/>
      <c r="AF24" s="165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</row>
    <row r="25" customFormat="false" ht="13.7" hidden="true" customHeight="true" outlineLevel="0" collapsed="false">
      <c r="A25" s="188"/>
      <c r="B25" s="189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6"/>
      <c r="AC25" s="177"/>
      <c r="AD25" s="190"/>
      <c r="AE25" s="190"/>
      <c r="AF25" s="165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</row>
    <row r="26" customFormat="false" ht="27" hidden="false" customHeight="true" outlineLevel="0" collapsed="false">
      <c r="A26" s="136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customFormat="false" ht="13.5" hidden="false" customHeight="true" outlineLevel="0" collapsed="false">
      <c r="A27" s="191" t="s">
        <v>5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8" t="s">
        <v>76</v>
      </c>
      <c r="B28" s="136"/>
      <c r="C28" s="159" t="n">
        <v>0.850000000000001</v>
      </c>
      <c r="D28" s="159" t="n">
        <v>-0.75</v>
      </c>
      <c r="E28" s="160" t="n">
        <v>0.132051282051282</v>
      </c>
      <c r="F28" s="159" t="n">
        <v>-0.375</v>
      </c>
      <c r="G28" s="159" t="n">
        <v>-0.5</v>
      </c>
      <c r="H28" s="159" t="n">
        <v>-0.25</v>
      </c>
      <c r="I28" s="159" t="n">
        <v>-0.75</v>
      </c>
      <c r="J28" s="159" t="n">
        <v>-0.5</v>
      </c>
      <c r="K28" s="159" t="n">
        <v>-1</v>
      </c>
      <c r="L28" s="159" t="n">
        <v>-0.5</v>
      </c>
      <c r="M28" s="159" t="n">
        <v>0</v>
      </c>
      <c r="N28" s="159" t="n">
        <v>-0.5</v>
      </c>
      <c r="O28" s="159" t="n">
        <v>-0.5</v>
      </c>
      <c r="P28" s="159" t="n">
        <v>-0.5</v>
      </c>
      <c r="Q28" s="159" t="n">
        <v>-0.5</v>
      </c>
      <c r="R28" s="159" t="n">
        <v>-0.5</v>
      </c>
      <c r="S28" s="159" t="n">
        <v>-0.333333333333336</v>
      </c>
      <c r="T28" s="159" t="n">
        <v>-0.5</v>
      </c>
      <c r="U28" s="159" t="n">
        <v>-0.5</v>
      </c>
      <c r="V28" s="159" t="n">
        <v>0</v>
      </c>
      <c r="W28" s="160" t="n">
        <v>-0.443137254901963</v>
      </c>
      <c r="X28" s="159" t="n">
        <v>-0.436274509803923</v>
      </c>
      <c r="Y28" s="159" t="n">
        <v>-0.437751677852354</v>
      </c>
      <c r="Z28" s="159" t="n">
        <v>-0.438274509803918</v>
      </c>
      <c r="AA28" s="159" t="n">
        <v>-0.436607843137246</v>
      </c>
      <c r="AB28" s="159" t="n">
        <v>-0.436718750000004</v>
      </c>
      <c r="AC28" s="163" t="n">
        <v>-0.420182235030907</v>
      </c>
      <c r="AD28" s="164"/>
      <c r="AE28" s="164"/>
      <c r="AF28" s="165"/>
      <c r="AG28" s="161" t="n">
        <v>698.5</v>
      </c>
      <c r="AH28" s="194" t="n">
        <v>620</v>
      </c>
      <c r="AI28" s="194" t="n">
        <v>630</v>
      </c>
      <c r="AJ28" s="194" t="n">
        <v>594</v>
      </c>
      <c r="AK28" s="194" t="n">
        <v>561</v>
      </c>
      <c r="AL28" s="194" t="n">
        <v>560</v>
      </c>
      <c r="AM28" s="194" t="n">
        <v>902</v>
      </c>
      <c r="AN28" s="194" t="n">
        <v>1067</v>
      </c>
      <c r="AO28" s="194" t="n">
        <v>820</v>
      </c>
      <c r="AP28" s="194" t="n">
        <v>862.5</v>
      </c>
      <c r="AQ28" s="194" t="n">
        <v>710</v>
      </c>
      <c r="AR28" s="194" t="n">
        <v>777</v>
      </c>
      <c r="AS28" s="194" t="n">
        <v>913</v>
      </c>
      <c r="AT28" s="194" t="n">
        <v>790</v>
      </c>
      <c r="AU28" s="194" t="n">
        <v>798</v>
      </c>
      <c r="AV28" s="194" t="n">
        <v>726</v>
      </c>
      <c r="AW28" s="194" t="n">
        <v>609</v>
      </c>
      <c r="AX28" s="194" t="n">
        <v>630</v>
      </c>
      <c r="AY28" s="194" t="n">
        <v>1023</v>
      </c>
      <c r="AZ28" s="194" t="n">
        <v>1144.5</v>
      </c>
      <c r="BA28" s="194" t="n">
        <v>903</v>
      </c>
      <c r="BB28" s="194" t="n">
        <v>943</v>
      </c>
      <c r="BC28" s="194" t="n">
        <v>731.5</v>
      </c>
      <c r="BD28" s="194" t="n">
        <v>880</v>
      </c>
      <c r="BE28" s="194" t="n">
        <v>874.23</v>
      </c>
      <c r="BF28" s="194" t="n">
        <v>798.2</v>
      </c>
      <c r="BG28" s="194" t="n">
        <v>888.26</v>
      </c>
      <c r="BH28" s="194" t="n">
        <v>755.26</v>
      </c>
      <c r="BI28" s="194" t="n">
        <v>617.8</v>
      </c>
      <c r="BJ28" s="194" t="n">
        <v>698.5</v>
      </c>
      <c r="BK28" s="194" t="n">
        <v>964.32</v>
      </c>
      <c r="BL28" s="194" t="n">
        <v>1161.38</v>
      </c>
      <c r="BM28" s="194" t="n">
        <v>901.11</v>
      </c>
      <c r="BN28" s="194" t="n">
        <v>865.2</v>
      </c>
      <c r="BO28" s="194" t="n">
        <v>820.05</v>
      </c>
      <c r="BP28" s="194" t="n">
        <v>927.82</v>
      </c>
      <c r="BQ28" s="194" t="n">
        <v>876.33</v>
      </c>
      <c r="BR28" s="194" t="n">
        <v>805.2</v>
      </c>
      <c r="BS28" s="194" t="n">
        <v>900.45</v>
      </c>
      <c r="BT28" s="194" t="n">
        <v>744.87</v>
      </c>
      <c r="BU28" s="194" t="n">
        <v>683.13</v>
      </c>
      <c r="BV28" s="194" t="n">
        <v>731.94</v>
      </c>
      <c r="BW28" s="194" t="n">
        <v>908.4</v>
      </c>
      <c r="BX28" s="194" t="n">
        <v>1180.13</v>
      </c>
      <c r="BY28" s="194" t="n">
        <v>899.64</v>
      </c>
      <c r="BZ28" s="194" t="n">
        <v>868.77</v>
      </c>
      <c r="CA28" s="194" t="n">
        <v>830.13</v>
      </c>
      <c r="CB28" s="194" t="n">
        <v>853.44</v>
      </c>
      <c r="CC28" s="194" t="n">
        <v>882</v>
      </c>
      <c r="CD28" s="194" t="n">
        <v>813.2</v>
      </c>
      <c r="CE28" s="194" t="n">
        <v>912.18</v>
      </c>
      <c r="CF28" s="194" t="n">
        <v>726.2</v>
      </c>
      <c r="CG28" s="194" t="n">
        <v>740.08</v>
      </c>
      <c r="CH28" s="194" t="n">
        <v>754.82</v>
      </c>
      <c r="CI28" s="194" t="n">
        <v>907</v>
      </c>
      <c r="CJ28" s="194" t="n">
        <v>1166.33</v>
      </c>
      <c r="CK28" s="194" t="n">
        <v>860.2</v>
      </c>
      <c r="CL28" s="194" t="n">
        <v>916.96</v>
      </c>
      <c r="CM28" s="194" t="n">
        <v>840.21</v>
      </c>
      <c r="CN28" s="194" t="n">
        <v>820.2</v>
      </c>
      <c r="CO28" s="194" t="n">
        <v>929.94</v>
      </c>
      <c r="CP28" s="194" t="n">
        <v>821</v>
      </c>
      <c r="CQ28" s="194" t="n">
        <v>883.3</v>
      </c>
      <c r="CR28" s="194" t="n">
        <v>779.31</v>
      </c>
      <c r="CS28" s="194" t="n">
        <v>762.96</v>
      </c>
      <c r="CT28" s="194" t="n">
        <v>741.09</v>
      </c>
      <c r="CU28" s="194" t="n">
        <v>951.93</v>
      </c>
      <c r="CV28" s="194" t="n">
        <v>1154.6</v>
      </c>
      <c r="CW28" s="194" t="n">
        <v>820.99</v>
      </c>
      <c r="CX28" s="194" t="n">
        <v>966</v>
      </c>
      <c r="CY28" s="194" t="n">
        <v>850.08</v>
      </c>
      <c r="CZ28" s="194" t="n">
        <v>827.8</v>
      </c>
      <c r="DA28" s="194" t="n">
        <v>938.96</v>
      </c>
      <c r="DB28" s="194" t="n">
        <v>872.55</v>
      </c>
      <c r="DC28" s="194" t="n">
        <v>854.91</v>
      </c>
      <c r="DD28" s="194" t="n">
        <v>833.36</v>
      </c>
      <c r="DE28" s="194" t="n">
        <v>748.02</v>
      </c>
      <c r="DF28" s="194" t="n">
        <v>759.99</v>
      </c>
      <c r="DG28" s="194" t="n">
        <v>1001.88</v>
      </c>
      <c r="DH28" s="194" t="n">
        <v>1051.47</v>
      </c>
      <c r="DI28" s="194" t="n">
        <v>914.76</v>
      </c>
      <c r="DJ28" s="194" t="n">
        <v>975.89</v>
      </c>
      <c r="DK28" s="194" t="n">
        <v>779.38</v>
      </c>
      <c r="DL28" s="194" t="n">
        <v>921.36</v>
      </c>
      <c r="DM28" s="194" t="n">
        <v>905.31</v>
      </c>
      <c r="DN28" s="194" t="n">
        <v>841.2</v>
      </c>
      <c r="DO28" s="194" t="n">
        <v>907.94</v>
      </c>
      <c r="DP28" s="194" t="n">
        <v>850.08</v>
      </c>
      <c r="DQ28" s="194" t="n">
        <v>730.6</v>
      </c>
      <c r="DR28" s="194" t="n">
        <v>815.32</v>
      </c>
      <c r="DS28" s="194" t="n">
        <v>1006.94</v>
      </c>
      <c r="DT28" s="194" t="n">
        <v>1049.79</v>
      </c>
      <c r="DU28" s="194" t="n">
        <v>922.53</v>
      </c>
      <c r="DV28" s="194" t="n">
        <v>943.36</v>
      </c>
      <c r="DW28" s="194" t="n">
        <v>831.2</v>
      </c>
      <c r="DX28" s="194" t="n">
        <v>931.92</v>
      </c>
      <c r="DY28" s="194" t="n">
        <v>870.6</v>
      </c>
      <c r="DZ28" s="194" t="n">
        <v>851.2</v>
      </c>
      <c r="EA28" s="194" t="n">
        <v>961.86</v>
      </c>
      <c r="EB28" s="194" t="n">
        <v>866.14</v>
      </c>
      <c r="EC28" s="194" t="n">
        <v>748.2</v>
      </c>
      <c r="ED28" s="194" t="n">
        <v>834.02</v>
      </c>
      <c r="EE28" s="194" t="n">
        <v>966.21</v>
      </c>
      <c r="EF28" s="194" t="n">
        <v>1098.9</v>
      </c>
      <c r="EG28" s="194" t="n">
        <v>930.3</v>
      </c>
      <c r="EH28" s="194" t="n">
        <v>909.93</v>
      </c>
      <c r="EI28" s="194" t="n">
        <v>884.1</v>
      </c>
      <c r="EJ28" s="194" t="n">
        <v>985.32</v>
      </c>
    </row>
    <row r="29" customFormat="false" ht="13.7" hidden="false" customHeight="true" outlineLevel="0" collapsed="false">
      <c r="A29" s="166" t="s">
        <v>179</v>
      </c>
      <c r="B29" s="167"/>
      <c r="C29" s="161" t="n">
        <v>1.25892857142857</v>
      </c>
      <c r="D29" s="161" t="n">
        <v>-0.75</v>
      </c>
      <c r="E29" s="168" t="n">
        <v>0.0541437728937737</v>
      </c>
      <c r="F29" s="161" t="n">
        <v>-0.375</v>
      </c>
      <c r="G29" s="161" t="n">
        <v>-0.5</v>
      </c>
      <c r="H29" s="161" t="n">
        <v>-0.25</v>
      </c>
      <c r="I29" s="161" t="n">
        <v>-0.75</v>
      </c>
      <c r="J29" s="161" t="n">
        <v>-0.5</v>
      </c>
      <c r="K29" s="161" t="n">
        <v>-1</v>
      </c>
      <c r="L29" s="161" t="n">
        <v>-0.5</v>
      </c>
      <c r="M29" s="161" t="n">
        <v>0</v>
      </c>
      <c r="N29" s="161" t="n">
        <v>-0.5</v>
      </c>
      <c r="O29" s="161" t="n">
        <v>-0.5</v>
      </c>
      <c r="P29" s="161" t="n">
        <v>-0.5</v>
      </c>
      <c r="Q29" s="161" t="n">
        <v>-0.5</v>
      </c>
      <c r="R29" s="161" t="n">
        <v>-0.5</v>
      </c>
      <c r="S29" s="161" t="n">
        <v>-0.333333333333336</v>
      </c>
      <c r="T29" s="161" t="n">
        <v>-0.5</v>
      </c>
      <c r="U29" s="161" t="n">
        <v>-0.5</v>
      </c>
      <c r="V29" s="161" t="n">
        <v>0</v>
      </c>
      <c r="W29" s="168" t="n">
        <v>-0.443137254901956</v>
      </c>
      <c r="X29" s="161" t="n">
        <v>-0.436274509803923</v>
      </c>
      <c r="Y29" s="161" t="n">
        <v>-0.437751677852354</v>
      </c>
      <c r="Z29" s="161" t="n">
        <v>-0.434901960784309</v>
      </c>
      <c r="AA29" s="161" t="n">
        <v>-0.437480392156864</v>
      </c>
      <c r="AB29" s="161" t="n">
        <v>-0.434101562499997</v>
      </c>
      <c r="AC29" s="170" t="n">
        <v>-0.419290491078897</v>
      </c>
      <c r="AD29" s="164"/>
      <c r="AE29" s="164"/>
      <c r="AF29" s="165"/>
      <c r="AG29" s="161" t="n">
        <v>709.5</v>
      </c>
      <c r="AH29" s="194" t="n">
        <v>630</v>
      </c>
      <c r="AI29" s="194" t="n">
        <v>640.5</v>
      </c>
      <c r="AJ29" s="194" t="n">
        <v>638</v>
      </c>
      <c r="AK29" s="194" t="n">
        <v>616</v>
      </c>
      <c r="AL29" s="194" t="n">
        <v>610</v>
      </c>
      <c r="AM29" s="194" t="n">
        <v>968</v>
      </c>
      <c r="AN29" s="194" t="n">
        <v>1122</v>
      </c>
      <c r="AO29" s="194" t="n">
        <v>890</v>
      </c>
      <c r="AP29" s="194" t="n">
        <v>885.5</v>
      </c>
      <c r="AQ29" s="194" t="n">
        <v>730</v>
      </c>
      <c r="AR29" s="194" t="n">
        <v>787.5</v>
      </c>
      <c r="AS29" s="194" t="n">
        <v>924</v>
      </c>
      <c r="AT29" s="194" t="n">
        <v>805</v>
      </c>
      <c r="AU29" s="194" t="n">
        <v>829.5</v>
      </c>
      <c r="AV29" s="194" t="n">
        <v>803</v>
      </c>
      <c r="AW29" s="194" t="n">
        <v>682.5</v>
      </c>
      <c r="AX29" s="194" t="n">
        <v>708.75</v>
      </c>
      <c r="AY29" s="194" t="n">
        <v>1122</v>
      </c>
      <c r="AZ29" s="194" t="n">
        <v>1218</v>
      </c>
      <c r="BA29" s="194" t="n">
        <v>976.5</v>
      </c>
      <c r="BB29" s="194" t="n">
        <v>983.25</v>
      </c>
      <c r="BC29" s="194" t="n">
        <v>745.75</v>
      </c>
      <c r="BD29" s="194" t="n">
        <v>896.5</v>
      </c>
      <c r="BE29" s="194" t="n">
        <v>890.19</v>
      </c>
      <c r="BF29" s="194" t="n">
        <v>817.8</v>
      </c>
      <c r="BG29" s="194" t="n">
        <v>925.52</v>
      </c>
      <c r="BH29" s="194" t="n">
        <v>828.74</v>
      </c>
      <c r="BI29" s="194" t="n">
        <v>684.8</v>
      </c>
      <c r="BJ29" s="194" t="n">
        <v>776.82</v>
      </c>
      <c r="BK29" s="194" t="n">
        <v>1052.31</v>
      </c>
      <c r="BL29" s="194" t="n">
        <v>1234.64</v>
      </c>
      <c r="BM29" s="194" t="n">
        <v>971.25</v>
      </c>
      <c r="BN29" s="194" t="n">
        <v>903.63</v>
      </c>
      <c r="BO29" s="194" t="n">
        <v>840.63</v>
      </c>
      <c r="BP29" s="194" t="n">
        <v>950.36</v>
      </c>
      <c r="BQ29" s="194" t="n">
        <v>896.91</v>
      </c>
      <c r="BR29" s="194" t="n">
        <v>828.6</v>
      </c>
      <c r="BS29" s="194" t="n">
        <v>940.24</v>
      </c>
      <c r="BT29" s="194" t="n">
        <v>812.07</v>
      </c>
      <c r="BU29" s="194" t="n">
        <v>750.54</v>
      </c>
      <c r="BV29" s="194" t="n">
        <v>806.52</v>
      </c>
      <c r="BW29" s="194" t="n">
        <v>987</v>
      </c>
      <c r="BX29" s="194" t="n">
        <v>1253.5</v>
      </c>
      <c r="BY29" s="194" t="n">
        <v>966.84</v>
      </c>
      <c r="BZ29" s="194" t="n">
        <v>909.09</v>
      </c>
      <c r="CA29" s="194" t="n">
        <v>855.12</v>
      </c>
      <c r="CB29" s="194" t="n">
        <v>878.22</v>
      </c>
      <c r="CC29" s="194" t="n">
        <v>906.78</v>
      </c>
      <c r="CD29" s="194" t="n">
        <v>840.4</v>
      </c>
      <c r="CE29" s="194" t="n">
        <v>954.96</v>
      </c>
      <c r="CF29" s="194" t="n">
        <v>790.4</v>
      </c>
      <c r="CG29" s="194" t="n">
        <v>810.7</v>
      </c>
      <c r="CH29" s="194" t="n">
        <v>829.18</v>
      </c>
      <c r="CI29" s="194" t="n">
        <v>985</v>
      </c>
      <c r="CJ29" s="194" t="n">
        <v>1240.85</v>
      </c>
      <c r="CK29" s="194" t="n">
        <v>925</v>
      </c>
      <c r="CL29" s="194" t="n">
        <v>962.5</v>
      </c>
      <c r="CM29" s="194" t="n">
        <v>869.61</v>
      </c>
      <c r="CN29" s="194" t="n">
        <v>848.4</v>
      </c>
      <c r="CO29" s="194" t="n">
        <v>966.46</v>
      </c>
      <c r="CP29" s="194" t="n">
        <v>857.2</v>
      </c>
      <c r="CQ29" s="194" t="n">
        <v>933.02</v>
      </c>
      <c r="CR29" s="194" t="n">
        <v>852.18</v>
      </c>
      <c r="CS29" s="194" t="n">
        <v>838.86</v>
      </c>
      <c r="CT29" s="194" t="n">
        <v>816.9</v>
      </c>
      <c r="CU29" s="194" t="n">
        <v>1039.29</v>
      </c>
      <c r="CV29" s="194" t="n">
        <v>1237.17</v>
      </c>
      <c r="CW29" s="194" t="n">
        <v>888.06</v>
      </c>
      <c r="CX29" s="194" t="n">
        <v>1022.35</v>
      </c>
      <c r="CY29" s="194" t="n">
        <v>888.51</v>
      </c>
      <c r="CZ29" s="194" t="n">
        <v>864.8</v>
      </c>
      <c r="DA29" s="194" t="n">
        <v>982.52</v>
      </c>
      <c r="DB29" s="194" t="n">
        <v>917.07</v>
      </c>
      <c r="DC29" s="194" t="n">
        <v>908.25</v>
      </c>
      <c r="DD29" s="194" t="n">
        <v>913.88</v>
      </c>
      <c r="DE29" s="194" t="n">
        <v>824.25</v>
      </c>
      <c r="DF29" s="194" t="n">
        <v>839.37</v>
      </c>
      <c r="DG29" s="194" t="n">
        <v>1097.36</v>
      </c>
      <c r="DH29" s="194" t="n">
        <v>1132.11</v>
      </c>
      <c r="DI29" s="194" t="n">
        <v>993.72</v>
      </c>
      <c r="DJ29" s="194" t="n">
        <v>1038.91</v>
      </c>
      <c r="DK29" s="194" t="n">
        <v>820.23</v>
      </c>
      <c r="DL29" s="194" t="n">
        <v>968.88</v>
      </c>
      <c r="DM29" s="194" t="n">
        <v>955.71</v>
      </c>
      <c r="DN29" s="194" t="n">
        <v>891.6</v>
      </c>
      <c r="DO29" s="194" t="n">
        <v>971.96</v>
      </c>
      <c r="DP29" s="194" t="n">
        <v>936.76</v>
      </c>
      <c r="DQ29" s="194" t="n">
        <v>808.8</v>
      </c>
      <c r="DR29" s="194" t="n">
        <v>904.64</v>
      </c>
      <c r="DS29" s="194" t="n">
        <v>1108.8</v>
      </c>
      <c r="DT29" s="194" t="n">
        <v>1137.78</v>
      </c>
      <c r="DU29" s="194" t="n">
        <v>1008</v>
      </c>
      <c r="DV29" s="194" t="n">
        <v>1011.78</v>
      </c>
      <c r="DW29" s="194" t="n">
        <v>882.4</v>
      </c>
      <c r="DX29" s="194" t="n">
        <v>988.46</v>
      </c>
      <c r="DY29" s="194" t="n">
        <v>927.2</v>
      </c>
      <c r="DZ29" s="194" t="n">
        <v>909.6</v>
      </c>
      <c r="EA29" s="194" t="n">
        <v>1037.53</v>
      </c>
      <c r="EB29" s="194" t="n">
        <v>959.42</v>
      </c>
      <c r="EC29" s="194" t="n">
        <v>832</v>
      </c>
      <c r="ED29" s="194" t="n">
        <v>929.28</v>
      </c>
      <c r="EE29" s="194" t="n">
        <v>1069.95</v>
      </c>
      <c r="EF29" s="194" t="n">
        <v>1198.78</v>
      </c>
      <c r="EG29" s="194" t="n">
        <v>1022.7</v>
      </c>
      <c r="EH29" s="194" t="n">
        <v>983.01</v>
      </c>
      <c r="EI29" s="194" t="n">
        <v>946.26</v>
      </c>
      <c r="EJ29" s="194" t="n">
        <v>1053.86</v>
      </c>
    </row>
    <row r="30" customFormat="false" ht="13.7" hidden="false" customHeight="true" outlineLevel="0" collapsed="false">
      <c r="A30" s="166" t="s">
        <v>77</v>
      </c>
      <c r="B30" s="136"/>
      <c r="C30" s="161" t="n">
        <v>1.885</v>
      </c>
      <c r="D30" s="161" t="n">
        <v>0</v>
      </c>
      <c r="E30" s="168" t="n">
        <v>0.850833333333334</v>
      </c>
      <c r="F30" s="161" t="n">
        <v>-1.075</v>
      </c>
      <c r="G30" s="161" t="n">
        <v>-0.75</v>
      </c>
      <c r="H30" s="161" t="n">
        <v>-1.4</v>
      </c>
      <c r="I30" s="161" t="n">
        <v>-0.875</v>
      </c>
      <c r="J30" s="161" t="n">
        <v>-1.25</v>
      </c>
      <c r="K30" s="161" t="n">
        <v>-0.5</v>
      </c>
      <c r="L30" s="161" t="n">
        <v>-0.5</v>
      </c>
      <c r="M30" s="161" t="n">
        <v>-0.5</v>
      </c>
      <c r="N30" s="161" t="n">
        <v>-0.5</v>
      </c>
      <c r="O30" s="161" t="n">
        <v>-0.75</v>
      </c>
      <c r="P30" s="161" t="n">
        <v>-0.75</v>
      </c>
      <c r="Q30" s="161" t="n">
        <v>-0.75</v>
      </c>
      <c r="R30" s="161" t="n">
        <v>-0.75</v>
      </c>
      <c r="S30" s="161" t="n">
        <v>-0.25</v>
      </c>
      <c r="T30" s="161" t="n">
        <v>-0.25</v>
      </c>
      <c r="U30" s="161" t="n">
        <v>-0.25</v>
      </c>
      <c r="V30" s="161" t="n">
        <v>-0.25</v>
      </c>
      <c r="W30" s="168" t="n">
        <v>-0.653921568627453</v>
      </c>
      <c r="X30" s="161" t="n">
        <v>-0.728431372549018</v>
      </c>
      <c r="Y30" s="161" t="n">
        <v>-0.706979865771807</v>
      </c>
      <c r="Z30" s="161" t="n">
        <v>-0.675215686274505</v>
      </c>
      <c r="AA30" s="161" t="n">
        <v>-0.591019607843144</v>
      </c>
      <c r="AB30" s="161" t="n">
        <v>-0.579570312500003</v>
      </c>
      <c r="AC30" s="170" t="n">
        <v>-0.609152983287892</v>
      </c>
      <c r="AD30" s="164"/>
      <c r="AE30" s="164"/>
      <c r="AF30" s="165"/>
      <c r="AG30" s="161" t="n">
        <v>737</v>
      </c>
      <c r="AH30" s="194" t="n">
        <v>640</v>
      </c>
      <c r="AI30" s="194" t="n">
        <v>668.85</v>
      </c>
      <c r="AJ30" s="194" t="n">
        <v>649</v>
      </c>
      <c r="AK30" s="194" t="n">
        <v>638</v>
      </c>
      <c r="AL30" s="194" t="n">
        <v>720</v>
      </c>
      <c r="AM30" s="194" t="n">
        <v>1061.5</v>
      </c>
      <c r="AN30" s="194" t="n">
        <v>1199</v>
      </c>
      <c r="AO30" s="194" t="n">
        <v>945</v>
      </c>
      <c r="AP30" s="194" t="n">
        <v>856.75</v>
      </c>
      <c r="AQ30" s="194" t="n">
        <v>765</v>
      </c>
      <c r="AR30" s="194" t="n">
        <v>824.25</v>
      </c>
      <c r="AS30" s="194" t="n">
        <v>918.5</v>
      </c>
      <c r="AT30" s="194" t="n">
        <v>795</v>
      </c>
      <c r="AU30" s="194" t="n">
        <v>792.75</v>
      </c>
      <c r="AV30" s="194" t="n">
        <v>786.5</v>
      </c>
      <c r="AW30" s="194" t="n">
        <v>761.25</v>
      </c>
      <c r="AX30" s="194" t="n">
        <v>866.25</v>
      </c>
      <c r="AY30" s="194" t="n">
        <v>1138.5</v>
      </c>
      <c r="AZ30" s="194" t="n">
        <v>1265.25</v>
      </c>
      <c r="BA30" s="194" t="n">
        <v>1160.25</v>
      </c>
      <c r="BB30" s="194" t="n">
        <v>891.25</v>
      </c>
      <c r="BC30" s="194" t="n">
        <v>774.25</v>
      </c>
      <c r="BD30" s="194" t="n">
        <v>940.5</v>
      </c>
      <c r="BE30" s="194" t="n">
        <v>884.94</v>
      </c>
      <c r="BF30" s="194" t="n">
        <v>802.4</v>
      </c>
      <c r="BG30" s="194" t="n">
        <v>876.3</v>
      </c>
      <c r="BH30" s="194" t="n">
        <v>793.76</v>
      </c>
      <c r="BI30" s="194" t="n">
        <v>731.6</v>
      </c>
      <c r="BJ30" s="194" t="n">
        <v>915.86</v>
      </c>
      <c r="BK30" s="194" t="n">
        <v>1096.83</v>
      </c>
      <c r="BL30" s="194" t="n">
        <v>1337.6</v>
      </c>
      <c r="BM30" s="194" t="n">
        <v>1170.96</v>
      </c>
      <c r="BN30" s="194" t="n">
        <v>821.31</v>
      </c>
      <c r="BO30" s="194" t="n">
        <v>863.52</v>
      </c>
      <c r="BP30" s="194" t="n">
        <v>992.22</v>
      </c>
      <c r="BQ30" s="194" t="n">
        <v>893.34</v>
      </c>
      <c r="BR30" s="194" t="n">
        <v>810</v>
      </c>
      <c r="BS30" s="194" t="n">
        <v>884.58</v>
      </c>
      <c r="BT30" s="194" t="n">
        <v>764.82</v>
      </c>
      <c r="BU30" s="194" t="n">
        <v>775.32</v>
      </c>
      <c r="BV30" s="194" t="n">
        <v>924.22</v>
      </c>
      <c r="BW30" s="194" t="n">
        <v>1054</v>
      </c>
      <c r="BX30" s="194" t="n">
        <v>1410.82</v>
      </c>
      <c r="BY30" s="194" t="n">
        <v>1181.25</v>
      </c>
      <c r="BZ30" s="194" t="n">
        <v>828.45</v>
      </c>
      <c r="CA30" s="194" t="n">
        <v>871.08</v>
      </c>
      <c r="CB30" s="194" t="n">
        <v>913.71</v>
      </c>
      <c r="CC30" s="194" t="n">
        <v>900.48</v>
      </c>
      <c r="CD30" s="194" t="n">
        <v>816.4</v>
      </c>
      <c r="CE30" s="194" t="n">
        <v>891.48</v>
      </c>
      <c r="CF30" s="194" t="n">
        <v>734</v>
      </c>
      <c r="CG30" s="194" t="n">
        <v>818.62</v>
      </c>
      <c r="CH30" s="194" t="n">
        <v>931.48</v>
      </c>
      <c r="CI30" s="194" t="n">
        <v>1062.2</v>
      </c>
      <c r="CJ30" s="194" t="n">
        <v>1422.09</v>
      </c>
      <c r="CK30" s="194" t="n">
        <v>1133.8</v>
      </c>
      <c r="CL30" s="194" t="n">
        <v>874.72</v>
      </c>
      <c r="CM30" s="194" t="n">
        <v>877.8</v>
      </c>
      <c r="CN30" s="194" t="n">
        <v>877</v>
      </c>
      <c r="CO30" s="194" t="n">
        <v>951.72</v>
      </c>
      <c r="CP30" s="194" t="n">
        <v>823.4</v>
      </c>
      <c r="CQ30" s="194" t="n">
        <v>859.98</v>
      </c>
      <c r="CR30" s="194" t="n">
        <v>777.21</v>
      </c>
      <c r="CS30" s="194" t="n">
        <v>825.22</v>
      </c>
      <c r="CT30" s="194" t="n">
        <v>896.07</v>
      </c>
      <c r="CU30" s="194" t="n">
        <v>1123.92</v>
      </c>
      <c r="CV30" s="194" t="n">
        <v>1432.67</v>
      </c>
      <c r="CW30" s="194" t="n">
        <v>1084.9</v>
      </c>
      <c r="CX30" s="194" t="n">
        <v>920.92</v>
      </c>
      <c r="CY30" s="194" t="n">
        <v>883.89</v>
      </c>
      <c r="CZ30" s="194" t="n">
        <v>882.8</v>
      </c>
      <c r="DA30" s="194" t="n">
        <v>957.44</v>
      </c>
      <c r="DB30" s="194" t="n">
        <v>869.82</v>
      </c>
      <c r="DC30" s="194" t="n">
        <v>825.72</v>
      </c>
      <c r="DD30" s="194" t="n">
        <v>818.84</v>
      </c>
      <c r="DE30" s="194" t="n">
        <v>792.12</v>
      </c>
      <c r="DF30" s="194" t="n">
        <v>901.11</v>
      </c>
      <c r="DG30" s="194" t="n">
        <v>1183.82</v>
      </c>
      <c r="DH30" s="194" t="n">
        <v>1315.02</v>
      </c>
      <c r="DI30" s="194" t="n">
        <v>1205.4</v>
      </c>
      <c r="DJ30" s="194" t="n">
        <v>925.52</v>
      </c>
      <c r="DK30" s="194" t="n">
        <v>803.89</v>
      </c>
      <c r="DL30" s="194" t="n">
        <v>975.92</v>
      </c>
      <c r="DM30" s="194" t="n">
        <v>917.91</v>
      </c>
      <c r="DN30" s="194" t="n">
        <v>832</v>
      </c>
      <c r="DO30" s="194" t="n">
        <v>868.78</v>
      </c>
      <c r="DP30" s="194" t="n">
        <v>822.36</v>
      </c>
      <c r="DQ30" s="194" t="n">
        <v>757.8</v>
      </c>
      <c r="DR30" s="194" t="n">
        <v>948.2</v>
      </c>
      <c r="DS30" s="194" t="n">
        <v>1189.1</v>
      </c>
      <c r="DT30" s="194" t="n">
        <v>1320.9</v>
      </c>
      <c r="DU30" s="194" t="n">
        <v>1210.86</v>
      </c>
      <c r="DV30" s="194" t="n">
        <v>889.24</v>
      </c>
      <c r="DW30" s="194" t="n">
        <v>849.8</v>
      </c>
      <c r="DX30" s="194" t="n">
        <v>980.32</v>
      </c>
      <c r="DY30" s="194" t="n">
        <v>878</v>
      </c>
      <c r="DZ30" s="194" t="n">
        <v>835.6</v>
      </c>
      <c r="EA30" s="194" t="n">
        <v>912.18</v>
      </c>
      <c r="EB30" s="194" t="n">
        <v>826.1</v>
      </c>
      <c r="EC30" s="194" t="n">
        <v>761.2</v>
      </c>
      <c r="ED30" s="194" t="n">
        <v>952.38</v>
      </c>
      <c r="EE30" s="194" t="n">
        <v>1140.09</v>
      </c>
      <c r="EF30" s="194" t="n">
        <v>1389.96</v>
      </c>
      <c r="EG30" s="194" t="n">
        <v>1216.11</v>
      </c>
      <c r="EH30" s="194" t="n">
        <v>852.6</v>
      </c>
      <c r="EI30" s="194" t="n">
        <v>896.28</v>
      </c>
      <c r="EJ30" s="194" t="n">
        <v>1029.48</v>
      </c>
    </row>
    <row r="31" customFormat="false" ht="13.7" hidden="false" customHeight="true" outlineLevel="0" collapsed="false">
      <c r="A31" s="166" t="s">
        <v>181</v>
      </c>
      <c r="B31" s="136"/>
      <c r="C31" s="161" t="n">
        <v>0.271964149475089</v>
      </c>
      <c r="D31" s="161" t="n">
        <v>-1.344</v>
      </c>
      <c r="E31" s="168" t="n">
        <v>-0.456357593536378</v>
      </c>
      <c r="F31" s="161" t="n">
        <v>-0.125</v>
      </c>
      <c r="G31" s="161" t="n">
        <v>0</v>
      </c>
      <c r="H31" s="161" t="n">
        <v>-0.25</v>
      </c>
      <c r="I31" s="161" t="n">
        <v>-0.625</v>
      </c>
      <c r="J31" s="161" t="n">
        <v>-0.5</v>
      </c>
      <c r="K31" s="161" t="n">
        <v>-0.75</v>
      </c>
      <c r="L31" s="161" t="n">
        <v>-0.5</v>
      </c>
      <c r="M31" s="161" t="n">
        <v>-0.5</v>
      </c>
      <c r="N31" s="161" t="n">
        <v>-0.583333333333332</v>
      </c>
      <c r="O31" s="161" t="n">
        <v>-0.75</v>
      </c>
      <c r="P31" s="161" t="n">
        <v>-0.75</v>
      </c>
      <c r="Q31" s="161" t="n">
        <v>-0.75</v>
      </c>
      <c r="R31" s="161" t="n">
        <v>-0.75</v>
      </c>
      <c r="S31" s="161" t="n">
        <v>-0.666666666666664</v>
      </c>
      <c r="T31" s="161" t="n">
        <v>-0.5</v>
      </c>
      <c r="U31" s="161" t="n">
        <v>-0.75</v>
      </c>
      <c r="V31" s="161" t="n">
        <v>-0.75</v>
      </c>
      <c r="W31" s="168" t="n">
        <v>-0.561764705882354</v>
      </c>
      <c r="X31" s="161" t="n">
        <v>-0.706862745098036</v>
      </c>
      <c r="Y31" s="161" t="n">
        <v>-0.679429530201347</v>
      </c>
      <c r="Z31" s="161" t="n">
        <v>-0.709647058823535</v>
      </c>
      <c r="AA31" s="161" t="n">
        <v>-0.70884313725491</v>
      </c>
      <c r="AB31" s="161" t="n">
        <v>-0.711054687499996</v>
      </c>
      <c r="AC31" s="170" t="n">
        <v>-0.677540732849359</v>
      </c>
      <c r="AD31" s="164"/>
      <c r="AE31" s="164"/>
      <c r="AF31" s="165"/>
      <c r="AG31" s="161" t="n">
        <v>717.2</v>
      </c>
      <c r="AH31" s="194" t="n">
        <v>637</v>
      </c>
      <c r="AI31" s="194" t="n">
        <v>661.5</v>
      </c>
      <c r="AJ31" s="194" t="n">
        <v>643.5</v>
      </c>
      <c r="AK31" s="194" t="n">
        <v>638</v>
      </c>
      <c r="AL31" s="194" t="n">
        <v>720</v>
      </c>
      <c r="AM31" s="194" t="n">
        <v>1056</v>
      </c>
      <c r="AN31" s="194" t="n">
        <v>1199</v>
      </c>
      <c r="AO31" s="194" t="n">
        <v>925</v>
      </c>
      <c r="AP31" s="194" t="n">
        <v>851</v>
      </c>
      <c r="AQ31" s="194" t="n">
        <v>720</v>
      </c>
      <c r="AR31" s="194" t="n">
        <v>798</v>
      </c>
      <c r="AS31" s="194" t="n">
        <v>874.5</v>
      </c>
      <c r="AT31" s="194" t="n">
        <v>775</v>
      </c>
      <c r="AU31" s="194" t="n">
        <v>777</v>
      </c>
      <c r="AV31" s="194" t="n">
        <v>786.5</v>
      </c>
      <c r="AW31" s="194" t="n">
        <v>761.25</v>
      </c>
      <c r="AX31" s="194" t="n">
        <v>866.25</v>
      </c>
      <c r="AY31" s="194" t="n">
        <v>1138.5</v>
      </c>
      <c r="AZ31" s="194" t="n">
        <v>1265.25</v>
      </c>
      <c r="BA31" s="194" t="n">
        <v>1050</v>
      </c>
      <c r="BB31" s="194" t="n">
        <v>885.5</v>
      </c>
      <c r="BC31" s="194" t="n">
        <v>726.75</v>
      </c>
      <c r="BD31" s="194" t="n">
        <v>869</v>
      </c>
      <c r="BE31" s="194" t="n">
        <v>844.41</v>
      </c>
      <c r="BF31" s="194" t="n">
        <v>783.8</v>
      </c>
      <c r="BG31" s="194" t="n">
        <v>860.66</v>
      </c>
      <c r="BH31" s="194" t="n">
        <v>795.3</v>
      </c>
      <c r="BI31" s="194" t="n">
        <v>732.8</v>
      </c>
      <c r="BJ31" s="194" t="n">
        <v>917.18</v>
      </c>
      <c r="BK31" s="194" t="n">
        <v>1098.09</v>
      </c>
      <c r="BL31" s="194" t="n">
        <v>1339.14</v>
      </c>
      <c r="BM31" s="194" t="n">
        <v>1060.5</v>
      </c>
      <c r="BN31" s="194" t="n">
        <v>816.48</v>
      </c>
      <c r="BO31" s="194" t="n">
        <v>811.02</v>
      </c>
      <c r="BP31" s="194" t="n">
        <v>917.01</v>
      </c>
      <c r="BQ31" s="194" t="n">
        <v>851.97</v>
      </c>
      <c r="BR31" s="194" t="n">
        <v>790.6</v>
      </c>
      <c r="BS31" s="194" t="n">
        <v>868.02</v>
      </c>
      <c r="BT31" s="194" t="n">
        <v>765.45</v>
      </c>
      <c r="BU31" s="194" t="n">
        <v>775.95</v>
      </c>
      <c r="BV31" s="194" t="n">
        <v>924.66</v>
      </c>
      <c r="BW31" s="194" t="n">
        <v>1054.2</v>
      </c>
      <c r="BX31" s="194" t="n">
        <v>1411.05</v>
      </c>
      <c r="BY31" s="194" t="n">
        <v>1068.9</v>
      </c>
      <c r="BZ31" s="194" t="n">
        <v>822.78</v>
      </c>
      <c r="CA31" s="194" t="n">
        <v>817.11</v>
      </c>
      <c r="CB31" s="194" t="n">
        <v>843.57</v>
      </c>
      <c r="CC31" s="194" t="n">
        <v>857.85</v>
      </c>
      <c r="CD31" s="194" t="n">
        <v>796.2</v>
      </c>
      <c r="CE31" s="194" t="n">
        <v>874</v>
      </c>
      <c r="CF31" s="194" t="n">
        <v>734</v>
      </c>
      <c r="CG31" s="194" t="n">
        <v>818.62</v>
      </c>
      <c r="CH31" s="194" t="n">
        <v>931.04</v>
      </c>
      <c r="CI31" s="194" t="n">
        <v>1061.6</v>
      </c>
      <c r="CJ31" s="194" t="n">
        <v>1420.94</v>
      </c>
      <c r="CK31" s="194" t="n">
        <v>1025</v>
      </c>
      <c r="CL31" s="194" t="n">
        <v>867.9</v>
      </c>
      <c r="CM31" s="194" t="n">
        <v>822.99</v>
      </c>
      <c r="CN31" s="194" t="n">
        <v>809</v>
      </c>
      <c r="CO31" s="194" t="n">
        <v>905.3</v>
      </c>
      <c r="CP31" s="194" t="n">
        <v>802</v>
      </c>
      <c r="CQ31" s="194" t="n">
        <v>841.94</v>
      </c>
      <c r="CR31" s="194" t="n">
        <v>776.16</v>
      </c>
      <c r="CS31" s="194" t="n">
        <v>824.34</v>
      </c>
      <c r="CT31" s="194" t="n">
        <v>895.02</v>
      </c>
      <c r="CU31" s="194" t="n">
        <v>1122.24</v>
      </c>
      <c r="CV31" s="194" t="n">
        <v>1430.6</v>
      </c>
      <c r="CW31" s="194" t="n">
        <v>980.21</v>
      </c>
      <c r="CX31" s="194" t="n">
        <v>913.33</v>
      </c>
      <c r="CY31" s="194" t="n">
        <v>828.24</v>
      </c>
      <c r="CZ31" s="194" t="n">
        <v>814.2</v>
      </c>
      <c r="DA31" s="194" t="n">
        <v>911.02</v>
      </c>
      <c r="DB31" s="194" t="n">
        <v>847.35</v>
      </c>
      <c r="DC31" s="194" t="n">
        <v>808.5</v>
      </c>
      <c r="DD31" s="194" t="n">
        <v>817.96</v>
      </c>
      <c r="DE31" s="194" t="n">
        <v>791.28</v>
      </c>
      <c r="DF31" s="194" t="n">
        <v>900.06</v>
      </c>
      <c r="DG31" s="194" t="n">
        <v>1182.28</v>
      </c>
      <c r="DH31" s="194" t="n">
        <v>1313.34</v>
      </c>
      <c r="DI31" s="194" t="n">
        <v>1089.27</v>
      </c>
      <c r="DJ31" s="194" t="n">
        <v>918.16</v>
      </c>
      <c r="DK31" s="194" t="n">
        <v>753.16</v>
      </c>
      <c r="DL31" s="194" t="n">
        <v>900.24</v>
      </c>
      <c r="DM31" s="194" t="n">
        <v>873.6</v>
      </c>
      <c r="DN31" s="194" t="n">
        <v>810.6</v>
      </c>
      <c r="DO31" s="194" t="n">
        <v>850.96</v>
      </c>
      <c r="DP31" s="194" t="n">
        <v>821.7</v>
      </c>
      <c r="DQ31" s="194" t="n">
        <v>757.2</v>
      </c>
      <c r="DR31" s="194" t="n">
        <v>947.32</v>
      </c>
      <c r="DS31" s="194" t="n">
        <v>1187.78</v>
      </c>
      <c r="DT31" s="194" t="n">
        <v>1319.22</v>
      </c>
      <c r="DU31" s="194" t="n">
        <v>1094.31</v>
      </c>
      <c r="DV31" s="194" t="n">
        <v>882.2</v>
      </c>
      <c r="DW31" s="194" t="n">
        <v>796.4</v>
      </c>
      <c r="DX31" s="194" t="n">
        <v>904.2</v>
      </c>
      <c r="DY31" s="194" t="n">
        <v>835.8</v>
      </c>
      <c r="DZ31" s="194" t="n">
        <v>814.2</v>
      </c>
      <c r="EA31" s="194" t="n">
        <v>893.55</v>
      </c>
      <c r="EB31" s="194" t="n">
        <v>825.44</v>
      </c>
      <c r="EC31" s="194" t="n">
        <v>760.6</v>
      </c>
      <c r="ED31" s="194" t="n">
        <v>951.5</v>
      </c>
      <c r="EE31" s="194" t="n">
        <v>1138.83</v>
      </c>
      <c r="EF31" s="194" t="n">
        <v>1388.42</v>
      </c>
      <c r="EG31" s="194" t="n">
        <v>1099.35</v>
      </c>
      <c r="EH31" s="194" t="n">
        <v>846.09</v>
      </c>
      <c r="EI31" s="194" t="n">
        <v>840</v>
      </c>
      <c r="EJ31" s="194" t="n">
        <v>949.67</v>
      </c>
    </row>
    <row r="32" customFormat="false" ht="13.7" hidden="false" customHeight="true" outlineLevel="0" collapsed="false">
      <c r="A32" s="166" t="s">
        <v>78</v>
      </c>
      <c r="B32" s="167"/>
      <c r="C32" s="161" t="n">
        <v>1.74071428571429</v>
      </c>
      <c r="D32" s="161" t="n">
        <v>0</v>
      </c>
      <c r="E32" s="168" t="n">
        <v>0.722536631992888</v>
      </c>
      <c r="F32" s="161" t="n">
        <v>-0.125</v>
      </c>
      <c r="G32" s="161" t="n">
        <v>0</v>
      </c>
      <c r="H32" s="161" t="n">
        <v>-0.25</v>
      </c>
      <c r="I32" s="161" t="n">
        <v>-0.75</v>
      </c>
      <c r="J32" s="161" t="n">
        <v>-0.5</v>
      </c>
      <c r="K32" s="161" t="n">
        <v>-1</v>
      </c>
      <c r="L32" s="161" t="n">
        <v>-1</v>
      </c>
      <c r="M32" s="161" t="n">
        <v>-1</v>
      </c>
      <c r="N32" s="161" t="n">
        <v>-1</v>
      </c>
      <c r="O32" s="161" t="n">
        <v>-0.75</v>
      </c>
      <c r="P32" s="161" t="n">
        <v>-0.75</v>
      </c>
      <c r="Q32" s="161" t="n">
        <v>-0.75</v>
      </c>
      <c r="R32" s="161" t="n">
        <v>-0.75</v>
      </c>
      <c r="S32" s="161" t="n">
        <v>-0.75</v>
      </c>
      <c r="T32" s="161" t="n">
        <v>-0.75</v>
      </c>
      <c r="U32" s="161" t="n">
        <v>-0.75</v>
      </c>
      <c r="V32" s="161" t="n">
        <v>-0.75</v>
      </c>
      <c r="W32" s="168" t="n">
        <v>-0.688235294117646</v>
      </c>
      <c r="X32" s="161" t="n">
        <v>-0.832352941176467</v>
      </c>
      <c r="Y32" s="161" t="n">
        <v>-0.779093959731533</v>
      </c>
      <c r="Z32" s="161" t="n">
        <v>-0.782588235294114</v>
      </c>
      <c r="AA32" s="161" t="n">
        <v>-0.695078431372565</v>
      </c>
      <c r="AB32" s="161" t="n">
        <v>-0.685078124999997</v>
      </c>
      <c r="AC32" s="170" t="n">
        <v>-0.704822154726358</v>
      </c>
      <c r="AD32" s="164"/>
      <c r="AE32" s="164"/>
      <c r="AF32" s="165"/>
      <c r="AG32" s="161" t="n">
        <v>717.2</v>
      </c>
      <c r="AH32" s="194" t="n">
        <v>637</v>
      </c>
      <c r="AI32" s="194" t="n">
        <v>661.5</v>
      </c>
      <c r="AJ32" s="194" t="n">
        <v>643.5</v>
      </c>
      <c r="AK32" s="194" t="n">
        <v>737</v>
      </c>
      <c r="AL32" s="194" t="n">
        <v>800</v>
      </c>
      <c r="AM32" s="194" t="n">
        <v>1056</v>
      </c>
      <c r="AN32" s="194" t="n">
        <v>1226.5</v>
      </c>
      <c r="AO32" s="194" t="n">
        <v>925</v>
      </c>
      <c r="AP32" s="194" t="n">
        <v>851</v>
      </c>
      <c r="AQ32" s="194" t="n">
        <v>720</v>
      </c>
      <c r="AR32" s="194" t="n">
        <v>798</v>
      </c>
      <c r="AS32" s="194" t="n">
        <v>874.5</v>
      </c>
      <c r="AT32" s="194" t="n">
        <v>775</v>
      </c>
      <c r="AU32" s="194" t="n">
        <v>777</v>
      </c>
      <c r="AV32" s="194" t="n">
        <v>825</v>
      </c>
      <c r="AW32" s="194" t="n">
        <v>803.25</v>
      </c>
      <c r="AX32" s="194" t="n">
        <v>929.25</v>
      </c>
      <c r="AY32" s="194" t="n">
        <v>1259.5</v>
      </c>
      <c r="AZ32" s="194" t="n">
        <v>1323</v>
      </c>
      <c r="BA32" s="194" t="n">
        <v>1050</v>
      </c>
      <c r="BB32" s="194" t="n">
        <v>885.5</v>
      </c>
      <c r="BC32" s="194" t="n">
        <v>726.75</v>
      </c>
      <c r="BD32" s="194" t="n">
        <v>869</v>
      </c>
      <c r="BE32" s="194" t="n">
        <v>842.52</v>
      </c>
      <c r="BF32" s="194" t="n">
        <v>782.2</v>
      </c>
      <c r="BG32" s="194" t="n">
        <v>858.82</v>
      </c>
      <c r="BH32" s="194" t="n">
        <v>832.7</v>
      </c>
      <c r="BI32" s="194" t="n">
        <v>772</v>
      </c>
      <c r="BJ32" s="194" t="n">
        <v>982.52</v>
      </c>
      <c r="BK32" s="194" t="n">
        <v>1213.38</v>
      </c>
      <c r="BL32" s="194" t="n">
        <v>1398.76</v>
      </c>
      <c r="BM32" s="194" t="n">
        <v>1059.66</v>
      </c>
      <c r="BN32" s="194" t="n">
        <v>815.85</v>
      </c>
      <c r="BO32" s="194" t="n">
        <v>810.6</v>
      </c>
      <c r="BP32" s="194" t="n">
        <v>916.78</v>
      </c>
      <c r="BQ32" s="194" t="n">
        <v>850.5</v>
      </c>
      <c r="BR32" s="194" t="n">
        <v>789.6</v>
      </c>
      <c r="BS32" s="194" t="n">
        <v>866.87</v>
      </c>
      <c r="BT32" s="194" t="n">
        <v>802.2</v>
      </c>
      <c r="BU32" s="194" t="n">
        <v>818.16</v>
      </c>
      <c r="BV32" s="194" t="n">
        <v>991.32</v>
      </c>
      <c r="BW32" s="194" t="n">
        <v>1166</v>
      </c>
      <c r="BX32" s="194" t="n">
        <v>1475.22</v>
      </c>
      <c r="BY32" s="194" t="n">
        <v>1068.9</v>
      </c>
      <c r="BZ32" s="194" t="n">
        <v>822.99</v>
      </c>
      <c r="CA32" s="194" t="n">
        <v>817.53</v>
      </c>
      <c r="CB32" s="194" t="n">
        <v>844.2</v>
      </c>
      <c r="CC32" s="194" t="n">
        <v>857.22</v>
      </c>
      <c r="CD32" s="194" t="n">
        <v>795.8</v>
      </c>
      <c r="CE32" s="194" t="n">
        <v>873.77</v>
      </c>
      <c r="CF32" s="194" t="n">
        <v>770</v>
      </c>
      <c r="CG32" s="194" t="n">
        <v>863.94</v>
      </c>
      <c r="CH32" s="194" t="n">
        <v>999.24</v>
      </c>
      <c r="CI32" s="194" t="n">
        <v>1175.2</v>
      </c>
      <c r="CJ32" s="194" t="n">
        <v>1486.95</v>
      </c>
      <c r="CK32" s="194" t="n">
        <v>1026</v>
      </c>
      <c r="CL32" s="194" t="n">
        <v>869</v>
      </c>
      <c r="CM32" s="194" t="n">
        <v>824.04</v>
      </c>
      <c r="CN32" s="194" t="n">
        <v>810.4</v>
      </c>
      <c r="CO32" s="194" t="n">
        <v>905.96</v>
      </c>
      <c r="CP32" s="194" t="n">
        <v>802.6</v>
      </c>
      <c r="CQ32" s="194" t="n">
        <v>842.82</v>
      </c>
      <c r="CR32" s="194" t="n">
        <v>815.22</v>
      </c>
      <c r="CS32" s="194" t="n">
        <v>870.76</v>
      </c>
      <c r="CT32" s="194" t="n">
        <v>961.38</v>
      </c>
      <c r="CU32" s="194" t="n">
        <v>1243.41</v>
      </c>
      <c r="CV32" s="194" t="n">
        <v>1497.99</v>
      </c>
      <c r="CW32" s="194" t="n">
        <v>981.92</v>
      </c>
      <c r="CX32" s="194" t="n">
        <v>914.94</v>
      </c>
      <c r="CY32" s="194" t="n">
        <v>829.71</v>
      </c>
      <c r="CZ32" s="194" t="n">
        <v>815.8</v>
      </c>
      <c r="DA32" s="194" t="n">
        <v>911.46</v>
      </c>
      <c r="DB32" s="194" t="n">
        <v>847.77</v>
      </c>
      <c r="DC32" s="194" t="n">
        <v>809.13</v>
      </c>
      <c r="DD32" s="194" t="n">
        <v>858.88</v>
      </c>
      <c r="DE32" s="194" t="n">
        <v>835.8</v>
      </c>
      <c r="DF32" s="194" t="n">
        <v>966.63</v>
      </c>
      <c r="DG32" s="194" t="n">
        <v>1309.66</v>
      </c>
      <c r="DH32" s="194" t="n">
        <v>1375.08</v>
      </c>
      <c r="DI32" s="194" t="n">
        <v>1090.95</v>
      </c>
      <c r="DJ32" s="194" t="n">
        <v>919.77</v>
      </c>
      <c r="DK32" s="194" t="n">
        <v>754.49</v>
      </c>
      <c r="DL32" s="194" t="n">
        <v>901.78</v>
      </c>
      <c r="DM32" s="194" t="n">
        <v>874.02</v>
      </c>
      <c r="DN32" s="194" t="n">
        <v>811</v>
      </c>
      <c r="DO32" s="194" t="n">
        <v>851.62</v>
      </c>
      <c r="DP32" s="194" t="n">
        <v>862.62</v>
      </c>
      <c r="DQ32" s="194" t="n">
        <v>799.6</v>
      </c>
      <c r="DR32" s="194" t="n">
        <v>1017.06</v>
      </c>
      <c r="DS32" s="194" t="n">
        <v>1315.38</v>
      </c>
      <c r="DT32" s="194" t="n">
        <v>1381.17</v>
      </c>
      <c r="DU32" s="194" t="n">
        <v>1095.78</v>
      </c>
      <c r="DV32" s="194" t="n">
        <v>883.52</v>
      </c>
      <c r="DW32" s="194" t="n">
        <v>797.8</v>
      </c>
      <c r="DX32" s="194" t="n">
        <v>905.74</v>
      </c>
      <c r="DY32" s="194" t="n">
        <v>836</v>
      </c>
      <c r="DZ32" s="194" t="n">
        <v>814.6</v>
      </c>
      <c r="EA32" s="194" t="n">
        <v>894.24</v>
      </c>
      <c r="EB32" s="194" t="n">
        <v>866.58</v>
      </c>
      <c r="EC32" s="194" t="n">
        <v>803.2</v>
      </c>
      <c r="ED32" s="194" t="n">
        <v>1021.68</v>
      </c>
      <c r="EE32" s="194" t="n">
        <v>1261.26</v>
      </c>
      <c r="EF32" s="194" t="n">
        <v>1453.32</v>
      </c>
      <c r="EG32" s="194" t="n">
        <v>1100.61</v>
      </c>
      <c r="EH32" s="194" t="n">
        <v>847.14</v>
      </c>
      <c r="EI32" s="194" t="n">
        <v>841.26</v>
      </c>
      <c r="EJ32" s="194" t="n">
        <v>951.05</v>
      </c>
    </row>
    <row r="33" customFormat="false" ht="13.7" hidden="false" customHeight="true" outlineLevel="0" collapsed="false">
      <c r="A33" s="166" t="s">
        <v>183</v>
      </c>
      <c r="B33" s="136"/>
      <c r="C33" s="161" t="n">
        <v>1.27142857142857</v>
      </c>
      <c r="D33" s="161" t="n">
        <v>0.25</v>
      </c>
      <c r="E33" s="168" t="n">
        <v>0.732509157509156</v>
      </c>
      <c r="F33" s="161" t="n">
        <v>-1.25</v>
      </c>
      <c r="G33" s="161" t="n">
        <v>-1.25</v>
      </c>
      <c r="H33" s="161" t="n">
        <v>-1.25</v>
      </c>
      <c r="I33" s="161" t="n">
        <v>-1.125</v>
      </c>
      <c r="J33" s="161" t="n">
        <v>-1.25</v>
      </c>
      <c r="K33" s="161" t="n">
        <v>-1</v>
      </c>
      <c r="L33" s="161" t="n">
        <v>-1</v>
      </c>
      <c r="M33" s="161" t="n">
        <v>-1</v>
      </c>
      <c r="N33" s="161" t="n">
        <v>-1</v>
      </c>
      <c r="O33" s="161" t="n">
        <v>-1</v>
      </c>
      <c r="P33" s="161" t="n">
        <v>-1</v>
      </c>
      <c r="Q33" s="161" t="n">
        <v>-1</v>
      </c>
      <c r="R33" s="161" t="n">
        <v>-1</v>
      </c>
      <c r="S33" s="161" t="n">
        <v>-0.333333333333336</v>
      </c>
      <c r="T33" s="161" t="n">
        <v>-0.5</v>
      </c>
      <c r="U33" s="161" t="n">
        <v>0</v>
      </c>
      <c r="V33" s="161" t="n">
        <v>-0.5</v>
      </c>
      <c r="W33" s="168" t="n">
        <v>-0.897058823529413</v>
      </c>
      <c r="X33" s="161" t="n">
        <v>-0.75</v>
      </c>
      <c r="Y33" s="161" t="n">
        <v>-0.750671140939595</v>
      </c>
      <c r="Z33" s="161" t="n">
        <v>-0.749098039215689</v>
      </c>
      <c r="AA33" s="161" t="n">
        <v>-0.750647058823518</v>
      </c>
      <c r="AB33" s="161" t="n">
        <v>-0.747421875000001</v>
      </c>
      <c r="AC33" s="170" t="n">
        <v>-0.736719709614185</v>
      </c>
      <c r="AD33" s="164"/>
      <c r="AE33" s="164"/>
      <c r="AF33" s="165"/>
      <c r="AG33" s="161" t="n">
        <v>638</v>
      </c>
      <c r="AH33" s="194" t="n">
        <v>570</v>
      </c>
      <c r="AI33" s="194" t="n">
        <v>593.25</v>
      </c>
      <c r="AJ33" s="194" t="n">
        <v>643.5</v>
      </c>
      <c r="AK33" s="194" t="n">
        <v>709.5</v>
      </c>
      <c r="AL33" s="194" t="n">
        <v>825</v>
      </c>
      <c r="AM33" s="194" t="n">
        <v>1193.5</v>
      </c>
      <c r="AN33" s="194" t="n">
        <v>1309</v>
      </c>
      <c r="AO33" s="194" t="n">
        <v>950</v>
      </c>
      <c r="AP33" s="194" t="n">
        <v>839.5</v>
      </c>
      <c r="AQ33" s="194" t="n">
        <v>700</v>
      </c>
      <c r="AR33" s="194" t="n">
        <v>745.5</v>
      </c>
      <c r="AS33" s="194" t="n">
        <v>786.5</v>
      </c>
      <c r="AT33" s="194" t="n">
        <v>715</v>
      </c>
      <c r="AU33" s="194" t="n">
        <v>750.75</v>
      </c>
      <c r="AV33" s="194" t="n">
        <v>753.5</v>
      </c>
      <c r="AW33" s="194" t="n">
        <v>740.25</v>
      </c>
      <c r="AX33" s="194" t="n">
        <v>876.75</v>
      </c>
      <c r="AY33" s="194" t="n">
        <v>1182.5</v>
      </c>
      <c r="AZ33" s="194" t="n">
        <v>1338.75</v>
      </c>
      <c r="BA33" s="194" t="n">
        <v>1055.25</v>
      </c>
      <c r="BB33" s="194" t="n">
        <v>856.75</v>
      </c>
      <c r="BC33" s="194" t="n">
        <v>688.75</v>
      </c>
      <c r="BD33" s="194" t="n">
        <v>786.5</v>
      </c>
      <c r="BE33" s="194" t="n">
        <v>765.66</v>
      </c>
      <c r="BF33" s="194" t="n">
        <v>729.2</v>
      </c>
      <c r="BG33" s="194" t="n">
        <v>838.58</v>
      </c>
      <c r="BH33" s="194" t="n">
        <v>771.54</v>
      </c>
      <c r="BI33" s="194" t="n">
        <v>719.8</v>
      </c>
      <c r="BJ33" s="194" t="n">
        <v>924.44</v>
      </c>
      <c r="BK33" s="194" t="n">
        <v>1115.94</v>
      </c>
      <c r="BL33" s="194" t="n">
        <v>1373.02</v>
      </c>
      <c r="BM33" s="194" t="n">
        <v>1047.9</v>
      </c>
      <c r="BN33" s="194" t="n">
        <v>794.85</v>
      </c>
      <c r="BO33" s="194" t="n">
        <v>775.32</v>
      </c>
      <c r="BP33" s="194" t="n">
        <v>838.58</v>
      </c>
      <c r="BQ33" s="194" t="n">
        <v>771.12</v>
      </c>
      <c r="BR33" s="194" t="n">
        <v>734.4</v>
      </c>
      <c r="BS33" s="194" t="n">
        <v>844.56</v>
      </c>
      <c r="BT33" s="194" t="n">
        <v>741.72</v>
      </c>
      <c r="BU33" s="194" t="n">
        <v>761.25</v>
      </c>
      <c r="BV33" s="194" t="n">
        <v>931.04</v>
      </c>
      <c r="BW33" s="194" t="n">
        <v>1070.4</v>
      </c>
      <c r="BX33" s="194" t="n">
        <v>1445.78</v>
      </c>
      <c r="BY33" s="194" t="n">
        <v>1055.46</v>
      </c>
      <c r="BZ33" s="194" t="n">
        <v>800.52</v>
      </c>
      <c r="CA33" s="194" t="n">
        <v>780.99</v>
      </c>
      <c r="CB33" s="194" t="n">
        <v>771.12</v>
      </c>
      <c r="CC33" s="194" t="n">
        <v>776.58</v>
      </c>
      <c r="CD33" s="194" t="n">
        <v>739.6</v>
      </c>
      <c r="CE33" s="194" t="n">
        <v>850.54</v>
      </c>
      <c r="CF33" s="194" t="n">
        <v>711.4</v>
      </c>
      <c r="CG33" s="194" t="n">
        <v>803.22</v>
      </c>
      <c r="CH33" s="194" t="n">
        <v>937.86</v>
      </c>
      <c r="CI33" s="194" t="n">
        <v>1078.2</v>
      </c>
      <c r="CJ33" s="194" t="n">
        <v>1456.13</v>
      </c>
      <c r="CK33" s="194" t="n">
        <v>1012.4</v>
      </c>
      <c r="CL33" s="194" t="n">
        <v>844.8</v>
      </c>
      <c r="CM33" s="194" t="n">
        <v>786.66</v>
      </c>
      <c r="CN33" s="194" t="n">
        <v>739.8</v>
      </c>
      <c r="CO33" s="194" t="n">
        <v>819.5</v>
      </c>
      <c r="CP33" s="194" t="n">
        <v>745</v>
      </c>
      <c r="CQ33" s="194" t="n">
        <v>819.5</v>
      </c>
      <c r="CR33" s="194" t="n">
        <v>752.43</v>
      </c>
      <c r="CS33" s="194" t="n">
        <v>808.94</v>
      </c>
      <c r="CT33" s="194" t="n">
        <v>901.53</v>
      </c>
      <c r="CU33" s="194" t="n">
        <v>1140.09</v>
      </c>
      <c r="CV33" s="194" t="n">
        <v>1466.48</v>
      </c>
      <c r="CW33" s="194" t="n">
        <v>968.62</v>
      </c>
      <c r="CX33" s="194" t="n">
        <v>889.41</v>
      </c>
      <c r="CY33" s="194" t="n">
        <v>792.12</v>
      </c>
      <c r="CZ33" s="194" t="n">
        <v>745</v>
      </c>
      <c r="DA33" s="194" t="n">
        <v>825.22</v>
      </c>
      <c r="DB33" s="194" t="n">
        <v>787.71</v>
      </c>
      <c r="DC33" s="194" t="n">
        <v>787.71</v>
      </c>
      <c r="DD33" s="194" t="n">
        <v>793.76</v>
      </c>
      <c r="DE33" s="194" t="n">
        <v>777.63</v>
      </c>
      <c r="DF33" s="194" t="n">
        <v>907.83</v>
      </c>
      <c r="DG33" s="194" t="n">
        <v>1202.74</v>
      </c>
      <c r="DH33" s="194" t="n">
        <v>1348.41</v>
      </c>
      <c r="DI33" s="194" t="n">
        <v>1078.14</v>
      </c>
      <c r="DJ33" s="194" t="n">
        <v>895.62</v>
      </c>
      <c r="DK33" s="194" t="n">
        <v>721.81</v>
      </c>
      <c r="DL33" s="194" t="n">
        <v>825.22</v>
      </c>
      <c r="DM33" s="194" t="n">
        <v>793.17</v>
      </c>
      <c r="DN33" s="194" t="n">
        <v>755.4</v>
      </c>
      <c r="DO33" s="194" t="n">
        <v>830.94</v>
      </c>
      <c r="DP33" s="194" t="n">
        <v>799.26</v>
      </c>
      <c r="DQ33" s="194" t="n">
        <v>745.8</v>
      </c>
      <c r="DR33" s="194" t="n">
        <v>957.66</v>
      </c>
      <c r="DS33" s="194" t="n">
        <v>1211.32</v>
      </c>
      <c r="DT33" s="194" t="n">
        <v>1357.86</v>
      </c>
      <c r="DU33" s="194" t="n">
        <v>1085.7</v>
      </c>
      <c r="DV33" s="194" t="n">
        <v>862.62</v>
      </c>
      <c r="DW33" s="194" t="n">
        <v>765</v>
      </c>
      <c r="DX33" s="194" t="n">
        <v>830.94</v>
      </c>
      <c r="DY33" s="194" t="n">
        <v>760.8</v>
      </c>
      <c r="DZ33" s="194" t="n">
        <v>760.8</v>
      </c>
      <c r="EA33" s="194" t="n">
        <v>874.92</v>
      </c>
      <c r="EB33" s="194" t="n">
        <v>804.98</v>
      </c>
      <c r="EC33" s="194" t="n">
        <v>751</v>
      </c>
      <c r="ED33" s="194" t="n">
        <v>964.48</v>
      </c>
      <c r="EE33" s="194" t="n">
        <v>1164.24</v>
      </c>
      <c r="EF33" s="194" t="n">
        <v>1432.42</v>
      </c>
      <c r="EG33" s="194" t="n">
        <v>1093.26</v>
      </c>
      <c r="EH33" s="194" t="n">
        <v>829.29</v>
      </c>
      <c r="EI33" s="194" t="n">
        <v>808.92</v>
      </c>
      <c r="EJ33" s="194" t="n">
        <v>874.92</v>
      </c>
    </row>
    <row r="34" customFormat="false" ht="13.7" hidden="false" customHeight="true" outlineLevel="0" collapsed="false">
      <c r="A34" s="172" t="s">
        <v>184</v>
      </c>
      <c r="B34" s="173"/>
      <c r="C34" s="174" t="n">
        <v>1.27142857142857</v>
      </c>
      <c r="D34" s="174" t="n">
        <v>0.251199999999997</v>
      </c>
      <c r="E34" s="175" t="n">
        <v>0.73350915750915</v>
      </c>
      <c r="F34" s="174" t="n">
        <v>-1.25</v>
      </c>
      <c r="G34" s="174" t="n">
        <v>-1.25</v>
      </c>
      <c r="H34" s="174" t="n">
        <v>-1.25</v>
      </c>
      <c r="I34" s="174" t="n">
        <v>-1.125</v>
      </c>
      <c r="J34" s="174" t="n">
        <v>-1.25</v>
      </c>
      <c r="K34" s="174" t="n">
        <v>-1</v>
      </c>
      <c r="L34" s="174" t="n">
        <v>-1</v>
      </c>
      <c r="M34" s="174" t="n">
        <v>-1</v>
      </c>
      <c r="N34" s="174" t="n">
        <v>-1</v>
      </c>
      <c r="O34" s="174" t="n">
        <v>-1</v>
      </c>
      <c r="P34" s="174" t="n">
        <v>-1</v>
      </c>
      <c r="Q34" s="174" t="n">
        <v>-1</v>
      </c>
      <c r="R34" s="174" t="n">
        <v>-1</v>
      </c>
      <c r="S34" s="174" t="n">
        <v>-0.333333333333329</v>
      </c>
      <c r="T34" s="174" t="n">
        <v>-0.5</v>
      </c>
      <c r="U34" s="174" t="n">
        <v>0</v>
      </c>
      <c r="V34" s="174" t="n">
        <v>-0.5</v>
      </c>
      <c r="W34" s="175" t="n">
        <v>-0.897058823529413</v>
      </c>
      <c r="X34" s="174" t="n">
        <v>-0.75</v>
      </c>
      <c r="Y34" s="174" t="n">
        <v>-0.750671140939595</v>
      </c>
      <c r="Z34" s="174" t="n">
        <v>-0.749098039215689</v>
      </c>
      <c r="AA34" s="174" t="n">
        <v>-0.750647058823518</v>
      </c>
      <c r="AB34" s="174" t="n">
        <v>-0.747421875000001</v>
      </c>
      <c r="AC34" s="177" t="n">
        <v>-0.734786818210978</v>
      </c>
      <c r="AD34" s="164"/>
      <c r="AE34" s="164"/>
      <c r="AF34" s="165"/>
      <c r="AG34" s="161" t="n">
        <v>671</v>
      </c>
      <c r="AH34" s="194" t="n">
        <v>595</v>
      </c>
      <c r="AI34" s="194" t="n">
        <v>619.5</v>
      </c>
      <c r="AJ34" s="194" t="n">
        <v>687.5</v>
      </c>
      <c r="AK34" s="194" t="n">
        <v>775.5</v>
      </c>
      <c r="AL34" s="194" t="n">
        <v>925</v>
      </c>
      <c r="AM34" s="194" t="n">
        <v>1347.5</v>
      </c>
      <c r="AN34" s="194" t="n">
        <v>1529</v>
      </c>
      <c r="AO34" s="194" t="n">
        <v>1090</v>
      </c>
      <c r="AP34" s="194" t="n">
        <v>897</v>
      </c>
      <c r="AQ34" s="194" t="n">
        <v>740</v>
      </c>
      <c r="AR34" s="194" t="n">
        <v>787.5</v>
      </c>
      <c r="AS34" s="194" t="n">
        <v>830.5</v>
      </c>
      <c r="AT34" s="194" t="n">
        <v>755</v>
      </c>
      <c r="AU34" s="194" t="n">
        <v>792.75</v>
      </c>
      <c r="AV34" s="194" t="n">
        <v>797.5</v>
      </c>
      <c r="AW34" s="194" t="n">
        <v>782.25</v>
      </c>
      <c r="AX34" s="194" t="n">
        <v>971.25</v>
      </c>
      <c r="AY34" s="194" t="n">
        <v>1314.5</v>
      </c>
      <c r="AZ34" s="194" t="n">
        <v>1506.75</v>
      </c>
      <c r="BA34" s="194" t="n">
        <v>1181.25</v>
      </c>
      <c r="BB34" s="194" t="n">
        <v>908.5</v>
      </c>
      <c r="BC34" s="194" t="n">
        <v>722</v>
      </c>
      <c r="BD34" s="194" t="n">
        <v>819.5</v>
      </c>
      <c r="BE34" s="194" t="n">
        <v>811.86</v>
      </c>
      <c r="BF34" s="194" t="n">
        <v>773.2</v>
      </c>
      <c r="BG34" s="194" t="n">
        <v>889.18</v>
      </c>
      <c r="BH34" s="194" t="n">
        <v>819.94</v>
      </c>
      <c r="BI34" s="194" t="n">
        <v>763.8</v>
      </c>
      <c r="BJ34" s="194" t="n">
        <v>1019.7</v>
      </c>
      <c r="BK34" s="194" t="n">
        <v>1233.54</v>
      </c>
      <c r="BL34" s="194" t="n">
        <v>1533.62</v>
      </c>
      <c r="BM34" s="194" t="n">
        <v>1165.5</v>
      </c>
      <c r="BN34" s="194" t="n">
        <v>845.46</v>
      </c>
      <c r="BO34" s="194" t="n">
        <v>816.9</v>
      </c>
      <c r="BP34" s="194" t="n">
        <v>879.29</v>
      </c>
      <c r="BQ34" s="194" t="n">
        <v>819.84</v>
      </c>
      <c r="BR34" s="194" t="n">
        <v>780.8</v>
      </c>
      <c r="BS34" s="194" t="n">
        <v>897.92</v>
      </c>
      <c r="BT34" s="194" t="n">
        <v>790.44</v>
      </c>
      <c r="BU34" s="194" t="n">
        <v>809.97</v>
      </c>
      <c r="BV34" s="194" t="n">
        <v>1021.9</v>
      </c>
      <c r="BW34" s="194" t="n">
        <v>1174.4</v>
      </c>
      <c r="BX34" s="194" t="n">
        <v>1598.5</v>
      </c>
      <c r="BY34" s="194" t="n">
        <v>1164.66</v>
      </c>
      <c r="BZ34" s="194" t="n">
        <v>853.02</v>
      </c>
      <c r="CA34" s="194" t="n">
        <v>825.93</v>
      </c>
      <c r="CB34" s="194" t="n">
        <v>812.28</v>
      </c>
      <c r="CC34" s="194" t="n">
        <v>827.4</v>
      </c>
      <c r="CD34" s="194" t="n">
        <v>788</v>
      </c>
      <c r="CE34" s="194" t="n">
        <v>906.2</v>
      </c>
      <c r="CF34" s="194" t="n">
        <v>759.8</v>
      </c>
      <c r="CG34" s="194" t="n">
        <v>856.46</v>
      </c>
      <c r="CH34" s="194" t="n">
        <v>1024.98</v>
      </c>
      <c r="CI34" s="194" t="n">
        <v>1175.4</v>
      </c>
      <c r="CJ34" s="194" t="n">
        <v>1595.97</v>
      </c>
      <c r="CK34" s="194" t="n">
        <v>1109.6</v>
      </c>
      <c r="CL34" s="194" t="n">
        <v>901.34</v>
      </c>
      <c r="CM34" s="194" t="n">
        <v>834.12</v>
      </c>
      <c r="CN34" s="194" t="n">
        <v>782</v>
      </c>
      <c r="CO34" s="194" t="n">
        <v>873.4</v>
      </c>
      <c r="CP34" s="194" t="n">
        <v>794</v>
      </c>
      <c r="CQ34" s="194" t="n">
        <v>873.4</v>
      </c>
      <c r="CR34" s="194" t="n">
        <v>804.09</v>
      </c>
      <c r="CS34" s="194" t="n">
        <v>862.84</v>
      </c>
      <c r="CT34" s="194" t="n">
        <v>982.17</v>
      </c>
      <c r="CU34" s="194" t="n">
        <v>1237.53</v>
      </c>
      <c r="CV34" s="194" t="n">
        <v>1598.5</v>
      </c>
      <c r="CW34" s="194" t="n">
        <v>1056.78</v>
      </c>
      <c r="CX34" s="194" t="n">
        <v>948.75</v>
      </c>
      <c r="CY34" s="194" t="n">
        <v>840.63</v>
      </c>
      <c r="CZ34" s="194" t="n">
        <v>788.4</v>
      </c>
      <c r="DA34" s="194" t="n">
        <v>879.34</v>
      </c>
      <c r="DB34" s="194" t="n">
        <v>839.37</v>
      </c>
      <c r="DC34" s="194" t="n">
        <v>839.37</v>
      </c>
      <c r="DD34" s="194" t="n">
        <v>848.1</v>
      </c>
      <c r="DE34" s="194" t="n">
        <v>829.5</v>
      </c>
      <c r="DF34" s="194" t="n">
        <v>986.37</v>
      </c>
      <c r="DG34" s="194" t="n">
        <v>1301.08</v>
      </c>
      <c r="DH34" s="194" t="n">
        <v>1463.49</v>
      </c>
      <c r="DI34" s="194" t="n">
        <v>1172.01</v>
      </c>
      <c r="DJ34" s="194" t="n">
        <v>954.96</v>
      </c>
      <c r="DK34" s="194" t="n">
        <v>766.08</v>
      </c>
      <c r="DL34" s="194" t="n">
        <v>873.62</v>
      </c>
      <c r="DM34" s="194" t="n">
        <v>845.04</v>
      </c>
      <c r="DN34" s="194" t="n">
        <v>804.8</v>
      </c>
      <c r="DO34" s="194" t="n">
        <v>885.28</v>
      </c>
      <c r="DP34" s="194" t="n">
        <v>853.6</v>
      </c>
      <c r="DQ34" s="194" t="n">
        <v>795.2</v>
      </c>
      <c r="DR34" s="194" t="n">
        <v>1037.96</v>
      </c>
      <c r="DS34" s="194" t="n">
        <v>1305.92</v>
      </c>
      <c r="DT34" s="194" t="n">
        <v>1467.69</v>
      </c>
      <c r="DU34" s="194" t="n">
        <v>1176.21</v>
      </c>
      <c r="DV34" s="194" t="n">
        <v>919.16</v>
      </c>
      <c r="DW34" s="194" t="n">
        <v>811.8</v>
      </c>
      <c r="DX34" s="194" t="n">
        <v>879.78</v>
      </c>
      <c r="DY34" s="194" t="n">
        <v>809.2</v>
      </c>
      <c r="DZ34" s="194" t="n">
        <v>809.2</v>
      </c>
      <c r="EA34" s="194" t="n">
        <v>930.81</v>
      </c>
      <c r="EB34" s="194" t="n">
        <v>858.44</v>
      </c>
      <c r="EC34" s="194" t="n">
        <v>799.6</v>
      </c>
      <c r="ED34" s="194" t="n">
        <v>1041.48</v>
      </c>
      <c r="EE34" s="194" t="n">
        <v>1250.13</v>
      </c>
      <c r="EF34" s="194" t="n">
        <v>1541.1</v>
      </c>
      <c r="EG34" s="194" t="n">
        <v>1179.36</v>
      </c>
      <c r="EH34" s="194" t="n">
        <v>882.21</v>
      </c>
      <c r="EI34" s="194" t="n">
        <v>857.43</v>
      </c>
      <c r="EJ34" s="194" t="n">
        <v>925.52</v>
      </c>
    </row>
    <row r="35" customFormat="false" ht="13.7" hidden="false" customHeight="true" outlineLevel="0" collapsed="false">
      <c r="A35" s="19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59"/>
      <c r="AD35" s="164"/>
      <c r="AE35" s="164"/>
      <c r="AF35" s="165"/>
      <c r="AG35" s="161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</row>
    <row r="36" customFormat="false" ht="13.7" hidden="true" customHeight="true" outlineLevel="0" collapsed="false">
      <c r="A36" s="196" t="s">
        <v>187</v>
      </c>
      <c r="B36" s="17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63"/>
      <c r="AD36" s="164"/>
      <c r="AE36" s="164"/>
      <c r="AF36" s="165"/>
      <c r="AG36" s="161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</row>
    <row r="37" customFormat="false" ht="13.7" hidden="false" customHeight="true" outlineLevel="0" collapsed="false">
      <c r="A37" s="181" t="s">
        <v>187</v>
      </c>
      <c r="B37" s="182"/>
      <c r="C37" s="183" t="n">
        <v>3.49285757882254</v>
      </c>
      <c r="D37" s="183" t="n">
        <v>-1.40044938659662</v>
      </c>
      <c r="E37" s="184" t="n">
        <v>0.449307576623198</v>
      </c>
      <c r="F37" s="183" t="n">
        <v>-1.74999899574499</v>
      </c>
      <c r="G37" s="183" t="n">
        <v>-1.74999799148996</v>
      </c>
      <c r="H37" s="183" t="n">
        <v>-1.75</v>
      </c>
      <c r="I37" s="183" t="n">
        <v>-2.375</v>
      </c>
      <c r="J37" s="183" t="n">
        <v>-1.75</v>
      </c>
      <c r="K37" s="183" t="n">
        <v>-3</v>
      </c>
      <c r="L37" s="183" t="n">
        <v>-3</v>
      </c>
      <c r="M37" s="183" t="n">
        <v>-3</v>
      </c>
      <c r="N37" s="183" t="n">
        <v>-3</v>
      </c>
      <c r="O37" s="183" t="n">
        <v>-1.18887527652804</v>
      </c>
      <c r="P37" s="183" t="n">
        <v>-1.19105260586721</v>
      </c>
      <c r="Q37" s="183" t="n">
        <v>-1.19583948206186</v>
      </c>
      <c r="R37" s="183" t="n">
        <v>-1.17973374165507</v>
      </c>
      <c r="S37" s="183" t="n">
        <v>-1.68253157744487</v>
      </c>
      <c r="T37" s="183" t="n">
        <v>-1.43553606364254</v>
      </c>
      <c r="U37" s="183" t="n">
        <v>-1.79686730211563</v>
      </c>
      <c r="V37" s="183" t="n">
        <v>-1.81519136657643</v>
      </c>
      <c r="W37" s="184" t="n">
        <v>-1.90364686582164</v>
      </c>
      <c r="X37" s="183" t="n">
        <v>-1.45398478174841</v>
      </c>
      <c r="Y37" s="183" t="n">
        <v>-1.37642478119034</v>
      </c>
      <c r="Z37" s="183" t="n">
        <v>-1.25773734065304</v>
      </c>
      <c r="AA37" s="183" t="n">
        <v>0.370669392135142</v>
      </c>
      <c r="AB37" s="183" t="n">
        <v>0.493188655593286</v>
      </c>
      <c r="AC37" s="186" t="n">
        <v>-0.439857677022985</v>
      </c>
      <c r="AD37" s="164"/>
      <c r="AE37" s="164"/>
      <c r="AF37" s="165"/>
      <c r="AG37" s="161" t="n">
        <v>1392.91377258301</v>
      </c>
      <c r="AH37" s="194" t="n">
        <v>1272.59979248047</v>
      </c>
      <c r="AI37" s="194" t="n">
        <v>1329.28019714355</v>
      </c>
      <c r="AJ37" s="194" t="n">
        <v>1185.89394378662</v>
      </c>
      <c r="AK37" s="194" t="n">
        <v>1205.58437347412</v>
      </c>
      <c r="AL37" s="194" t="n">
        <v>1113.08784484863</v>
      </c>
      <c r="AM37" s="194" t="n">
        <v>1085.62382859605</v>
      </c>
      <c r="AN37" s="194" t="n">
        <v>1099.75744693261</v>
      </c>
      <c r="AO37" s="194" t="n">
        <v>1000.76464080209</v>
      </c>
      <c r="AP37" s="194" t="n">
        <v>1337.6152383008</v>
      </c>
      <c r="AQ37" s="194" t="n">
        <v>1269.67452419919</v>
      </c>
      <c r="AR37" s="194" t="n">
        <v>1421.09976853206</v>
      </c>
      <c r="AS37" s="194" t="n">
        <v>1102.47915735853</v>
      </c>
      <c r="AT37" s="194" t="n">
        <v>978.533268068748</v>
      </c>
      <c r="AU37" s="194" t="n">
        <v>987.886814892263</v>
      </c>
      <c r="AV37" s="194" t="n">
        <v>987.033797728052</v>
      </c>
      <c r="AW37" s="194" t="n">
        <v>940.205602186654</v>
      </c>
      <c r="AX37" s="194" t="n">
        <v>950.158709074024</v>
      </c>
      <c r="AY37" s="194" t="n">
        <v>1005.49946412564</v>
      </c>
      <c r="AZ37" s="194" t="n">
        <v>970.484441850539</v>
      </c>
      <c r="BA37" s="194" t="n">
        <v>970.251365076757</v>
      </c>
      <c r="BB37" s="194" t="n">
        <v>1075.53027542749</v>
      </c>
      <c r="BC37" s="194" t="n">
        <v>948.512429868218</v>
      </c>
      <c r="BD37" s="194" t="n">
        <v>1147.70931976198</v>
      </c>
      <c r="BE37" s="194" t="n">
        <v>1061.91221239848</v>
      </c>
      <c r="BF37" s="194" t="n">
        <v>986.109385751632</v>
      </c>
      <c r="BG37" s="194" t="n">
        <v>1087.27790584374</v>
      </c>
      <c r="BH37" s="194" t="n">
        <v>961.4061776691</v>
      </c>
      <c r="BI37" s="194" t="n">
        <v>873.093062046243</v>
      </c>
      <c r="BJ37" s="194" t="n">
        <v>973.637206203162</v>
      </c>
      <c r="BK37" s="194" t="n">
        <v>942.715716544858</v>
      </c>
      <c r="BL37" s="194" t="n">
        <v>1001.62632345914</v>
      </c>
      <c r="BM37" s="194" t="n">
        <v>950.36815815071</v>
      </c>
      <c r="BN37" s="194" t="n">
        <v>954.438247853309</v>
      </c>
      <c r="BO37" s="194" t="n">
        <v>1018.15229602065</v>
      </c>
      <c r="BP37" s="194" t="n">
        <v>1171.68608021195</v>
      </c>
      <c r="BQ37" s="194" t="n">
        <v>1030.14774647387</v>
      </c>
      <c r="BR37" s="194" t="n">
        <v>957.162513864067</v>
      </c>
      <c r="BS37" s="194" t="n">
        <v>1056.44699854308</v>
      </c>
      <c r="BT37" s="194" t="n">
        <v>896.558764883748</v>
      </c>
      <c r="BU37" s="194" t="n">
        <v>895.643533451376</v>
      </c>
      <c r="BV37" s="194" t="n">
        <v>950.831656152979</v>
      </c>
      <c r="BW37" s="194" t="n">
        <v>876.429033680167</v>
      </c>
      <c r="BX37" s="194" t="n">
        <v>1021.77998556416</v>
      </c>
      <c r="BY37" s="194" t="n">
        <v>927.498348532575</v>
      </c>
      <c r="BZ37" s="194" t="n">
        <v>931.31794578736</v>
      </c>
      <c r="CA37" s="194" t="n">
        <v>988.591441805971</v>
      </c>
      <c r="CB37" s="194" t="n">
        <v>1037.58061968555</v>
      </c>
      <c r="CC37" s="194" t="n">
        <v>942.9032826496</v>
      </c>
      <c r="CD37" s="194" t="n">
        <v>877.29275413477</v>
      </c>
      <c r="CE37" s="194" t="n">
        <v>969.959757806825</v>
      </c>
      <c r="CF37" s="194" t="n">
        <v>785.996539203324</v>
      </c>
      <c r="CG37" s="194" t="n">
        <v>864.323246001051</v>
      </c>
      <c r="CH37" s="194" t="n">
        <v>876.211890729191</v>
      </c>
      <c r="CI37" s="194" t="n">
        <v>807.904262161786</v>
      </c>
      <c r="CJ37" s="194" t="n">
        <v>942.182446291989</v>
      </c>
      <c r="CK37" s="194" t="n">
        <v>815.186458188971</v>
      </c>
      <c r="CL37" s="194" t="n">
        <v>900.875007468234</v>
      </c>
      <c r="CM37" s="194" t="n">
        <v>910.648244957336</v>
      </c>
      <c r="CN37" s="194" t="n">
        <v>909.755237987625</v>
      </c>
      <c r="CO37" s="194" t="n">
        <v>1013.56987623763</v>
      </c>
      <c r="CP37" s="194" t="n">
        <v>900.190524088463</v>
      </c>
      <c r="CQ37" s="194" t="n">
        <v>952.400329111519</v>
      </c>
      <c r="CR37" s="194" t="n">
        <v>848.148556622757</v>
      </c>
      <c r="CS37" s="194" t="n">
        <v>887.784085481308</v>
      </c>
      <c r="CT37" s="194" t="n">
        <v>858.303310446673</v>
      </c>
      <c r="CU37" s="194" t="n">
        <v>869.727749983507</v>
      </c>
      <c r="CV37" s="194" t="n">
        <v>965.057578902964</v>
      </c>
      <c r="CW37" s="194" t="n">
        <v>792.807557623823</v>
      </c>
      <c r="CX37" s="194" t="n">
        <v>963.444009508791</v>
      </c>
      <c r="CY37" s="194" t="n">
        <v>931.063313178055</v>
      </c>
      <c r="CZ37" s="194" t="n">
        <v>928.567273511625</v>
      </c>
      <c r="DA37" s="194" t="n">
        <v>1034.91937492836</v>
      </c>
      <c r="DB37" s="194" t="n">
        <v>965.600920681725</v>
      </c>
      <c r="DC37" s="194" t="n">
        <v>929.564188431148</v>
      </c>
      <c r="DD37" s="194" t="n">
        <v>907.207427202201</v>
      </c>
      <c r="DE37" s="194" t="n">
        <v>865.225678675428</v>
      </c>
      <c r="DF37" s="194" t="n">
        <v>876.040876989982</v>
      </c>
      <c r="DG37" s="194" t="n">
        <v>929.663757518968</v>
      </c>
      <c r="DH37" s="194" t="n">
        <v>898.75744567985</v>
      </c>
      <c r="DI37" s="194" t="n">
        <v>893.861324015969</v>
      </c>
      <c r="DJ37" s="194" t="n">
        <v>982.678022723917</v>
      </c>
      <c r="DK37" s="194" t="n">
        <v>858.12412033978</v>
      </c>
      <c r="DL37" s="194" t="n">
        <v>1039.53353655995</v>
      </c>
      <c r="DM37" s="194" t="n">
        <v>1006.31104525177</v>
      </c>
      <c r="DN37" s="194" t="n">
        <v>937.69524830268</v>
      </c>
      <c r="DO37" s="194" t="n">
        <v>994.24698433553</v>
      </c>
      <c r="DP37" s="194" t="n">
        <v>912.330658310927</v>
      </c>
      <c r="DQ37" s="194" t="n">
        <v>829.118211215975</v>
      </c>
      <c r="DR37" s="194" t="n">
        <v>923.871226486283</v>
      </c>
      <c r="DS37" s="194" t="n">
        <v>936.296640298345</v>
      </c>
      <c r="DT37" s="194" t="n">
        <v>905.624493584209</v>
      </c>
      <c r="DU37" s="194" t="n">
        <v>901.254872485937</v>
      </c>
      <c r="DV37" s="194" t="n">
        <v>948.260763986418</v>
      </c>
      <c r="DW37" s="194" t="n">
        <v>915.477857902983</v>
      </c>
      <c r="DX37" s="194" t="n">
        <v>1053.68195442235</v>
      </c>
      <c r="DY37" s="194" t="n">
        <v>972.079830645536</v>
      </c>
      <c r="DZ37" s="194" t="n">
        <v>951.415705260166</v>
      </c>
      <c r="EA37" s="194" t="n">
        <v>1055.17379216855</v>
      </c>
      <c r="EB37" s="194" t="n">
        <v>921.352771394933</v>
      </c>
      <c r="EC37" s="194" t="n">
        <v>837.415566413295</v>
      </c>
      <c r="ED37" s="194" t="n">
        <v>933.162224241556</v>
      </c>
      <c r="EE37" s="194" t="n">
        <v>902.764686887238</v>
      </c>
      <c r="EF37" s="194" t="n">
        <v>958.378853030642</v>
      </c>
      <c r="EG37" s="194" t="n">
        <v>910.534221519103</v>
      </c>
      <c r="EH37" s="194" t="n">
        <v>914.5621347123</v>
      </c>
      <c r="EI37" s="194" t="n">
        <v>959.955957164459</v>
      </c>
      <c r="EJ37" s="194" t="n">
        <v>1100.53085572627</v>
      </c>
    </row>
    <row r="38" customFormat="false" ht="36" hidden="true" customHeight="true" outlineLevel="0" collapsed="false">
      <c r="A38" s="178"/>
      <c r="B38" s="136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59"/>
      <c r="V38" s="159"/>
      <c r="W38" s="159"/>
      <c r="X38" s="159"/>
      <c r="Y38" s="159"/>
      <c r="Z38" s="159"/>
      <c r="AA38" s="159"/>
      <c r="AB38" s="159"/>
      <c r="AC38" s="159"/>
      <c r="AD38" s="164"/>
      <c r="AE38" s="164"/>
      <c r="AF38" s="165"/>
      <c r="AG38" s="161" t="n">
        <v>0</v>
      </c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</row>
    <row r="39" customFormat="false" ht="11.25" hidden="true" customHeight="true" outlineLevel="0" collapsed="false">
      <c r="A39" s="18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70"/>
      <c r="AD39" s="164"/>
      <c r="AE39" s="164"/>
      <c r="AF39" s="165"/>
      <c r="AG39" s="161" t="n">
        <v>0</v>
      </c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</row>
    <row r="40" customFormat="false" ht="11.25" hidden="true" customHeight="true" outlineLevel="0" collapsed="false">
      <c r="A40" s="18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70"/>
      <c r="AD40" s="164"/>
      <c r="AE40" s="164"/>
      <c r="AF40" s="165"/>
      <c r="AG40" s="161" t="n">
        <v>0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</row>
    <row r="41" customFormat="false" ht="11.25" hidden="true" customHeight="true" outlineLevel="0" collapsed="false">
      <c r="A41" s="18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70"/>
      <c r="AD41" s="164"/>
      <c r="AE41" s="164"/>
      <c r="AF41" s="165"/>
      <c r="AG41" s="161" t="n">
        <v>0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</row>
    <row r="42" customFormat="false" ht="11.25" hidden="true" customHeight="true" outlineLevel="0" collapsed="false">
      <c r="A42" s="187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70"/>
      <c r="AD42" s="164"/>
      <c r="AE42" s="164"/>
      <c r="AF42" s="165"/>
      <c r="AG42" s="161" t="n">
        <v>0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</row>
    <row r="43" customFormat="false" ht="11.25" hidden="true" customHeight="true" outlineLevel="0" collapsed="false">
      <c r="A43" s="187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70"/>
      <c r="AD43" s="164"/>
      <c r="AE43" s="164"/>
      <c r="AF43" s="165"/>
      <c r="AG43" s="161" t="n">
        <v>0</v>
      </c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</row>
    <row r="44" customFormat="false" ht="12" hidden="true" customHeight="true" outlineLevel="0" collapsed="false">
      <c r="A44" s="188"/>
      <c r="B44" s="13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7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2"/>
      <c r="B45" s="13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7" t="n">
        <v>37218</v>
      </c>
      <c r="B46" s="136" t="s">
        <v>178</v>
      </c>
      <c r="C46" s="161"/>
      <c r="D46" s="161"/>
      <c r="E46" s="161"/>
      <c r="F46" s="173"/>
      <c r="G46" s="161"/>
      <c r="H46" s="161"/>
      <c r="I46" s="173"/>
      <c r="J46" s="161"/>
      <c r="K46" s="161"/>
      <c r="L46" s="161"/>
      <c r="M46" s="161"/>
      <c r="N46" s="161"/>
      <c r="O46" s="173"/>
      <c r="P46" s="161"/>
      <c r="Q46" s="161"/>
      <c r="R46" s="161"/>
      <c r="S46" s="173"/>
      <c r="T46" s="161"/>
      <c r="U46" s="161"/>
      <c r="V46" s="161"/>
      <c r="W46" s="161"/>
      <c r="X46" s="161"/>
      <c r="Y46" s="161"/>
      <c r="Z46" s="161"/>
      <c r="AA46" s="161"/>
      <c r="AB46" s="174"/>
      <c r="AC46" s="161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6" t="s">
        <v>76</v>
      </c>
      <c r="B47" s="167" t="s">
        <v>178</v>
      </c>
      <c r="C47" s="198" t="n">
        <v>20.65</v>
      </c>
      <c r="D47" s="198" t="n">
        <v>30.25</v>
      </c>
      <c r="E47" s="159" t="n">
        <v>28.0346153846154</v>
      </c>
      <c r="F47" s="159" t="n">
        <v>31.75</v>
      </c>
      <c r="G47" s="159" t="n">
        <v>32.25</v>
      </c>
      <c r="H47" s="159" t="n">
        <v>31.25</v>
      </c>
      <c r="I47" s="159" t="n">
        <v>29.25</v>
      </c>
      <c r="J47" s="159" t="n">
        <v>30.5</v>
      </c>
      <c r="K47" s="159" t="n">
        <v>28</v>
      </c>
      <c r="L47" s="159" t="n">
        <v>26</v>
      </c>
      <c r="M47" s="159" t="n">
        <v>28</v>
      </c>
      <c r="N47" s="159" t="n">
        <v>27.3333333333333</v>
      </c>
      <c r="O47" s="159" t="n">
        <v>44</v>
      </c>
      <c r="P47" s="159" t="n">
        <v>41.5</v>
      </c>
      <c r="Q47" s="159" t="n">
        <v>49</v>
      </c>
      <c r="R47" s="159" t="n">
        <v>41.5</v>
      </c>
      <c r="S47" s="159" t="n">
        <v>37</v>
      </c>
      <c r="T47" s="159" t="n">
        <v>38</v>
      </c>
      <c r="U47" s="159" t="n">
        <v>36</v>
      </c>
      <c r="V47" s="159" t="n">
        <v>37</v>
      </c>
      <c r="W47" s="198" t="n">
        <v>34.9607843137255</v>
      </c>
      <c r="X47" s="198" t="n">
        <v>40.0088235294118</v>
      </c>
      <c r="Y47" s="198" t="n">
        <v>40.5507046979866</v>
      </c>
      <c r="Z47" s="198" t="n">
        <v>40.7615294117647</v>
      </c>
      <c r="AA47" s="198" t="n">
        <v>41.8259215686275</v>
      </c>
      <c r="AB47" s="199" t="n">
        <v>43.041328125</v>
      </c>
      <c r="AC47" s="162" t="n">
        <v>40.5784251290878</v>
      </c>
      <c r="AF47" s="136"/>
      <c r="AG47" s="136" t="n">
        <v>32.25</v>
      </c>
      <c r="AH47" s="136" t="n">
        <v>31.25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7" t="s">
        <v>179</v>
      </c>
      <c r="B48" s="136" t="s">
        <v>180</v>
      </c>
      <c r="C48" s="199" t="n">
        <v>23.4285714285714</v>
      </c>
      <c r="D48" s="199" t="n">
        <v>30.75</v>
      </c>
      <c r="E48" s="161" t="n">
        <v>29.0604395604396</v>
      </c>
      <c r="F48" s="161" t="n">
        <v>32.25</v>
      </c>
      <c r="G48" s="161" t="n">
        <v>32.75</v>
      </c>
      <c r="H48" s="161" t="n">
        <v>31.75</v>
      </c>
      <c r="I48" s="161" t="n">
        <v>30.5</v>
      </c>
      <c r="J48" s="161" t="n">
        <v>31</v>
      </c>
      <c r="K48" s="161" t="n">
        <v>30</v>
      </c>
      <c r="L48" s="161" t="n">
        <v>28.5</v>
      </c>
      <c r="M48" s="161" t="n">
        <v>30.5</v>
      </c>
      <c r="N48" s="161" t="n">
        <v>29.6666666666667</v>
      </c>
      <c r="O48" s="161" t="n">
        <v>47</v>
      </c>
      <c r="P48" s="161" t="n">
        <v>44.5</v>
      </c>
      <c r="Q48" s="161" t="n">
        <v>51.5</v>
      </c>
      <c r="R48" s="161" t="n">
        <v>45</v>
      </c>
      <c r="S48" s="161" t="n">
        <v>37.8333333333333</v>
      </c>
      <c r="T48" s="161" t="n">
        <v>39</v>
      </c>
      <c r="U48" s="161" t="n">
        <v>37</v>
      </c>
      <c r="V48" s="161" t="n">
        <v>37.5</v>
      </c>
      <c r="W48" s="199" t="n">
        <v>36.6274509803922</v>
      </c>
      <c r="X48" s="199" t="n">
        <v>42.3764705882353</v>
      </c>
      <c r="Y48" s="199" t="n">
        <v>42.7270134228188</v>
      </c>
      <c r="Z48" s="199" t="n">
        <v>43.1198039215686</v>
      </c>
      <c r="AA48" s="199" t="n">
        <v>44.7627941176471</v>
      </c>
      <c r="AB48" s="199" t="n">
        <v>46.7996875</v>
      </c>
      <c r="AC48" s="169" t="n">
        <v>43.254454143103</v>
      </c>
      <c r="AF48" s="136"/>
      <c r="AG48" s="136" t="n">
        <v>32.75</v>
      </c>
      <c r="AH48" s="136" t="n">
        <v>31.75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7" t="s">
        <v>77</v>
      </c>
      <c r="B49" s="136"/>
      <c r="C49" s="199" t="n">
        <v>24.3</v>
      </c>
      <c r="D49" s="199" t="n">
        <v>32.672</v>
      </c>
      <c r="E49" s="161" t="n">
        <v>30.74</v>
      </c>
      <c r="F49" s="161" t="n">
        <v>33.825</v>
      </c>
      <c r="G49" s="161" t="n">
        <v>34.25</v>
      </c>
      <c r="H49" s="161" t="n">
        <v>33.4</v>
      </c>
      <c r="I49" s="161" t="n">
        <v>31.55</v>
      </c>
      <c r="J49" s="161" t="n">
        <v>33.1</v>
      </c>
      <c r="K49" s="161" t="n">
        <v>30</v>
      </c>
      <c r="L49" s="161" t="n">
        <v>29.5</v>
      </c>
      <c r="M49" s="161" t="n">
        <v>36.5</v>
      </c>
      <c r="N49" s="161" t="n">
        <v>32</v>
      </c>
      <c r="O49" s="161" t="n">
        <v>50.75</v>
      </c>
      <c r="P49" s="161" t="n">
        <v>49</v>
      </c>
      <c r="Q49" s="161" t="n">
        <v>55.25</v>
      </c>
      <c r="R49" s="161" t="n">
        <v>48</v>
      </c>
      <c r="S49" s="161" t="n">
        <v>38.5</v>
      </c>
      <c r="T49" s="161" t="n">
        <v>37.5</v>
      </c>
      <c r="U49" s="161" t="n">
        <v>38.5</v>
      </c>
      <c r="V49" s="161" t="n">
        <v>39.5</v>
      </c>
      <c r="W49" s="199" t="n">
        <v>38.7101960784314</v>
      </c>
      <c r="X49" s="199" t="n">
        <v>44.2196078431373</v>
      </c>
      <c r="Y49" s="199" t="n">
        <v>44.2997315436242</v>
      </c>
      <c r="Z49" s="199" t="n">
        <v>45.0343921568627</v>
      </c>
      <c r="AA49" s="199" t="n">
        <v>45.6544117647059</v>
      </c>
      <c r="AB49" s="199" t="n">
        <v>46.2435546875</v>
      </c>
      <c r="AC49" s="169" t="n">
        <v>44.4533864027539</v>
      </c>
      <c r="AF49" s="136"/>
      <c r="AG49" s="136" t="n">
        <v>34.25</v>
      </c>
      <c r="AH49" s="136" t="n">
        <v>33.4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7" t="s">
        <v>181</v>
      </c>
      <c r="B50" s="167"/>
      <c r="C50" s="199" t="n">
        <v>21.0542852783203</v>
      </c>
      <c r="D50" s="199" t="n">
        <v>30.7000000305176</v>
      </c>
      <c r="E50" s="161" t="n">
        <v>28.4740658569336</v>
      </c>
      <c r="F50" s="161" t="n">
        <v>32.35</v>
      </c>
      <c r="G50" s="161" t="n">
        <v>32.6</v>
      </c>
      <c r="H50" s="161" t="n">
        <v>32.1</v>
      </c>
      <c r="I50" s="161" t="n">
        <v>31</v>
      </c>
      <c r="J50" s="161" t="n">
        <v>32</v>
      </c>
      <c r="K50" s="161" t="n">
        <v>30</v>
      </c>
      <c r="L50" s="161" t="n">
        <v>29.5</v>
      </c>
      <c r="M50" s="161" t="n">
        <v>36.5</v>
      </c>
      <c r="N50" s="161" t="n">
        <v>32</v>
      </c>
      <c r="O50" s="161" t="n">
        <v>50.3333333333333</v>
      </c>
      <c r="P50" s="161" t="n">
        <v>48.75</v>
      </c>
      <c r="Q50" s="161" t="n">
        <v>55.25</v>
      </c>
      <c r="R50" s="161" t="n">
        <v>47</v>
      </c>
      <c r="S50" s="161" t="n">
        <v>37.6666666666667</v>
      </c>
      <c r="T50" s="161" t="n">
        <v>37.5</v>
      </c>
      <c r="U50" s="161" t="n">
        <v>36.75</v>
      </c>
      <c r="V50" s="161" t="n">
        <v>38.75</v>
      </c>
      <c r="W50" s="199" t="n">
        <v>38.0762745098039</v>
      </c>
      <c r="X50" s="199" t="n">
        <v>42.9637254901961</v>
      </c>
      <c r="Y50" s="199" t="n">
        <v>43.0249328859061</v>
      </c>
      <c r="Z50" s="199" t="n">
        <v>43.8243921568628</v>
      </c>
      <c r="AA50" s="199" t="n">
        <v>44.4645588235294</v>
      </c>
      <c r="AB50" s="199" t="n">
        <v>45.02140625</v>
      </c>
      <c r="AC50" s="169" t="n">
        <v>43.2955661412566</v>
      </c>
      <c r="AF50" s="136"/>
      <c r="AG50" s="136" t="n">
        <v>32.6</v>
      </c>
      <c r="AH50" s="136" t="n">
        <v>32.1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7" t="s">
        <v>78</v>
      </c>
      <c r="B51" s="136" t="s">
        <v>182</v>
      </c>
      <c r="C51" s="199" t="n">
        <v>23.9542857142857</v>
      </c>
      <c r="D51" s="199" t="n">
        <v>30.7000000305176</v>
      </c>
      <c r="E51" s="161" t="n">
        <v>29.1432967267718</v>
      </c>
      <c r="F51" s="161" t="n">
        <v>32.35</v>
      </c>
      <c r="G51" s="161" t="n">
        <v>32.6</v>
      </c>
      <c r="H51" s="161" t="n">
        <v>32.1</v>
      </c>
      <c r="I51" s="161" t="n">
        <v>31.125</v>
      </c>
      <c r="J51" s="161" t="n">
        <v>32</v>
      </c>
      <c r="K51" s="161" t="n">
        <v>30.25</v>
      </c>
      <c r="L51" s="161" t="n">
        <v>34.5</v>
      </c>
      <c r="M51" s="161" t="n">
        <v>41</v>
      </c>
      <c r="N51" s="161" t="n">
        <v>35.25</v>
      </c>
      <c r="O51" s="161" t="n">
        <v>50.75</v>
      </c>
      <c r="P51" s="161" t="n">
        <v>48.75</v>
      </c>
      <c r="Q51" s="161" t="n">
        <v>56.5</v>
      </c>
      <c r="R51" s="161" t="n">
        <v>47</v>
      </c>
      <c r="S51" s="161" t="n">
        <v>37.75</v>
      </c>
      <c r="T51" s="161" t="n">
        <v>37.75</v>
      </c>
      <c r="U51" s="161" t="n">
        <v>36.75</v>
      </c>
      <c r="V51" s="161" t="n">
        <v>38.75</v>
      </c>
      <c r="W51" s="199" t="n">
        <v>39.0125490196078</v>
      </c>
      <c r="X51" s="199" t="n">
        <v>44.3529411764706</v>
      </c>
      <c r="Y51" s="199" t="n">
        <v>44.1545637583893</v>
      </c>
      <c r="Z51" s="199" t="n">
        <v>45.1492156862745</v>
      </c>
      <c r="AA51" s="199" t="n">
        <v>45.8036862745098</v>
      </c>
      <c r="AB51" s="199" t="n">
        <v>46.3528125</v>
      </c>
      <c r="AC51" s="169" t="n">
        <v>44.5843355055491</v>
      </c>
      <c r="AF51" s="136"/>
      <c r="AG51" s="136" t="n">
        <v>32.6</v>
      </c>
      <c r="AH51" s="136" t="n">
        <v>32.1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200" t="s">
        <v>183</v>
      </c>
      <c r="C52" s="199" t="n">
        <v>22.3785714285714</v>
      </c>
      <c r="D52" s="199" t="n">
        <v>27.25</v>
      </c>
      <c r="E52" s="171" t="n">
        <v>26.1258241758242</v>
      </c>
      <c r="F52" s="171" t="n">
        <v>30</v>
      </c>
      <c r="G52" s="161" t="n">
        <v>30.25</v>
      </c>
      <c r="H52" s="161" t="n">
        <v>29.75</v>
      </c>
      <c r="I52" s="171" t="n">
        <v>29.875</v>
      </c>
      <c r="J52" s="161" t="n">
        <v>29.5</v>
      </c>
      <c r="K52" s="161" t="n">
        <v>30.25</v>
      </c>
      <c r="L52" s="161" t="n">
        <v>33.25</v>
      </c>
      <c r="M52" s="161" t="n">
        <v>42.25</v>
      </c>
      <c r="N52" s="161" t="n">
        <v>35.25</v>
      </c>
      <c r="O52" s="171" t="n">
        <v>54.75</v>
      </c>
      <c r="P52" s="161" t="n">
        <v>55.25</v>
      </c>
      <c r="Q52" s="161" t="n">
        <v>60.5</v>
      </c>
      <c r="R52" s="161" t="n">
        <v>48.5</v>
      </c>
      <c r="S52" s="171" t="n">
        <v>36</v>
      </c>
      <c r="T52" s="161" t="n">
        <v>37</v>
      </c>
      <c r="U52" s="161" t="n">
        <v>35</v>
      </c>
      <c r="V52" s="161" t="n">
        <v>36</v>
      </c>
      <c r="W52" s="199" t="n">
        <v>39.0019607843137</v>
      </c>
      <c r="X52" s="199" t="n">
        <v>42.0490196078431</v>
      </c>
      <c r="Y52" s="199" t="n">
        <v>41.6914429530201</v>
      </c>
      <c r="Z52" s="199" t="n">
        <v>42.7426666666667</v>
      </c>
      <c r="AA52" s="199" t="n">
        <v>43.4303333333333</v>
      </c>
      <c r="AB52" s="199" t="n">
        <v>44.1850390625</v>
      </c>
      <c r="AC52" s="169" t="n">
        <v>42.4891314236538</v>
      </c>
      <c r="AF52" s="136"/>
      <c r="AG52" s="136" t="n">
        <v>30.25</v>
      </c>
      <c r="AH52" s="136" t="n">
        <v>29.75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7" t="s">
        <v>184</v>
      </c>
      <c r="B53" s="135" t="n">
        <v>55</v>
      </c>
      <c r="C53" s="199" t="n">
        <v>23.3785714285714</v>
      </c>
      <c r="D53" s="199" t="n">
        <v>28.25</v>
      </c>
      <c r="E53" s="199" t="n">
        <v>27.1258241758242</v>
      </c>
      <c r="F53" s="161" t="n">
        <v>31.375</v>
      </c>
      <c r="G53" s="199" t="n">
        <v>31.75</v>
      </c>
      <c r="H53" s="199" t="n">
        <v>31</v>
      </c>
      <c r="I53" s="161" t="n">
        <v>31.5</v>
      </c>
      <c r="J53" s="199" t="n">
        <v>30.75</v>
      </c>
      <c r="K53" s="199" t="n">
        <v>32.25</v>
      </c>
      <c r="L53" s="199" t="n">
        <v>36.25</v>
      </c>
      <c r="M53" s="199" t="n">
        <v>47.25</v>
      </c>
      <c r="N53" s="199" t="n">
        <v>38.5833333333333</v>
      </c>
      <c r="O53" s="161" t="n">
        <v>62.75</v>
      </c>
      <c r="P53" s="199" t="n">
        <v>62.25</v>
      </c>
      <c r="Q53" s="199" t="n">
        <v>70.5</v>
      </c>
      <c r="R53" s="199" t="n">
        <v>55.5</v>
      </c>
      <c r="S53" s="161" t="n">
        <v>38.1666666666667</v>
      </c>
      <c r="T53" s="199" t="n">
        <v>39.5</v>
      </c>
      <c r="U53" s="199" t="n">
        <v>37</v>
      </c>
      <c r="V53" s="199" t="n">
        <v>38</v>
      </c>
      <c r="W53" s="199" t="n">
        <v>42.7186274509804</v>
      </c>
      <c r="X53" s="199" t="n">
        <v>45.3843137254902</v>
      </c>
      <c r="Y53" s="199" t="n">
        <v>44.8870134228188</v>
      </c>
      <c r="Z53" s="199" t="n">
        <v>46.0418823529412</v>
      </c>
      <c r="AA53" s="199" t="n">
        <v>46.5913235294118</v>
      </c>
      <c r="AB53" s="199" t="n">
        <v>47.171171875</v>
      </c>
      <c r="AC53" s="169" t="n">
        <v>45.7212183427588</v>
      </c>
      <c r="AF53" s="136"/>
      <c r="AG53" s="136" t="n">
        <v>31.75</v>
      </c>
      <c r="AH53" s="136" t="n">
        <v>31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7"/>
      <c r="C54" s="199"/>
      <c r="D54" s="199"/>
      <c r="E54" s="199"/>
      <c r="F54" s="161"/>
      <c r="G54" s="199"/>
      <c r="H54" s="199"/>
      <c r="I54" s="161"/>
      <c r="J54" s="199"/>
      <c r="K54" s="199"/>
      <c r="L54" s="199"/>
      <c r="M54" s="199"/>
      <c r="N54" s="199"/>
      <c r="O54" s="161"/>
      <c r="P54" s="199"/>
      <c r="Q54" s="199"/>
      <c r="R54" s="199"/>
      <c r="S54" s="161"/>
      <c r="T54" s="199"/>
      <c r="U54" s="199"/>
      <c r="V54" s="199"/>
      <c r="W54" s="199"/>
      <c r="X54" s="199"/>
      <c r="Y54" s="199"/>
      <c r="Z54" s="199"/>
      <c r="AA54" s="199"/>
      <c r="AB54" s="199"/>
      <c r="AC54" s="169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7" t="s">
        <v>187</v>
      </c>
      <c r="C55" s="199"/>
      <c r="D55" s="199"/>
      <c r="E55" s="199"/>
      <c r="F55" s="161"/>
      <c r="G55" s="199"/>
      <c r="H55" s="199"/>
      <c r="I55" s="161"/>
      <c r="J55" s="199"/>
      <c r="K55" s="199"/>
      <c r="L55" s="199"/>
      <c r="M55" s="199"/>
      <c r="N55" s="199"/>
      <c r="O55" s="161"/>
      <c r="P55" s="199"/>
      <c r="Q55" s="199"/>
      <c r="R55" s="199"/>
      <c r="S55" s="161"/>
      <c r="T55" s="199"/>
      <c r="U55" s="199"/>
      <c r="V55" s="199"/>
      <c r="W55" s="199"/>
      <c r="X55" s="199"/>
      <c r="Y55" s="199"/>
      <c r="Z55" s="199"/>
      <c r="AA55" s="199"/>
      <c r="AB55" s="199"/>
      <c r="AC55" s="169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7" t="s">
        <v>187</v>
      </c>
      <c r="B56" s="135" t="n">
        <v>44.875</v>
      </c>
      <c r="C56" s="199" t="n">
        <v>36.257141658238</v>
      </c>
      <c r="D56" s="199" t="n">
        <v>52.3907521743774</v>
      </c>
      <c r="E56" s="199" t="n">
        <v>48.6676112860375</v>
      </c>
      <c r="F56" s="161" t="n">
        <v>65.2221250028251</v>
      </c>
      <c r="G56" s="199" t="n">
        <v>65.0642603816267</v>
      </c>
      <c r="H56" s="199" t="n">
        <v>65.3799896240234</v>
      </c>
      <c r="I56" s="161" t="n">
        <v>60.9766635894775</v>
      </c>
      <c r="J56" s="199" t="n">
        <v>65.0490570068359</v>
      </c>
      <c r="K56" s="199" t="n">
        <v>56.9042701721191</v>
      </c>
      <c r="L56" s="199" t="n">
        <v>57.7992897033691</v>
      </c>
      <c r="M56" s="199" t="n">
        <v>58.6543922424316</v>
      </c>
      <c r="N56" s="199" t="n">
        <v>57.7859840393066</v>
      </c>
      <c r="O56" s="161" t="n">
        <v>50.9801234645729</v>
      </c>
      <c r="P56" s="199" t="n">
        <v>50.5375902693239</v>
      </c>
      <c r="Q56" s="199" t="n">
        <v>51.184814342635</v>
      </c>
      <c r="R56" s="199" t="n">
        <v>51.2179657817598</v>
      </c>
      <c r="S56" s="161" t="n">
        <v>64.786640921796</v>
      </c>
      <c r="T56" s="199" t="n">
        <v>59.5927203375903</v>
      </c>
      <c r="U56" s="199" t="n">
        <v>65.2805935120753</v>
      </c>
      <c r="V56" s="199" t="n">
        <v>69.4866089157222</v>
      </c>
      <c r="W56" s="199" t="n">
        <v>59.605197342995</v>
      </c>
      <c r="X56" s="199" t="n">
        <v>48.7649049598617</v>
      </c>
      <c r="Y56" s="199" t="n">
        <v>48.2547235479384</v>
      </c>
      <c r="Z56" s="199" t="n">
        <v>46.630241608986</v>
      </c>
      <c r="AA56" s="199" t="n">
        <v>42.7270266104222</v>
      </c>
      <c r="AB56" s="199" t="n">
        <v>44.1057433723913</v>
      </c>
      <c r="AC56" s="169" t="n">
        <v>46.4718878028423</v>
      </c>
      <c r="AF56" s="136"/>
      <c r="AG56" s="136" t="n">
        <v>65.0642603816267</v>
      </c>
      <c r="AH56" s="136" t="n">
        <v>65.3799896240234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7"/>
      <c r="C57" s="199"/>
      <c r="D57" s="199"/>
      <c r="E57" s="199"/>
      <c r="F57" s="161"/>
      <c r="G57" s="199"/>
      <c r="H57" s="199"/>
      <c r="I57" s="161"/>
      <c r="J57" s="199"/>
      <c r="K57" s="199"/>
      <c r="L57" s="199"/>
      <c r="M57" s="199"/>
      <c r="N57" s="199"/>
      <c r="O57" s="161"/>
      <c r="P57" s="199"/>
      <c r="Q57" s="199"/>
      <c r="R57" s="199"/>
      <c r="S57" s="161"/>
      <c r="T57" s="199"/>
      <c r="U57" s="199"/>
      <c r="V57" s="199"/>
      <c r="W57" s="199"/>
      <c r="X57" s="199"/>
      <c r="Y57" s="199"/>
      <c r="Z57" s="199"/>
      <c r="AA57" s="199"/>
      <c r="AB57" s="199"/>
      <c r="AC57" s="169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7"/>
      <c r="C58" s="199"/>
      <c r="D58" s="199"/>
      <c r="E58" s="199"/>
      <c r="F58" s="161"/>
      <c r="G58" s="199"/>
      <c r="H58" s="199"/>
      <c r="I58" s="161"/>
      <c r="J58" s="199"/>
      <c r="K58" s="199"/>
      <c r="L58" s="199"/>
      <c r="M58" s="199"/>
      <c r="N58" s="199"/>
      <c r="O58" s="161"/>
      <c r="P58" s="199"/>
      <c r="Q58" s="199"/>
      <c r="R58" s="199"/>
      <c r="S58" s="161"/>
      <c r="T58" s="199"/>
      <c r="U58" s="199"/>
      <c r="V58" s="199"/>
      <c r="W58" s="199"/>
      <c r="X58" s="199"/>
      <c r="Y58" s="199"/>
      <c r="Z58" s="199"/>
      <c r="AA58" s="199"/>
      <c r="AB58" s="199"/>
      <c r="AC58" s="169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7"/>
      <c r="C59" s="199"/>
      <c r="D59" s="199"/>
      <c r="E59" s="199"/>
      <c r="F59" s="161"/>
      <c r="G59" s="199"/>
      <c r="H59" s="199"/>
      <c r="I59" s="161"/>
      <c r="J59" s="199"/>
      <c r="K59" s="199"/>
      <c r="L59" s="199"/>
      <c r="M59" s="199"/>
      <c r="N59" s="199"/>
      <c r="O59" s="161"/>
      <c r="P59" s="199"/>
      <c r="Q59" s="199"/>
      <c r="R59" s="199"/>
      <c r="S59" s="161"/>
      <c r="T59" s="199"/>
      <c r="U59" s="199"/>
      <c r="V59" s="199"/>
      <c r="W59" s="199"/>
      <c r="X59" s="199"/>
      <c r="Y59" s="199"/>
      <c r="Z59" s="199"/>
      <c r="AA59" s="199"/>
      <c r="AB59" s="199"/>
      <c r="AC59" s="169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7"/>
      <c r="C60" s="199"/>
      <c r="D60" s="199"/>
      <c r="E60" s="199"/>
      <c r="F60" s="161"/>
      <c r="G60" s="199"/>
      <c r="H60" s="199"/>
      <c r="I60" s="161"/>
      <c r="J60" s="199"/>
      <c r="K60" s="199"/>
      <c r="L60" s="199"/>
      <c r="M60" s="199"/>
      <c r="N60" s="199"/>
      <c r="O60" s="161"/>
      <c r="P60" s="199"/>
      <c r="Q60" s="199"/>
      <c r="R60" s="199"/>
      <c r="S60" s="161"/>
      <c r="T60" s="199"/>
      <c r="U60" s="199"/>
      <c r="V60" s="199"/>
      <c r="W60" s="199"/>
      <c r="X60" s="199"/>
      <c r="Y60" s="199"/>
      <c r="Z60" s="199"/>
      <c r="AA60" s="199"/>
      <c r="AB60" s="199"/>
      <c r="AC60" s="169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7"/>
      <c r="C61" s="199"/>
      <c r="D61" s="199"/>
      <c r="E61" s="199"/>
      <c r="F61" s="161"/>
      <c r="G61" s="199"/>
      <c r="H61" s="199"/>
      <c r="I61" s="161"/>
      <c r="J61" s="199"/>
      <c r="K61" s="199"/>
      <c r="L61" s="199"/>
      <c r="M61" s="199"/>
      <c r="N61" s="199"/>
      <c r="O61" s="161"/>
      <c r="P61" s="199"/>
      <c r="Q61" s="199"/>
      <c r="R61" s="199"/>
      <c r="S61" s="161"/>
      <c r="T61" s="199"/>
      <c r="U61" s="199"/>
      <c r="V61" s="199"/>
      <c r="W61" s="199"/>
      <c r="X61" s="199"/>
      <c r="Y61" s="199"/>
      <c r="Z61" s="199"/>
      <c r="AA61" s="199"/>
      <c r="AB61" s="199"/>
      <c r="AC61" s="169"/>
    </row>
    <row r="62" customFormat="false" ht="12" hidden="true" customHeight="true" outlineLevel="0" collapsed="false">
      <c r="A62" s="187"/>
      <c r="B62" s="189"/>
      <c r="C62" s="199"/>
      <c r="D62" s="199"/>
      <c r="E62" s="199"/>
      <c r="F62" s="161"/>
      <c r="G62" s="199"/>
      <c r="H62" s="199"/>
      <c r="I62" s="161"/>
      <c r="J62" s="199"/>
      <c r="K62" s="199"/>
      <c r="L62" s="199"/>
      <c r="M62" s="199"/>
      <c r="N62" s="199"/>
      <c r="O62" s="161"/>
      <c r="P62" s="199"/>
      <c r="Q62" s="199"/>
      <c r="R62" s="199"/>
      <c r="S62" s="161"/>
      <c r="T62" s="199"/>
      <c r="U62" s="199"/>
      <c r="V62" s="199"/>
      <c r="W62" s="199"/>
      <c r="X62" s="199"/>
      <c r="Y62" s="199"/>
      <c r="Z62" s="199"/>
      <c r="AA62" s="199"/>
      <c r="AB62" s="199"/>
      <c r="AC62" s="169"/>
    </row>
    <row r="63" customFormat="false" ht="12" hidden="true" customHeight="true" outlineLevel="0" collapsed="false">
      <c r="A63" s="188"/>
      <c r="C63" s="201"/>
      <c r="D63" s="201"/>
      <c r="E63" s="201"/>
      <c r="F63" s="174"/>
      <c r="G63" s="201"/>
      <c r="H63" s="201"/>
      <c r="I63" s="174"/>
      <c r="J63" s="201"/>
      <c r="K63" s="201"/>
      <c r="L63" s="201"/>
      <c r="M63" s="201"/>
      <c r="N63" s="201"/>
      <c r="O63" s="174"/>
      <c r="P63" s="201"/>
      <c r="Q63" s="201"/>
      <c r="R63" s="201"/>
      <c r="S63" s="174"/>
      <c r="T63" s="201"/>
      <c r="U63" s="201"/>
      <c r="V63" s="201"/>
      <c r="W63" s="201"/>
      <c r="X63" s="201"/>
      <c r="Y63" s="201"/>
      <c r="Z63" s="201"/>
      <c r="AA63" s="201"/>
      <c r="AB63" s="201"/>
      <c r="AC63" s="176"/>
    </row>
    <row r="65" customFormat="false" ht="13.5" hidden="false" customHeight="true" outlineLevel="0" collapsed="false">
      <c r="A65" s="202" t="s">
        <v>189</v>
      </c>
      <c r="E65" s="135" t="s">
        <v>190</v>
      </c>
    </row>
    <row r="66" customFormat="false" ht="11.25" hidden="false" customHeight="true" outlineLevel="0" collapsed="false">
      <c r="A66" s="203" t="s">
        <v>190</v>
      </c>
      <c r="B66" s="204"/>
      <c r="C66" s="205" t="s">
        <v>163</v>
      </c>
      <c r="D66" s="205" t="s">
        <v>164</v>
      </c>
      <c r="E66" s="205" t="s">
        <v>165</v>
      </c>
      <c r="F66" s="205" t="s">
        <v>166</v>
      </c>
      <c r="G66" s="205" t="n">
        <v>37257</v>
      </c>
      <c r="H66" s="205" t="n">
        <v>37288</v>
      </c>
      <c r="I66" s="205" t="s">
        <v>167</v>
      </c>
      <c r="J66" s="205" t="n">
        <v>37316</v>
      </c>
      <c r="K66" s="205" t="n">
        <v>37347</v>
      </c>
      <c r="L66" s="205" t="n">
        <v>37377</v>
      </c>
      <c r="M66" s="205" t="n">
        <v>37408</v>
      </c>
      <c r="N66" s="205" t="s">
        <v>168</v>
      </c>
      <c r="O66" s="205" t="s">
        <v>169</v>
      </c>
      <c r="P66" s="205" t="n">
        <v>37438</v>
      </c>
      <c r="Q66" s="205" t="n">
        <v>37469</v>
      </c>
      <c r="R66" s="205" t="n">
        <v>37500</v>
      </c>
      <c r="S66" s="205" t="s">
        <v>170</v>
      </c>
      <c r="T66" s="205" t="n">
        <v>37530</v>
      </c>
      <c r="U66" s="205" t="n">
        <v>37561</v>
      </c>
      <c r="V66" s="205" t="n">
        <v>37591</v>
      </c>
      <c r="W66" s="205" t="s">
        <v>171</v>
      </c>
      <c r="X66" s="205" t="s">
        <v>172</v>
      </c>
      <c r="Y66" s="205" t="s">
        <v>173</v>
      </c>
      <c r="Z66" s="205" t="s">
        <v>174</v>
      </c>
      <c r="AA66" s="205" t="s">
        <v>175</v>
      </c>
      <c r="AB66" s="205" t="s">
        <v>176</v>
      </c>
      <c r="AC66" s="205" t="s">
        <v>177</v>
      </c>
      <c r="AD66" s="206"/>
      <c r="AE66" s="20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</row>
    <row r="67" customFormat="false" ht="13.7" hidden="false" customHeight="true" outlineLevel="0" collapsed="false">
      <c r="A67" s="158" t="s">
        <v>76</v>
      </c>
      <c r="B67" s="135" t="s">
        <v>188</v>
      </c>
      <c r="C67" s="207" t="n">
        <v>7733.81294964029</v>
      </c>
      <c r="D67" s="207" t="n">
        <v>10942.1364985163</v>
      </c>
      <c r="E67" s="207" t="n">
        <v>9337.9747240783</v>
      </c>
      <c r="F67" s="207" t="n">
        <v>10634.8320932392</v>
      </c>
      <c r="G67" s="208" t="n">
        <v>10513.2450331126</v>
      </c>
      <c r="H67" s="207" t="n">
        <v>10756.4191533657</v>
      </c>
      <c r="I67" s="207" t="e">
        <f aca="false">NA()</f>
        <v>#N/A</v>
      </c>
      <c r="J67" s="207" t="n">
        <v>11376.5642775882</v>
      </c>
      <c r="K67" s="207" t="n">
        <v>10650.8875739645</v>
      </c>
      <c r="L67" s="207" t="n">
        <v>9910.61018266615</v>
      </c>
      <c r="M67" s="207" t="n">
        <v>10715.6525066973</v>
      </c>
      <c r="N67" s="207" t="n">
        <v>10425.7167544426</v>
      </c>
      <c r="O67" s="207" t="n">
        <v>16644.4979696377</v>
      </c>
      <c r="P67" s="207" t="n">
        <v>15830.1158301158</v>
      </c>
      <c r="Q67" s="207" t="n">
        <v>18490.2783072817</v>
      </c>
      <c r="R67" s="207" t="n">
        <v>15613.0997715156</v>
      </c>
      <c r="S67" s="207" t="n">
        <v>11449.3759710484</v>
      </c>
      <c r="T67" s="207" t="n">
        <v>13321.4920071048</v>
      </c>
      <c r="U67" s="207" t="n">
        <v>11093.75</v>
      </c>
      <c r="V67" s="207" t="n">
        <v>9932.88590604027</v>
      </c>
      <c r="W67" s="209" t="n">
        <v>11860.9698598659</v>
      </c>
      <c r="X67" s="207" t="n">
        <v>12259.7869632698</v>
      </c>
      <c r="Y67" s="207" t="n">
        <v>12051.3603785892</v>
      </c>
      <c r="Z67" s="207" t="n">
        <v>11630.0307365171</v>
      </c>
      <c r="AA67" s="207" t="n">
        <v>11286.4555902805</v>
      </c>
      <c r="AB67" s="207" t="n">
        <v>11271.0606812169</v>
      </c>
      <c r="AC67" s="210" t="n">
        <v>11385.3769905454</v>
      </c>
    </row>
    <row r="68" customFormat="false" ht="13.7" hidden="false" customHeight="true" outlineLevel="0" collapsed="false">
      <c r="A68" s="166" t="s">
        <v>179</v>
      </c>
      <c r="B68" s="135" t="s">
        <v>188</v>
      </c>
      <c r="C68" s="207" t="n">
        <v>8483.67697594502</v>
      </c>
      <c r="D68" s="207" t="n">
        <v>11189.8545318911</v>
      </c>
      <c r="E68" s="211" t="n">
        <v>9836.76575391805</v>
      </c>
      <c r="F68" s="207" t="n">
        <v>11016.9149896801</v>
      </c>
      <c r="G68" s="207" t="n">
        <v>11197.9166666667</v>
      </c>
      <c r="H68" s="207" t="n">
        <v>10835.9133126935</v>
      </c>
      <c r="I68" s="207" t="e">
        <f aca="false">NA()</f>
        <v>#N/A</v>
      </c>
      <c r="J68" s="207" t="n">
        <v>10769.7740112994</v>
      </c>
      <c r="K68" s="207" t="n">
        <v>10902.2556390977</v>
      </c>
      <c r="L68" s="207" t="n">
        <v>10378.0578206079</v>
      </c>
      <c r="M68" s="207" t="n">
        <v>11139.5178962747</v>
      </c>
      <c r="N68" s="207" t="n">
        <v>10806.6104519934</v>
      </c>
      <c r="O68" s="207" t="n">
        <v>15905.809708822</v>
      </c>
      <c r="P68" s="207" t="n">
        <v>15172.4137931034</v>
      </c>
      <c r="Q68" s="207" t="n">
        <v>17388.3395840436</v>
      </c>
      <c r="R68" s="207" t="n">
        <v>15156.6757493188</v>
      </c>
      <c r="S68" s="207" t="n">
        <v>11748.6704226746</v>
      </c>
      <c r="T68" s="207" t="n">
        <v>13095.2380952381</v>
      </c>
      <c r="U68" s="207" t="n">
        <v>11265.4320987654</v>
      </c>
      <c r="V68" s="207" t="n">
        <v>10885.3410740203</v>
      </c>
      <c r="W68" s="211" t="n">
        <v>11877.4490956916</v>
      </c>
      <c r="X68" s="207" t="n">
        <v>12291.9683699975</v>
      </c>
      <c r="Y68" s="207" t="n">
        <v>11798.6361846876</v>
      </c>
      <c r="Z68" s="207" t="n">
        <v>11641.0723285701</v>
      </c>
      <c r="AA68" s="207" t="n">
        <v>11605.4473587023</v>
      </c>
      <c r="AB68" s="207" t="n">
        <v>11932.670871294</v>
      </c>
      <c r="AC68" s="210" t="n">
        <v>11569.1442804087</v>
      </c>
    </row>
    <row r="69" customFormat="false" ht="13.7" hidden="false" customHeight="true" outlineLevel="0" collapsed="false">
      <c r="A69" s="166" t="s">
        <v>77</v>
      </c>
      <c r="B69" s="135" t="s">
        <v>188</v>
      </c>
      <c r="C69" s="207" t="n">
        <v>8529.31596091205</v>
      </c>
      <c r="D69" s="207" t="n">
        <v>11854.8621190131</v>
      </c>
      <c r="E69" s="211" t="n">
        <v>10192.0890399626</v>
      </c>
      <c r="F69" s="207" t="n">
        <v>11136.2347526344</v>
      </c>
      <c r="G69" s="207" t="n">
        <v>11413.9693356048</v>
      </c>
      <c r="H69" s="207" t="n">
        <v>10858.5001696641</v>
      </c>
      <c r="I69" s="207" t="e">
        <f aca="false">NA()</f>
        <v>#N/A</v>
      </c>
      <c r="J69" s="207" t="n">
        <v>11109.1733519358</v>
      </c>
      <c r="K69" s="207" t="n">
        <v>10498.2206405694</v>
      </c>
      <c r="L69" s="207" t="n">
        <v>10093.9784197703</v>
      </c>
      <c r="M69" s="207" t="n">
        <v>11928.4294234592</v>
      </c>
      <c r="N69" s="207" t="n">
        <v>10840.2094945996</v>
      </c>
      <c r="O69" s="207" t="n">
        <v>15596.5459648433</v>
      </c>
      <c r="P69" s="207" t="n">
        <v>15101.7214397496</v>
      </c>
      <c r="Q69" s="207" t="n">
        <v>16857.4079802041</v>
      </c>
      <c r="R69" s="207" t="n">
        <v>14830.5084745763</v>
      </c>
      <c r="S69" s="207" t="n">
        <v>11161.3147949738</v>
      </c>
      <c r="T69" s="207" t="n">
        <v>11732.2834645669</v>
      </c>
      <c r="U69" s="207" t="n">
        <v>11200.5856515373</v>
      </c>
      <c r="V69" s="207" t="n">
        <v>10551.0752688172</v>
      </c>
      <c r="W69" s="211" t="n">
        <v>11829.9521852702</v>
      </c>
      <c r="X69" s="207" t="n">
        <v>11550.41868022</v>
      </c>
      <c r="Y69" s="207" t="n">
        <v>11118.0000453599</v>
      </c>
      <c r="Z69" s="207" t="n">
        <v>11041.2585851167</v>
      </c>
      <c r="AA69" s="207" t="n">
        <v>10684.6477224784</v>
      </c>
      <c r="AB69" s="207" t="n">
        <v>10403.95169283</v>
      </c>
      <c r="AC69" s="210" t="n">
        <v>10974.3311358911</v>
      </c>
    </row>
    <row r="70" customFormat="false" ht="13.7" hidden="false" customHeight="true" outlineLevel="0" collapsed="false">
      <c r="A70" s="166" t="s">
        <v>181</v>
      </c>
      <c r="B70" s="135" t="s">
        <v>188</v>
      </c>
      <c r="C70" s="207" t="n">
        <v>7229.23709416793</v>
      </c>
      <c r="D70" s="207" t="n">
        <v>10949.6456659894</v>
      </c>
      <c r="E70" s="211" t="n">
        <v>9089.44138007866</v>
      </c>
      <c r="F70" s="207" t="n">
        <v>11090.6376359704</v>
      </c>
      <c r="G70" s="207" t="n">
        <v>11299.8266897747</v>
      </c>
      <c r="H70" s="207" t="n">
        <v>10881.448582166</v>
      </c>
      <c r="I70" s="207" t="e">
        <f aca="false">NA()</f>
        <v>#N/A</v>
      </c>
      <c r="J70" s="207" t="n">
        <v>10929.9097848716</v>
      </c>
      <c r="K70" s="207" t="n">
        <v>10465.1162790698</v>
      </c>
      <c r="L70" s="207" t="n">
        <v>10129.2350681104</v>
      </c>
      <c r="M70" s="207" t="n">
        <v>12232.4159021407</v>
      </c>
      <c r="N70" s="207" t="n">
        <v>10942.2557497736</v>
      </c>
      <c r="O70" s="207" t="n">
        <v>15623.453894036</v>
      </c>
      <c r="P70" s="207" t="n">
        <v>15262.3211446741</v>
      </c>
      <c r="Q70" s="207" t="n">
        <v>17068.5875352333</v>
      </c>
      <c r="R70" s="207" t="n">
        <v>14539.4530022006</v>
      </c>
      <c r="S70" s="207" t="n">
        <v>11114.242086953</v>
      </c>
      <c r="T70" s="207" t="n">
        <v>11878.0096308186</v>
      </c>
      <c r="U70" s="207" t="n">
        <v>10730.2533532042</v>
      </c>
      <c r="V70" s="207" t="n">
        <v>10734.4632768362</v>
      </c>
      <c r="W70" s="211" t="n">
        <v>11798.5227979292</v>
      </c>
      <c r="X70" s="207" t="n">
        <v>11961.182076265</v>
      </c>
      <c r="Y70" s="207" t="n">
        <v>11500.1593325591</v>
      </c>
      <c r="Z70" s="207" t="n">
        <v>11452.4734632652</v>
      </c>
      <c r="AA70" s="207" t="n">
        <v>11036.417274157</v>
      </c>
      <c r="AB70" s="207" t="n">
        <v>10696.2660074591</v>
      </c>
      <c r="AC70" s="210" t="n">
        <v>11076.3517616733</v>
      </c>
    </row>
    <row r="71" customFormat="false" ht="13.7" hidden="false" customHeight="true" outlineLevel="0" collapsed="false">
      <c r="A71" s="166" t="s">
        <v>78</v>
      </c>
      <c r="B71" s="135" t="s">
        <v>188</v>
      </c>
      <c r="C71" s="207" t="n">
        <v>8710.16949152542</v>
      </c>
      <c r="D71" s="207" t="n">
        <v>11450.9511490181</v>
      </c>
      <c r="E71" s="211" t="n">
        <v>10080.5603202718</v>
      </c>
      <c r="F71" s="207" t="n">
        <v>11090.6376359704</v>
      </c>
      <c r="G71" s="207" t="n">
        <v>11299.8266897747</v>
      </c>
      <c r="H71" s="207" t="n">
        <v>10881.448582166</v>
      </c>
      <c r="I71" s="207" t="e">
        <f aca="false">NA()</f>
        <v>#N/A</v>
      </c>
      <c r="J71" s="207" t="n">
        <v>10929.9097848716</v>
      </c>
      <c r="K71" s="207" t="n">
        <v>10465.1162790698</v>
      </c>
      <c r="L71" s="207" t="n">
        <v>11701.0129235068</v>
      </c>
      <c r="M71" s="207" t="n">
        <v>13591.5732246007</v>
      </c>
      <c r="N71" s="207" t="n">
        <v>11919.2341423924</v>
      </c>
      <c r="O71" s="207" t="n">
        <v>15753.9476825317</v>
      </c>
      <c r="P71" s="207" t="n">
        <v>15262.3211446741</v>
      </c>
      <c r="Q71" s="207" t="n">
        <v>17460.0689007203</v>
      </c>
      <c r="R71" s="207" t="n">
        <v>14539.4530022006</v>
      </c>
      <c r="S71" s="207" t="n">
        <v>11114.242086953</v>
      </c>
      <c r="T71" s="207" t="n">
        <v>11878.0096308186</v>
      </c>
      <c r="U71" s="207" t="n">
        <v>10730.2533532042</v>
      </c>
      <c r="V71" s="207" t="n">
        <v>10734.4632768362</v>
      </c>
      <c r="W71" s="211" t="n">
        <v>11983.1014947816</v>
      </c>
      <c r="X71" s="207" t="n">
        <v>12318.8908530341</v>
      </c>
      <c r="Y71" s="207" t="n">
        <v>11779.8768294006</v>
      </c>
      <c r="Z71" s="207" t="n">
        <v>11785.0081771685</v>
      </c>
      <c r="AA71" s="207" t="n">
        <v>11377.6545762075</v>
      </c>
      <c r="AB71" s="207" t="n">
        <v>11023.9304724086</v>
      </c>
      <c r="AC71" s="210" t="n">
        <v>11478.4318176104</v>
      </c>
    </row>
    <row r="72" customFormat="false" ht="13.7" hidden="false" customHeight="true" outlineLevel="0" collapsed="false">
      <c r="A72" s="166" t="s">
        <v>183</v>
      </c>
      <c r="B72" s="135" t="s">
        <v>188</v>
      </c>
      <c r="C72" s="207" t="n">
        <v>8791.82156133829</v>
      </c>
      <c r="D72" s="207" t="n">
        <v>11061.9469026549</v>
      </c>
      <c r="E72" s="211" t="n">
        <v>9926.88423199658</v>
      </c>
      <c r="F72" s="207" t="n">
        <v>10665.8328448734</v>
      </c>
      <c r="G72" s="207" t="n">
        <v>10861.4232209738</v>
      </c>
      <c r="H72" s="207" t="n">
        <v>10470.242468773</v>
      </c>
      <c r="I72" s="207" t="e">
        <f aca="false">NA()</f>
        <v>#N/A</v>
      </c>
      <c r="J72" s="207" t="n">
        <v>10612.3215627348</v>
      </c>
      <c r="K72" s="207" t="n">
        <v>11584.1584158416</v>
      </c>
      <c r="L72" s="207" t="n">
        <v>12582.9106515802</v>
      </c>
      <c r="M72" s="207" t="n">
        <v>15847.0995005763</v>
      </c>
      <c r="N72" s="207" t="n">
        <v>13338.0561893327</v>
      </c>
      <c r="O72" s="207" t="n">
        <v>19850.918484731</v>
      </c>
      <c r="P72" s="207" t="n">
        <v>20204.8417132216</v>
      </c>
      <c r="Q72" s="207" t="n">
        <v>21891.0963944077</v>
      </c>
      <c r="R72" s="207" t="n">
        <v>17456.8173465638</v>
      </c>
      <c r="S72" s="207" t="n">
        <v>12028.1797038738</v>
      </c>
      <c r="T72" s="207" t="n">
        <v>13345.521023766</v>
      </c>
      <c r="U72" s="207" t="n">
        <v>11627.9069767442</v>
      </c>
      <c r="V72" s="207" t="n">
        <v>11111.1111111111</v>
      </c>
      <c r="W72" s="211" t="n">
        <v>12860.1902717365</v>
      </c>
      <c r="X72" s="207" t="n">
        <v>13327.9968613952</v>
      </c>
      <c r="Y72" s="207" t="n">
        <v>12629.2193451317</v>
      </c>
      <c r="Z72" s="207" t="n">
        <v>12585.1707881774</v>
      </c>
      <c r="AA72" s="207" t="n">
        <v>12053.28740896</v>
      </c>
      <c r="AB72" s="207" t="n">
        <v>11707.9370333684</v>
      </c>
      <c r="AC72" s="210" t="n">
        <v>12155.8122772522</v>
      </c>
    </row>
    <row r="73" customFormat="false" ht="13.7" hidden="false" customHeight="true" outlineLevel="0" collapsed="false">
      <c r="A73" s="172" t="s">
        <v>184</v>
      </c>
      <c r="B73" s="173" t="s">
        <v>188</v>
      </c>
      <c r="C73" s="212" t="n">
        <v>9163.5687732342</v>
      </c>
      <c r="D73" s="212" t="n">
        <v>11464.6822204344</v>
      </c>
      <c r="E73" s="213" t="n">
        <v>10314.1254968343</v>
      </c>
      <c r="F73" s="212" t="n">
        <v>11176.3423017334</v>
      </c>
      <c r="G73" s="212" t="n">
        <v>11423.2209737828</v>
      </c>
      <c r="H73" s="212" t="n">
        <v>10929.4636296841</v>
      </c>
      <c r="I73" s="212" t="e">
        <f aca="false">NA()</f>
        <v>#N/A</v>
      </c>
      <c r="J73" s="212" t="n">
        <v>11081.8933132983</v>
      </c>
      <c r="K73" s="212" t="n">
        <v>12376.2376237624</v>
      </c>
      <c r="L73" s="212" t="n">
        <v>13753.4139680062</v>
      </c>
      <c r="M73" s="212" t="n">
        <v>17767.9600461007</v>
      </c>
      <c r="N73" s="212" t="n">
        <v>14632.5372126231</v>
      </c>
      <c r="O73" s="212" t="n">
        <v>22803.8637592866</v>
      </c>
      <c r="P73" s="212" t="n">
        <v>22811.9180633147</v>
      </c>
      <c r="Q73" s="212" t="n">
        <v>25570.272259014</v>
      </c>
      <c r="R73" s="212" t="n">
        <v>20029.4009555311</v>
      </c>
      <c r="S73" s="212" t="n">
        <v>12763.0152706935</v>
      </c>
      <c r="T73" s="212" t="n">
        <v>14259.5978062157</v>
      </c>
      <c r="U73" s="212" t="n">
        <v>12292.3588039867</v>
      </c>
      <c r="V73" s="212" t="n">
        <v>11737.0892018779</v>
      </c>
      <c r="W73" s="213" t="n">
        <v>13938.9990265614</v>
      </c>
      <c r="X73" s="212" t="n">
        <v>14404.3611420472</v>
      </c>
      <c r="Y73" s="212" t="n">
        <v>13614.9740979037</v>
      </c>
      <c r="Z73" s="212" t="n">
        <v>13573.922024043</v>
      </c>
      <c r="AA73" s="212" t="n">
        <v>12945.9913310362</v>
      </c>
      <c r="AB73" s="212" t="n">
        <v>12512.80288941</v>
      </c>
      <c r="AC73" s="214" t="n">
        <v>13043.596572548</v>
      </c>
    </row>
    <row r="74" customFormat="false" ht="13.5" hidden="false" customHeight="true" outlineLevel="0" collapsed="false">
      <c r="A74" s="178"/>
      <c r="B74" s="179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6"/>
      <c r="AC74" s="215"/>
    </row>
    <row r="75" customFormat="false" ht="13.7" hidden="true" customHeight="true" outlineLevel="0" collapsed="false">
      <c r="A75" s="192"/>
      <c r="B75" s="13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17"/>
      <c r="AC75" s="207"/>
    </row>
    <row r="76" customFormat="false" ht="13.7" hidden="true" customHeight="true" outlineLevel="0" collapsed="false">
      <c r="A76" s="192"/>
      <c r="B76" s="13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17"/>
      <c r="AC76" s="207"/>
    </row>
    <row r="77" customFormat="false" ht="13.7" hidden="true" customHeight="true" outlineLevel="0" collapsed="false">
      <c r="A77" s="192"/>
      <c r="B77" s="13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17"/>
      <c r="AC77" s="207"/>
    </row>
    <row r="78" customFormat="false" ht="13.7" hidden="true" customHeight="true" outlineLevel="0" collapsed="false">
      <c r="A78" s="192"/>
      <c r="B78" s="13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17"/>
      <c r="AC78" s="207"/>
    </row>
    <row r="79" customFormat="false" ht="13.7" hidden="true" customHeight="true" outlineLevel="0" collapsed="false">
      <c r="A79" s="192"/>
      <c r="B79" s="13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17"/>
      <c r="AC79" s="207"/>
    </row>
    <row r="80" customFormat="false" ht="13.7" hidden="true" customHeight="true" outlineLevel="0" collapsed="false">
      <c r="A80" s="192"/>
      <c r="B80" s="136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17"/>
      <c r="AC80" s="207"/>
    </row>
    <row r="81" customFormat="false" ht="13.7" hidden="true" customHeight="true" outlineLevel="0" collapsed="false">
      <c r="A81" s="192"/>
      <c r="B81" s="13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17"/>
      <c r="AC81" s="207"/>
    </row>
    <row r="82" customFormat="false" ht="13.7" hidden="true" customHeight="true" outlineLevel="0" collapsed="false">
      <c r="A82" s="192"/>
      <c r="B82" s="13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17"/>
      <c r="AC82" s="207"/>
    </row>
    <row r="83" customFormat="false" ht="13.7" hidden="true" customHeight="true" outlineLevel="0" collapsed="false">
      <c r="A83" s="192"/>
      <c r="B83" s="192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7"/>
      <c r="AC83" s="207"/>
    </row>
    <row r="84" customFormat="false" ht="13.5" hidden="true" customHeight="true" outlineLevel="0" collapsed="false">
      <c r="A84" s="192"/>
      <c r="B84" s="192"/>
      <c r="C84" s="207"/>
      <c r="D84" s="207"/>
      <c r="E84" s="207"/>
      <c r="F84" s="218"/>
      <c r="G84" s="207"/>
      <c r="H84" s="207"/>
      <c r="I84" s="218"/>
      <c r="J84" s="207"/>
      <c r="K84" s="207"/>
      <c r="L84" s="207"/>
      <c r="M84" s="207"/>
      <c r="N84" s="207"/>
      <c r="O84" s="218"/>
      <c r="P84" s="207"/>
      <c r="Q84" s="207"/>
      <c r="R84" s="207"/>
      <c r="S84" s="218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</row>
    <row r="85" customFormat="false" ht="12" hidden="false" customHeight="true" outlineLevel="0" collapsed="false"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</row>
    <row r="86" customFormat="false" ht="17.25" hidden="false" customHeight="true" outlineLevel="0" collapsed="false">
      <c r="A86" s="180" t="s">
        <v>5</v>
      </c>
      <c r="B86" s="18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</row>
    <row r="87" customFormat="false" ht="11.25" hidden="false" customHeight="false" outlineLevel="0" collapsed="false">
      <c r="A87" s="158" t="s">
        <v>76</v>
      </c>
      <c r="B87" s="136"/>
      <c r="C87" s="207" t="n">
        <v>-179.856115107913</v>
      </c>
      <c r="D87" s="207" t="n">
        <v>-187.370491917824</v>
      </c>
      <c r="E87" s="211" t="n">
        <v>-183.61330351287</v>
      </c>
      <c r="F87" s="207" t="n">
        <v>-35.8024848904606</v>
      </c>
      <c r="G87" s="207" t="n">
        <v>-74.4109091067221</v>
      </c>
      <c r="H87" s="207" t="n">
        <v>2.80593932580086</v>
      </c>
      <c r="I87" s="207" t="e">
        <f aca="false">NA()</f>
        <v>#N/A</v>
      </c>
      <c r="J87" s="207" t="n">
        <v>38.2743147628898</v>
      </c>
      <c r="K87" s="207" t="n">
        <v>-139.093158212767</v>
      </c>
      <c r="L87" s="207" t="n">
        <v>35.9425032130512</v>
      </c>
      <c r="M87" s="207" t="n">
        <v>240.530920464586</v>
      </c>
      <c r="N87" s="207" t="n">
        <v>45.7934218216233</v>
      </c>
      <c r="O87" s="207" t="n">
        <v>184.579970369785</v>
      </c>
      <c r="P87" s="207" t="n">
        <v>169.738471625262</v>
      </c>
      <c r="Q87" s="207" t="n">
        <v>227.140029234775</v>
      </c>
      <c r="R87" s="207" t="n">
        <v>156.861410249316</v>
      </c>
      <c r="S87" s="207" t="n">
        <v>91.2265748447026</v>
      </c>
      <c r="T87" s="207" t="n">
        <v>113.289017879908</v>
      </c>
      <c r="U87" s="207" t="n">
        <v>23.6392988929892</v>
      </c>
      <c r="V87" s="207" t="n">
        <v>136.75140776121</v>
      </c>
      <c r="W87" s="211" t="n">
        <v>48.0448853363469</v>
      </c>
      <c r="X87" s="207" t="n">
        <v>138.043777647574</v>
      </c>
      <c r="Y87" s="207" t="n">
        <v>127.020632072881</v>
      </c>
      <c r="Z87" s="215" t="n">
        <v>88.8492693570497</v>
      </c>
      <c r="AA87" s="215" t="n">
        <v>29.5632489359232</v>
      </c>
      <c r="AB87" s="207" t="n">
        <v>-26.1723498337524</v>
      </c>
      <c r="AC87" s="220" t="n">
        <v>31.6765942861621</v>
      </c>
    </row>
    <row r="88" customFormat="false" ht="11.25" hidden="false" customHeight="false" outlineLevel="0" collapsed="false">
      <c r="A88" s="166" t="s">
        <v>179</v>
      </c>
      <c r="B88" s="167"/>
      <c r="C88" s="207" t="n">
        <v>-107.388316151204</v>
      </c>
      <c r="D88" s="207" t="n">
        <v>-335.632724480729</v>
      </c>
      <c r="E88" s="211" t="n">
        <v>-221.510520315966</v>
      </c>
      <c r="F88" s="207" t="n">
        <v>-198.327322714487</v>
      </c>
      <c r="G88" s="207" t="n">
        <v>-269.170168067227</v>
      </c>
      <c r="H88" s="207" t="n">
        <v>-127.48447736175</v>
      </c>
      <c r="I88" s="207" t="e">
        <f aca="false">NA()</f>
        <v>#N/A</v>
      </c>
      <c r="J88" s="207" t="n">
        <v>-88.3695964063445</v>
      </c>
      <c r="K88" s="207" t="n">
        <v>-147.468117808334</v>
      </c>
      <c r="L88" s="207" t="n">
        <v>25.7149219518433</v>
      </c>
      <c r="M88" s="207" t="n">
        <v>219.360359575761</v>
      </c>
      <c r="N88" s="207" t="n">
        <v>32.5357212397557</v>
      </c>
      <c r="O88" s="207" t="n">
        <v>150.595900893191</v>
      </c>
      <c r="P88" s="207" t="n">
        <v>138.630009319662</v>
      </c>
      <c r="Q88" s="207" t="n">
        <v>181.523680268161</v>
      </c>
      <c r="R88" s="207" t="n">
        <v>131.634013091754</v>
      </c>
      <c r="S88" s="207" t="n">
        <v>154.603355444509</v>
      </c>
      <c r="T88" s="207" t="n">
        <v>147.030923923356</v>
      </c>
      <c r="U88" s="207" t="n">
        <v>93.934514224371</v>
      </c>
      <c r="V88" s="207" t="n">
        <v>222.844628185803</v>
      </c>
      <c r="W88" s="211" t="n">
        <v>-24.548210709645</v>
      </c>
      <c r="X88" s="207" t="n">
        <v>148.843335758549</v>
      </c>
      <c r="Y88" s="207" t="n">
        <v>113.148091294101</v>
      </c>
      <c r="Z88" s="207" t="n">
        <v>85.1921432333238</v>
      </c>
      <c r="AA88" s="207" t="n">
        <v>32.1675428788894</v>
      </c>
      <c r="AB88" s="207" t="n">
        <v>-19.7458060141253</v>
      </c>
      <c r="AC88" s="210" t="n">
        <v>16.220939446448</v>
      </c>
    </row>
    <row r="89" customFormat="false" ht="11.25" hidden="false" customHeight="false" outlineLevel="0" collapsed="false">
      <c r="A89" s="166" t="s">
        <v>77</v>
      </c>
      <c r="B89" s="136"/>
      <c r="C89" s="207" t="n">
        <v>223.127035830617</v>
      </c>
      <c r="D89" s="207" t="n">
        <v>-143.668912936993</v>
      </c>
      <c r="E89" s="211" t="n">
        <v>39.7290614468129</v>
      </c>
      <c r="F89" s="207" t="n">
        <v>-386.062553442271</v>
      </c>
      <c r="G89" s="207" t="n">
        <v>-331.57250252966</v>
      </c>
      <c r="H89" s="207" t="n">
        <v>-440.55260435488</v>
      </c>
      <c r="I89" s="207" t="e">
        <f aca="false">NA()</f>
        <v>#N/A</v>
      </c>
      <c r="J89" s="207" t="n">
        <v>-284.974668718227</v>
      </c>
      <c r="K89" s="207" t="n">
        <v>8.71015105890365</v>
      </c>
      <c r="L89" s="207" t="n">
        <v>36.0172878234625</v>
      </c>
      <c r="M89" s="207" t="n">
        <v>89.3116810005995</v>
      </c>
      <c r="N89" s="207" t="n">
        <v>44.6797066276558</v>
      </c>
      <c r="O89" s="207" t="n">
        <v>63.7698202461925</v>
      </c>
      <c r="P89" s="207" t="n">
        <v>47.9579988893911</v>
      </c>
      <c r="Q89" s="207" t="n">
        <v>104.830660616517</v>
      </c>
      <c r="R89" s="207" t="n">
        <v>38.5208012326657</v>
      </c>
      <c r="S89" s="207" t="n">
        <v>147.155837701721</v>
      </c>
      <c r="T89" s="207" t="n">
        <v>147.482723139683</v>
      </c>
      <c r="U89" s="207" t="n">
        <v>159.576187814939</v>
      </c>
      <c r="V89" s="207" t="n">
        <v>134.408602150537</v>
      </c>
      <c r="W89" s="211" t="n">
        <v>-133.582401837864</v>
      </c>
      <c r="X89" s="207" t="n">
        <v>19.1303711679393</v>
      </c>
      <c r="Y89" s="207" t="n">
        <v>23.8835830711432</v>
      </c>
      <c r="Z89" s="207" t="n">
        <v>9.50106001095082</v>
      </c>
      <c r="AA89" s="207" t="n">
        <v>-17.2772106453722</v>
      </c>
      <c r="AB89" s="207" t="n">
        <v>-60.758578158946</v>
      </c>
      <c r="AC89" s="210" t="n">
        <v>-17.0534449921888</v>
      </c>
    </row>
    <row r="90" customFormat="false" ht="11.25" hidden="false" customHeight="false" outlineLevel="0" collapsed="false">
      <c r="A90" s="166" t="s">
        <v>181</v>
      </c>
      <c r="B90" s="136"/>
      <c r="C90" s="207" t="n">
        <v>390.254301944027</v>
      </c>
      <c r="D90" s="207" t="n">
        <v>-535.576941761285</v>
      </c>
      <c r="E90" s="211" t="n">
        <v>-72.6613199086296</v>
      </c>
      <c r="F90" s="207" t="n">
        <v>-110.300739846462</v>
      </c>
      <c r="G90" s="207" t="n">
        <v>-74.9116214604746</v>
      </c>
      <c r="H90" s="207" t="n">
        <v>-145.689858232448</v>
      </c>
      <c r="I90" s="207" t="e">
        <f aca="false">NA()</f>
        <v>#N/A</v>
      </c>
      <c r="J90" s="207" t="n">
        <v>-200.524997737079</v>
      </c>
      <c r="K90" s="207" t="n">
        <v>-42.7646316132432</v>
      </c>
      <c r="L90" s="207" t="n">
        <v>36.8642162458491</v>
      </c>
      <c r="M90" s="207" t="n">
        <v>77.9037476285157</v>
      </c>
      <c r="N90" s="207" t="n">
        <v>24.0011107537066</v>
      </c>
      <c r="O90" s="207" t="n">
        <v>-16.1384143941395</v>
      </c>
      <c r="P90" s="207" t="n">
        <v>-19.8105167679205</v>
      </c>
      <c r="Q90" s="207" t="n">
        <v>5.58568223764814</v>
      </c>
      <c r="R90" s="207" t="n">
        <v>-34.1904086521463</v>
      </c>
      <c r="S90" s="207" t="n">
        <v>-74.0072952805404</v>
      </c>
      <c r="T90" s="207" t="n">
        <v>74.4213399782038</v>
      </c>
      <c r="U90" s="207" t="n">
        <v>-152.186682330324</v>
      </c>
      <c r="V90" s="207" t="n">
        <v>-144.2565434895</v>
      </c>
      <c r="W90" s="211" t="n">
        <v>-81.2118460584934</v>
      </c>
      <c r="X90" s="207" t="n">
        <v>17.6903839455226</v>
      </c>
      <c r="Y90" s="207" t="n">
        <v>40.0866469763841</v>
      </c>
      <c r="Z90" s="207" t="n">
        <v>8.08136102044591</v>
      </c>
      <c r="AA90" s="207" t="n">
        <v>-43.4819280846787</v>
      </c>
      <c r="AB90" s="207" t="n">
        <v>-93.7654485025632</v>
      </c>
      <c r="AC90" s="210" t="n">
        <v>-32.1803072302882</v>
      </c>
    </row>
    <row r="91" customFormat="false" ht="11.25" hidden="false" customHeight="false" outlineLevel="0" collapsed="false">
      <c r="A91" s="166" t="s">
        <v>78</v>
      </c>
      <c r="B91" s="167"/>
      <c r="C91" s="207" t="n">
        <v>150.847457627118</v>
      </c>
      <c r="D91" s="207" t="n">
        <v>-34.2714587325609</v>
      </c>
      <c r="E91" s="211" t="n">
        <v>58.2879994472787</v>
      </c>
      <c r="F91" s="207" t="n">
        <v>-110.300739846462</v>
      </c>
      <c r="G91" s="207" t="n">
        <v>-74.9116214604746</v>
      </c>
      <c r="H91" s="207" t="n">
        <v>-145.689858232448</v>
      </c>
      <c r="I91" s="207" t="e">
        <f aca="false">NA()</f>
        <v>#N/A</v>
      </c>
      <c r="J91" s="207" t="n">
        <v>-200.524997737079</v>
      </c>
      <c r="K91" s="207" t="n">
        <v>-130.330305868936</v>
      </c>
      <c r="L91" s="207" t="n">
        <v>-101.929259182209</v>
      </c>
      <c r="M91" s="207" t="n">
        <v>-61.4404284129068</v>
      </c>
      <c r="N91" s="207" t="n">
        <v>-97.8999978213487</v>
      </c>
      <c r="O91" s="207" t="n">
        <v>-14.3248812000984</v>
      </c>
      <c r="P91" s="207" t="n">
        <v>-19.8105167679205</v>
      </c>
      <c r="Q91" s="207" t="n">
        <v>11.0262818197698</v>
      </c>
      <c r="R91" s="207" t="n">
        <v>-34.1904086521463</v>
      </c>
      <c r="S91" s="207" t="n">
        <v>-100.237491482407</v>
      </c>
      <c r="T91" s="207" t="n">
        <v>-4.26924862739725</v>
      </c>
      <c r="U91" s="207" t="n">
        <v>-152.186682330324</v>
      </c>
      <c r="V91" s="207" t="n">
        <v>-144.2565434895</v>
      </c>
      <c r="W91" s="211" t="n">
        <v>-105.598141322309</v>
      </c>
      <c r="X91" s="207" t="n">
        <v>-10.7890903866883</v>
      </c>
      <c r="Y91" s="207" t="n">
        <v>18.9169363731362</v>
      </c>
      <c r="Z91" s="207" t="n">
        <v>-5.35107238088494</v>
      </c>
      <c r="AA91" s="207" t="n">
        <v>-35.9350430403574</v>
      </c>
      <c r="AB91" s="207" t="n">
        <v>-85.1917564709329</v>
      </c>
      <c r="AC91" s="210" t="n">
        <v>-23.6657382543963</v>
      </c>
    </row>
    <row r="92" customFormat="false" ht="11.25" hidden="false" customHeight="false" outlineLevel="0" collapsed="false">
      <c r="A92" s="166" t="s">
        <v>183</v>
      </c>
      <c r="B92" s="136"/>
      <c r="C92" s="207" t="n">
        <v>241.635687732343</v>
      </c>
      <c r="D92" s="207" t="n">
        <v>175.011225467493</v>
      </c>
      <c r="E92" s="211" t="n">
        <v>208.323456599917</v>
      </c>
      <c r="F92" s="207" t="n">
        <v>-382.187181819487</v>
      </c>
      <c r="G92" s="207" t="n">
        <v>-400.676555645725</v>
      </c>
      <c r="H92" s="207" t="n">
        <v>-363.697807993247</v>
      </c>
      <c r="I92" s="207" t="e">
        <f aca="false">NA()</f>
        <v>#N/A</v>
      </c>
      <c r="J92" s="207" t="n">
        <v>-333.875097747588</v>
      </c>
      <c r="K92" s="207" t="n">
        <v>-209.213903846525</v>
      </c>
      <c r="L92" s="207" t="n">
        <v>-190.811976157047</v>
      </c>
      <c r="M92" s="207" t="n">
        <v>-138.522898212997</v>
      </c>
      <c r="N92" s="207" t="n">
        <v>-179.516259405524</v>
      </c>
      <c r="O92" s="207" t="n">
        <v>-77.0411044968278</v>
      </c>
      <c r="P92" s="207" t="n">
        <v>-70.3876445765636</v>
      </c>
      <c r="Q92" s="207" t="n">
        <v>-45.089247361746</v>
      </c>
      <c r="R92" s="207" t="n">
        <v>-115.646421552177</v>
      </c>
      <c r="S92" s="207" t="n">
        <v>104.820978540434</v>
      </c>
      <c r="T92" s="207" t="n">
        <v>21.7903791855151</v>
      </c>
      <c r="U92" s="207" t="n">
        <v>234.677810077519</v>
      </c>
      <c r="V92" s="207" t="n">
        <v>57.9947463582721</v>
      </c>
      <c r="W92" s="211" t="n">
        <v>-208.330974458077</v>
      </c>
      <c r="X92" s="207" t="n">
        <v>55.2968773323028</v>
      </c>
      <c r="Y92" s="207" t="n">
        <v>48.5037911235177</v>
      </c>
      <c r="Z92" s="207" t="n">
        <v>19.034129432277</v>
      </c>
      <c r="AA92" s="207" t="n">
        <v>-46.5454290786693</v>
      </c>
      <c r="AB92" s="207" t="n">
        <v>-106.244534144993</v>
      </c>
      <c r="AC92" s="210" t="n">
        <v>-4.28038331338939</v>
      </c>
    </row>
    <row r="93" customFormat="false" ht="13.7" hidden="false" customHeight="true" outlineLevel="0" collapsed="false">
      <c r="A93" s="172" t="s">
        <v>184</v>
      </c>
      <c r="B93" s="173"/>
      <c r="C93" s="212" t="n">
        <v>241.63568773234</v>
      </c>
      <c r="D93" s="212" t="n">
        <v>178.225967937429</v>
      </c>
      <c r="E93" s="213" t="n">
        <v>209.930827834885</v>
      </c>
      <c r="F93" s="212" t="n">
        <v>-378.507126582816</v>
      </c>
      <c r="G93" s="212" t="n">
        <v>-397.330031429439</v>
      </c>
      <c r="H93" s="212" t="n">
        <v>-359.684221736194</v>
      </c>
      <c r="I93" s="212" t="e">
        <f aca="false">NA()</f>
        <v>#N/A</v>
      </c>
      <c r="J93" s="212" t="n">
        <v>-328.125239577425</v>
      </c>
      <c r="K93" s="212" t="n">
        <v>-196.861791442303</v>
      </c>
      <c r="L93" s="212" t="n">
        <v>-172.82498704562</v>
      </c>
      <c r="M93" s="212" t="n">
        <v>-109.451985681411</v>
      </c>
      <c r="N93" s="212" t="n">
        <v>-159.712921389779</v>
      </c>
      <c r="O93" s="212" t="n">
        <v>-34.3808406294011</v>
      </c>
      <c r="P93" s="212" t="n">
        <v>-32.1186339329943</v>
      </c>
      <c r="Q93" s="212" t="n">
        <v>8.27080868765916</v>
      </c>
      <c r="R93" s="212" t="n">
        <v>-79.2946966428608</v>
      </c>
      <c r="S93" s="212" t="n">
        <v>117.871292856633</v>
      </c>
      <c r="T93" s="212" t="n">
        <v>35.6150910554788</v>
      </c>
      <c r="U93" s="212" t="n">
        <v>248.087970653376</v>
      </c>
      <c r="V93" s="212" t="n">
        <v>69.9108168610492</v>
      </c>
      <c r="W93" s="213" t="n">
        <v>-193.560326984265</v>
      </c>
      <c r="X93" s="212" t="n">
        <v>78.8813644244747</v>
      </c>
      <c r="Y93" s="212" t="n">
        <v>69.9704246613892</v>
      </c>
      <c r="Z93" s="212" t="n">
        <v>37.8319577643888</v>
      </c>
      <c r="AA93" s="212" t="n">
        <v>-34.5037087330547</v>
      </c>
      <c r="AB93" s="212" t="n">
        <v>-99.8099113921471</v>
      </c>
      <c r="AC93" s="214" t="n">
        <v>9.82008965366913</v>
      </c>
    </row>
    <row r="94" customFormat="false" ht="13.7" hidden="false" customHeight="true" outlineLevel="0" collapsed="false">
      <c r="A94" s="178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</row>
    <row r="95" customFormat="false" ht="13.7" hidden="false" customHeight="true" outlineLevel="0" collapsed="false">
      <c r="A95" s="221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</row>
    <row r="96" customFormat="false" ht="13.7" hidden="false" customHeight="true" outlineLevel="0" collapsed="false">
      <c r="A96" s="221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</row>
    <row r="97" customFormat="false" ht="13.7" hidden="false" customHeight="true" outlineLevel="0" collapsed="false">
      <c r="A97" s="221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</row>
    <row r="98" customFormat="false" ht="13.7" hidden="false" customHeight="true" outlineLevel="0" collapsed="false">
      <c r="A98" s="221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</row>
    <row r="99" customFormat="false" ht="13.7" hidden="false" customHeight="true" outlineLevel="0" collapsed="false">
      <c r="A99" s="221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</row>
    <row r="100" customFormat="false" ht="13.7" hidden="false" customHeight="true" outlineLevel="0" collapsed="false">
      <c r="A100" s="221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</row>
    <row r="101" customFormat="false" ht="13.7" hidden="false" customHeight="true" outlineLevel="0" collapsed="false">
      <c r="A101" s="221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</row>
    <row r="102" customFormat="false" ht="13.7" hidden="false" customHeight="true" outlineLevel="0" collapsed="false">
      <c r="A102" s="221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</row>
    <row r="103" customFormat="false" ht="13.7" hidden="false" customHeight="true" outlineLevel="0" collapsed="false">
      <c r="A103" s="222"/>
      <c r="B103" s="1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4"/>
    </row>
    <row r="104" customFormat="false" ht="11.25" hidden="false" customHeight="false" outlineLevel="0" collapsed="false">
      <c r="A104" s="136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</row>
    <row r="105" customFormat="false" ht="13.5" hidden="false" customHeight="true" outlineLevel="0" collapsed="false"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</row>
    <row r="106" customFormat="false" ht="12" hidden="false" customHeight="false" outlineLevel="0" collapsed="false">
      <c r="A106" s="223" t="n">
        <v>37218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</row>
    <row r="107" customFormat="false" ht="11.25" hidden="false" customHeight="false" outlineLevel="0" collapsed="false">
      <c r="A107" s="196" t="s">
        <v>76</v>
      </c>
      <c r="B107" s="136"/>
      <c r="C107" s="207" t="n">
        <v>7913.6690647482</v>
      </c>
      <c r="D107" s="207" t="n">
        <v>11129.5069904341</v>
      </c>
      <c r="E107" s="207" t="n">
        <v>9521.58802759117</v>
      </c>
      <c r="F107" s="215" t="n">
        <v>10670.6345781296</v>
      </c>
      <c r="G107" s="215" t="n">
        <v>10587.6559422193</v>
      </c>
      <c r="H107" s="215" t="n">
        <v>10753.6132140399</v>
      </c>
      <c r="I107" s="215" t="e">
        <f aca="false">NA()</f>
        <v>#N/A</v>
      </c>
      <c r="J107" s="215" t="n">
        <v>11338.2899628253</v>
      </c>
      <c r="K107" s="215" t="n">
        <v>10789.9807321773</v>
      </c>
      <c r="L107" s="215" t="n">
        <v>9874.6676794531</v>
      </c>
      <c r="M107" s="215" t="n">
        <v>10475.1215862327</v>
      </c>
      <c r="N107" s="215" t="n">
        <v>10379.923332621</v>
      </c>
      <c r="O107" s="215" t="n">
        <v>16459.9179992679</v>
      </c>
      <c r="P107" s="215" t="n">
        <v>15660.3773584906</v>
      </c>
      <c r="Q107" s="215" t="n">
        <v>18263.138278047</v>
      </c>
      <c r="R107" s="215" t="n">
        <v>15456.2383612663</v>
      </c>
      <c r="S107" s="215" t="n">
        <v>11358.1493962037</v>
      </c>
      <c r="T107" s="215" t="n">
        <v>13208.2029892249</v>
      </c>
      <c r="U107" s="215" t="n">
        <v>11070.110701107</v>
      </c>
      <c r="V107" s="215" t="n">
        <v>9796.13449827906</v>
      </c>
      <c r="W107" s="215" t="n">
        <v>11812.9249745295</v>
      </c>
      <c r="X107" s="215" t="n">
        <v>12121.7431856223</v>
      </c>
      <c r="Y107" s="215" t="n">
        <v>11924.3397465163</v>
      </c>
      <c r="Z107" s="215" t="n">
        <v>11541.18146716</v>
      </c>
      <c r="AA107" s="215" t="n">
        <v>11256.8923413445</v>
      </c>
      <c r="AB107" s="215" t="n">
        <v>11297.2330310507</v>
      </c>
      <c r="AC107" s="220" t="n">
        <v>11353.7003962592</v>
      </c>
    </row>
    <row r="108" customFormat="false" ht="11.25" hidden="false" customHeight="false" outlineLevel="0" collapsed="false">
      <c r="A108" s="187" t="s">
        <v>179</v>
      </c>
      <c r="B108" s="167"/>
      <c r="C108" s="207" t="n">
        <v>8591.06529209622</v>
      </c>
      <c r="D108" s="207" t="n">
        <v>11525.4872563718</v>
      </c>
      <c r="E108" s="211" t="n">
        <v>10058.276274234</v>
      </c>
      <c r="F108" s="207" t="n">
        <v>11215.2423123946</v>
      </c>
      <c r="G108" s="207" t="n">
        <v>11467.0868347339</v>
      </c>
      <c r="H108" s="207" t="n">
        <v>10963.3977900552</v>
      </c>
      <c r="I108" s="207" t="e">
        <f aca="false">NA()</f>
        <v>#N/A</v>
      </c>
      <c r="J108" s="207" t="n">
        <v>10858.1436077058</v>
      </c>
      <c r="K108" s="207" t="n">
        <v>11049.7237569061</v>
      </c>
      <c r="L108" s="207" t="n">
        <v>10352.342898656</v>
      </c>
      <c r="M108" s="207" t="n">
        <v>10920.1575366989</v>
      </c>
      <c r="N108" s="207" t="n">
        <v>10774.0747307537</v>
      </c>
      <c r="O108" s="207" t="n">
        <v>15755.2138079288</v>
      </c>
      <c r="P108" s="207" t="n">
        <v>15033.7837837838</v>
      </c>
      <c r="Q108" s="207" t="n">
        <v>17206.8159037755</v>
      </c>
      <c r="R108" s="207" t="n">
        <v>15025.041736227</v>
      </c>
      <c r="S108" s="207" t="n">
        <v>11594.0670672301</v>
      </c>
      <c r="T108" s="207" t="n">
        <v>12948.2071713147</v>
      </c>
      <c r="U108" s="207" t="n">
        <v>11171.4975845411</v>
      </c>
      <c r="V108" s="207" t="n">
        <v>10662.4964458345</v>
      </c>
      <c r="W108" s="207" t="n">
        <v>11901.9973064012</v>
      </c>
      <c r="X108" s="207" t="n">
        <v>12143.1250342389</v>
      </c>
      <c r="Y108" s="207" t="n">
        <v>11685.4880933935</v>
      </c>
      <c r="Z108" s="207" t="n">
        <v>11555.8801853368</v>
      </c>
      <c r="AA108" s="207" t="n">
        <v>11573.2798158234</v>
      </c>
      <c r="AB108" s="207" t="n">
        <v>11952.4166773081</v>
      </c>
      <c r="AC108" s="210" t="n">
        <v>11552.9233409623</v>
      </c>
    </row>
    <row r="109" customFormat="false" ht="11.25" hidden="false" customHeight="false" outlineLevel="0" collapsed="false">
      <c r="A109" s="187" t="s">
        <v>77</v>
      </c>
      <c r="B109" s="136"/>
      <c r="C109" s="207" t="n">
        <v>8306.18892508144</v>
      </c>
      <c r="D109" s="207" t="n">
        <v>11998.5310319501</v>
      </c>
      <c r="E109" s="211" t="n">
        <v>10152.3599785157</v>
      </c>
      <c r="F109" s="207" t="n">
        <v>11522.2973060767</v>
      </c>
      <c r="G109" s="207" t="n">
        <v>11745.5418381344</v>
      </c>
      <c r="H109" s="207" t="n">
        <v>11299.0527740189</v>
      </c>
      <c r="I109" s="207" t="e">
        <f aca="false">NA()</f>
        <v>#N/A</v>
      </c>
      <c r="J109" s="207" t="n">
        <v>11394.148020654</v>
      </c>
      <c r="K109" s="207" t="n">
        <v>10489.5104895105</v>
      </c>
      <c r="L109" s="207" t="n">
        <v>10057.9611319468</v>
      </c>
      <c r="M109" s="207" t="n">
        <v>11839.1177424586</v>
      </c>
      <c r="N109" s="207" t="n">
        <v>10795.529787972</v>
      </c>
      <c r="O109" s="207" t="n">
        <v>15532.7761445971</v>
      </c>
      <c r="P109" s="207" t="n">
        <v>15053.7634408602</v>
      </c>
      <c r="Q109" s="207" t="n">
        <v>16752.5773195876</v>
      </c>
      <c r="R109" s="207" t="n">
        <v>14791.9876733436</v>
      </c>
      <c r="S109" s="207" t="n">
        <v>11014.1589572721</v>
      </c>
      <c r="T109" s="207" t="n">
        <v>11584.8007414272</v>
      </c>
      <c r="U109" s="207" t="n">
        <v>11041.0094637224</v>
      </c>
      <c r="V109" s="207" t="n">
        <v>10416.6666666667</v>
      </c>
      <c r="W109" s="207" t="n">
        <v>11963.5345871081</v>
      </c>
      <c r="X109" s="207" t="n">
        <v>11531.288309052</v>
      </c>
      <c r="Y109" s="207" t="n">
        <v>11094.1164622887</v>
      </c>
      <c r="Z109" s="207" t="n">
        <v>11031.7575251057</v>
      </c>
      <c r="AA109" s="207" t="n">
        <v>10701.9249331237</v>
      </c>
      <c r="AB109" s="207" t="n">
        <v>10464.7102709889</v>
      </c>
      <c r="AC109" s="210" t="n">
        <v>10991.3845808833</v>
      </c>
    </row>
    <row r="110" customFormat="false" ht="11.25" hidden="false" customHeight="false" outlineLevel="0" collapsed="false">
      <c r="A110" s="187" t="s">
        <v>181</v>
      </c>
      <c r="B110" s="136"/>
      <c r="C110" s="207" t="n">
        <v>6838.9827922239</v>
      </c>
      <c r="D110" s="207" t="n">
        <v>11485.2226077507</v>
      </c>
      <c r="E110" s="211" t="n">
        <v>9162.10269998729</v>
      </c>
      <c r="F110" s="207" t="n">
        <v>11200.9383758168</v>
      </c>
      <c r="G110" s="207" t="n">
        <v>11374.7383112352</v>
      </c>
      <c r="H110" s="207" t="n">
        <v>11027.1384403985</v>
      </c>
      <c r="I110" s="207" t="e">
        <f aca="false">NA()</f>
        <v>#N/A</v>
      </c>
      <c r="J110" s="207" t="n">
        <v>11130.4347826087</v>
      </c>
      <c r="K110" s="207" t="n">
        <v>10507.880910683</v>
      </c>
      <c r="L110" s="207" t="n">
        <v>10092.3708518645</v>
      </c>
      <c r="M110" s="207" t="n">
        <v>12154.5121545122</v>
      </c>
      <c r="N110" s="207" t="n">
        <v>10918.2546390199</v>
      </c>
      <c r="O110" s="207" t="n">
        <v>15639.5923084301</v>
      </c>
      <c r="P110" s="207" t="n">
        <v>15282.131661442</v>
      </c>
      <c r="Q110" s="207" t="n">
        <v>17063.0018529957</v>
      </c>
      <c r="R110" s="207" t="n">
        <v>14573.6434108527</v>
      </c>
      <c r="S110" s="207" t="n">
        <v>11188.2493822335</v>
      </c>
      <c r="T110" s="207" t="n">
        <v>11803.5882908404</v>
      </c>
      <c r="U110" s="207" t="n">
        <v>10882.4400355345</v>
      </c>
      <c r="V110" s="207" t="n">
        <v>10878.7198203257</v>
      </c>
      <c r="W110" s="207" t="n">
        <v>11879.7346439877</v>
      </c>
      <c r="X110" s="207" t="n">
        <v>11943.4916923194</v>
      </c>
      <c r="Y110" s="207" t="n">
        <v>11460.0726855827</v>
      </c>
      <c r="Z110" s="207" t="n">
        <v>11444.3921022448</v>
      </c>
      <c r="AA110" s="207" t="n">
        <v>11079.8992022417</v>
      </c>
      <c r="AB110" s="207" t="n">
        <v>10790.0314559616</v>
      </c>
      <c r="AC110" s="210" t="n">
        <v>11108.5320689036</v>
      </c>
    </row>
    <row r="111" customFormat="false" ht="11.25" hidden="false" customHeight="false" outlineLevel="0" collapsed="false">
      <c r="A111" s="187" t="s">
        <v>78</v>
      </c>
      <c r="B111" s="167"/>
      <c r="C111" s="207" t="n">
        <v>8559.32203389831</v>
      </c>
      <c r="D111" s="207" t="n">
        <v>11485.2226077507</v>
      </c>
      <c r="E111" s="211" t="n">
        <v>10022.2723208245</v>
      </c>
      <c r="F111" s="207" t="n">
        <v>11200.9383758168</v>
      </c>
      <c r="G111" s="207" t="n">
        <v>11374.7383112352</v>
      </c>
      <c r="H111" s="207" t="n">
        <v>11027.1384403985</v>
      </c>
      <c r="I111" s="207" t="e">
        <f aca="false">NA()</f>
        <v>#N/A</v>
      </c>
      <c r="J111" s="207" t="n">
        <v>11130.4347826087</v>
      </c>
      <c r="K111" s="207" t="n">
        <v>10595.4465849387</v>
      </c>
      <c r="L111" s="207" t="n">
        <v>11802.942182689</v>
      </c>
      <c r="M111" s="207" t="n">
        <v>13653.0136530137</v>
      </c>
      <c r="N111" s="207" t="n">
        <v>12017.1341402138</v>
      </c>
      <c r="O111" s="207" t="n">
        <v>15768.2725637318</v>
      </c>
      <c r="P111" s="207" t="n">
        <v>15282.131661442</v>
      </c>
      <c r="Q111" s="207" t="n">
        <v>17449.0426189006</v>
      </c>
      <c r="R111" s="207" t="n">
        <v>14573.6434108527</v>
      </c>
      <c r="S111" s="207" t="n">
        <v>11214.4795784354</v>
      </c>
      <c r="T111" s="207" t="n">
        <v>11882.278879446</v>
      </c>
      <c r="U111" s="207" t="n">
        <v>10882.4400355345</v>
      </c>
      <c r="V111" s="207" t="n">
        <v>10878.7198203257</v>
      </c>
      <c r="W111" s="207" t="n">
        <v>12088.6996361039</v>
      </c>
      <c r="X111" s="207" t="n">
        <v>12329.6799434208</v>
      </c>
      <c r="Y111" s="207" t="n">
        <v>11760.9598930274</v>
      </c>
      <c r="Z111" s="207" t="n">
        <v>11790.3592495494</v>
      </c>
      <c r="AA111" s="207" t="n">
        <v>11413.5896192478</v>
      </c>
      <c r="AB111" s="207" t="n">
        <v>11109.1222288796</v>
      </c>
      <c r="AC111" s="210" t="n">
        <v>11502.0975558648</v>
      </c>
    </row>
    <row r="112" customFormat="false" ht="11.25" hidden="false" customHeight="false" outlineLevel="0" collapsed="false">
      <c r="A112" s="187" t="s">
        <v>183</v>
      </c>
      <c r="B112" s="136"/>
      <c r="C112" s="207" t="n">
        <v>8550.18587360595</v>
      </c>
      <c r="D112" s="207" t="n">
        <v>10886.9356771874</v>
      </c>
      <c r="E112" s="211" t="n">
        <v>9718.56077539666</v>
      </c>
      <c r="F112" s="207" t="n">
        <v>11048.0200266929</v>
      </c>
      <c r="G112" s="207" t="n">
        <v>11262.0997766195</v>
      </c>
      <c r="H112" s="207" t="n">
        <v>10833.9402767662</v>
      </c>
      <c r="I112" s="207" t="e">
        <f aca="false">NA()</f>
        <v>#N/A</v>
      </c>
      <c r="J112" s="207" t="n">
        <v>10946.1966604824</v>
      </c>
      <c r="K112" s="207" t="n">
        <v>11793.3723196881</v>
      </c>
      <c r="L112" s="207" t="n">
        <v>12773.7226277372</v>
      </c>
      <c r="M112" s="207" t="n">
        <v>15985.6223987893</v>
      </c>
      <c r="N112" s="207" t="n">
        <v>13517.5724487382</v>
      </c>
      <c r="O112" s="207" t="n">
        <v>19927.9595892278</v>
      </c>
      <c r="P112" s="207" t="n">
        <v>20275.2293577982</v>
      </c>
      <c r="Q112" s="207" t="n">
        <v>21936.1856417694</v>
      </c>
      <c r="R112" s="207" t="n">
        <v>17572.4637681159</v>
      </c>
      <c r="S112" s="207" t="n">
        <v>11923.3587253333</v>
      </c>
      <c r="T112" s="207" t="n">
        <v>13323.7306445805</v>
      </c>
      <c r="U112" s="207" t="n">
        <v>11393.2291666667</v>
      </c>
      <c r="V112" s="207" t="n">
        <v>11053.1163647528</v>
      </c>
      <c r="W112" s="207" t="n">
        <v>13068.5212461946</v>
      </c>
      <c r="X112" s="207" t="n">
        <v>13272.6999840629</v>
      </c>
      <c r="Y112" s="207" t="n">
        <v>12580.7155540081</v>
      </c>
      <c r="Z112" s="207" t="n">
        <v>12566.1366587451</v>
      </c>
      <c r="AA112" s="207" t="n">
        <v>12099.8328380386</v>
      </c>
      <c r="AB112" s="207" t="n">
        <v>11814.1815675134</v>
      </c>
      <c r="AC112" s="210" t="n">
        <v>12160.0926605656</v>
      </c>
    </row>
    <row r="113" customFormat="false" ht="12" hidden="false" customHeight="false" outlineLevel="0" collapsed="false">
      <c r="A113" s="187" t="s">
        <v>184</v>
      </c>
      <c r="C113" s="212" t="n">
        <v>8921.93308550186</v>
      </c>
      <c r="D113" s="212" t="n">
        <v>11286.456252497</v>
      </c>
      <c r="E113" s="213" t="n">
        <v>10104.1946689994</v>
      </c>
      <c r="F113" s="207" t="n">
        <v>11554.8494283162</v>
      </c>
      <c r="G113" s="207" t="n">
        <v>11820.5510052122</v>
      </c>
      <c r="H113" s="207" t="n">
        <v>11289.1478514202</v>
      </c>
      <c r="I113" s="207" t="e">
        <f aca="false">NA()</f>
        <v>#N/A</v>
      </c>
      <c r="J113" s="207" t="n">
        <v>11410.0185528757</v>
      </c>
      <c r="K113" s="207" t="n">
        <v>12573.0994152047</v>
      </c>
      <c r="L113" s="207" t="n">
        <v>13926.2389550519</v>
      </c>
      <c r="M113" s="207" t="n">
        <v>17877.4120317821</v>
      </c>
      <c r="N113" s="207" t="n">
        <v>14792.2501340129</v>
      </c>
      <c r="O113" s="207" t="n">
        <v>22838.244599916</v>
      </c>
      <c r="P113" s="207" t="n">
        <v>22844.0366972477</v>
      </c>
      <c r="Q113" s="207" t="n">
        <v>25562.0014503263</v>
      </c>
      <c r="R113" s="207" t="n">
        <v>20108.6956521739</v>
      </c>
      <c r="S113" s="207" t="n">
        <v>12645.1439778368</v>
      </c>
      <c r="T113" s="207" t="n">
        <v>14223.9827151602</v>
      </c>
      <c r="U113" s="207" t="n">
        <v>12044.2708333333</v>
      </c>
      <c r="V113" s="207" t="n">
        <v>11667.1783850169</v>
      </c>
      <c r="W113" s="207" t="n">
        <v>14132.5593535456</v>
      </c>
      <c r="X113" s="207" t="n">
        <v>14325.4797776227</v>
      </c>
      <c r="Y113" s="207" t="n">
        <v>13545.0036732423</v>
      </c>
      <c r="Z113" s="207" t="n">
        <v>13536.0900662786</v>
      </c>
      <c r="AA113" s="207" t="n">
        <v>12980.4950397692</v>
      </c>
      <c r="AB113" s="207" t="n">
        <v>12612.6128008021</v>
      </c>
      <c r="AC113" s="210" t="n">
        <v>13033.7764828943</v>
      </c>
    </row>
    <row r="114" customFormat="false" ht="11.25" hidden="false" customHeight="false" outlineLevel="0" collapsed="false">
      <c r="A114" s="18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10"/>
    </row>
    <row r="115" customFormat="false" ht="11.25" hidden="false" customHeight="false" outlineLevel="0" collapsed="false">
      <c r="A115" s="18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10"/>
    </row>
    <row r="116" customFormat="false" ht="11.25" hidden="false" customHeight="false" outlineLevel="0" collapsed="false">
      <c r="A116" s="18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10"/>
    </row>
    <row r="117" customFormat="false" ht="11.25" hidden="false" customHeight="false" outlineLevel="0" collapsed="false">
      <c r="A117" s="18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10"/>
    </row>
    <row r="118" customFormat="false" ht="11.25" hidden="false" customHeight="false" outlineLevel="0" collapsed="false">
      <c r="A118" s="18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10"/>
    </row>
    <row r="119" customFormat="false" ht="11.25" hidden="false" customHeight="false" outlineLevel="0" collapsed="false">
      <c r="A119" s="18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10"/>
    </row>
    <row r="120" customFormat="false" ht="11.25" hidden="false" customHeight="false" outlineLevel="0" collapsed="false">
      <c r="A120" s="18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10"/>
    </row>
    <row r="121" customFormat="false" ht="11.25" hidden="false" customHeight="false" outlineLevel="0" collapsed="false">
      <c r="A121" s="18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10"/>
    </row>
    <row r="122" customFormat="false" ht="11.25" hidden="false" customHeight="false" outlineLevel="0" collapsed="false">
      <c r="A122" s="18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10"/>
    </row>
    <row r="123" customFormat="false" ht="12" hidden="false" customHeight="false" outlineLevel="0" collapsed="false">
      <c r="A123" s="188"/>
      <c r="B123" s="136"/>
      <c r="C123" s="212"/>
      <c r="D123" s="212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12"/>
      <c r="X123" s="212"/>
      <c r="Y123" s="212"/>
      <c r="Z123" s="212"/>
      <c r="AA123" s="212"/>
      <c r="AB123" s="212"/>
      <c r="AC123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462600</xdr:colOff>
                    <xdr:row>0</xdr:row>
                    <xdr:rowOff>28440</xdr:rowOff>
                  </from>
                  <to>
                    <xdr:col>30</xdr:col>
                    <xdr:colOff>613800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4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Button 67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Button 6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Button 6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0" name="Button 70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1" name="Button 7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2" name="Button 7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3" name="Button 73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4" name="Button 7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5" name="Button 7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6" name="Button 76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7" name="Button 7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8" name="Button 7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9" name="Button 79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0" name="Button 8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1" name="Button 8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2" name="Button 82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3" name="Button 8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4" name="Button 8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5" name="Button 85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6" name="Button 8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7" name="Button 8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8" name="Button 8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9" name="Button 8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0" name="Button 9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2001-11-27T18:46:51Z</dcterms:modified>
  <cp:revision>0</cp:revision>
  <dc:subject/>
  <dc:title/>
</cp:coreProperties>
</file>