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48.xml" ContentType="application/vnd.ms-excel.controlproperties+xml"/>
  <Override PartName="/xl/ctrlProps/ctrlProps11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55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32.xml" ContentType="application/vnd.ms-excel.controlproperties+xml"/>
  <Override PartName="/xl/ctrlProps/ctrlProps67.xml" ContentType="application/vnd.ms-excel.controlproperties+xml"/>
  <Override PartName="/xl/ctrlProps/ctrlProps30.xml" ContentType="application/vnd.ms-excel.controlpropertie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68.xml" ContentType="application/vnd.ms-excel.controlproperties+xml"/>
  <Override PartName="/xl/ctrlProps/ctrlProps31.xml" ContentType="application/vnd.ms-excel.controlproperties+xml"/>
  <Override PartName="/xl/ctrlProps/ctrlProps33.xml" ContentType="application/vnd.ms-excel.controlproperties+xml"/>
  <Override PartName="/xl/ctrlProps/ctrlProps29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51.xml" ContentType="application/vnd.ms-excel.controlproperties+xml"/>
  <Override PartName="/xl/ctrlProps/ctrlProps52.xml" ContentType="application/vnd.ms-excel.controlproperties+xml"/>
  <Override PartName="/xl/ctrlProps/ctrlProps53.xml" ContentType="application/vnd.ms-excel.controlproperties+xml"/>
  <Override PartName="/xl/ctrlProps/ctrlProps54.xml" ContentType="application/vnd.ms-excel.controlproperties+xml"/>
  <Override PartName="/xl/ctrlProps/ctrlProps56.xml" ContentType="application/vnd.ms-excel.controlproperties+xml"/>
  <Override PartName="/xl/ctrlProps/ctrlProps62.xml" ContentType="application/vnd.ms-excel.controlproperties+xml"/>
  <Override PartName="/xl/ctrlProps/ctrlProps63.xml" ContentType="application/vnd.ms-excel.controlproperties+xml"/>
  <Override PartName="/xl/ctrlProps/ctrlProps64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<sst xmlns="http://schemas.openxmlformats.org/spreadsheetml/2006/main" count="756" uniqueCount="191">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</sst>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462240</xdr:colOff>
          <xdr:row>0</xdr:row>
          <xdr:rowOff>28440</xdr:rowOff>
        </xdr:from>
        <xdr:to>
          <xdr:col>30</xdr:col>
          <xdr:colOff>614160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684000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462600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0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06"/>
    </sheetNames>
    <sheetDataSet>
      <sheetData sheetId="0">
        <row r="28">
          <cell r="M28">
            <v>-0.0800000000000001</v>
          </cell>
        </row>
        <row r="28">
          <cell r="P28">
            <v>-0.0699999999999998</v>
          </cell>
        </row>
        <row r="28">
          <cell r="R28">
            <v>-0.055</v>
          </cell>
        </row>
        <row r="28">
          <cell r="V28">
            <v>-0.03625</v>
          </cell>
        </row>
        <row r="28">
          <cell r="AB28">
            <v>0.155</v>
          </cell>
        </row>
        <row r="28">
          <cell r="AH28">
            <v>0.374</v>
          </cell>
        </row>
        <row r="29">
          <cell r="M29">
            <v>-0.16</v>
          </cell>
        </row>
        <row r="29">
          <cell r="P29">
            <v>-0.11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-0.13</v>
          </cell>
        </row>
        <row r="30">
          <cell r="P30">
            <v>-0.15</v>
          </cell>
        </row>
        <row r="30">
          <cell r="R30">
            <v>-0.155</v>
          </cell>
          <cell r="S30">
            <v>-0.005</v>
          </cell>
        </row>
        <row r="30">
          <cell r="V30">
            <v>-0.15</v>
          </cell>
          <cell r="W30">
            <v>0</v>
          </cell>
        </row>
        <row r="30">
          <cell r="Y30">
            <v>-0.105833333333333</v>
          </cell>
        </row>
        <row r="30">
          <cell r="AB30">
            <v>-0.0821428571428571</v>
          </cell>
          <cell r="AC30">
            <v>0</v>
          </cell>
        </row>
        <row r="30">
          <cell r="AE30">
            <v>0.00928571428571429</v>
          </cell>
        </row>
        <row r="30">
          <cell r="AH30">
            <v>0.1</v>
          </cell>
        </row>
        <row r="31">
          <cell r="M31">
            <v>-0.1</v>
          </cell>
        </row>
        <row r="31">
          <cell r="P31">
            <v>-0.0699999999999998</v>
          </cell>
        </row>
        <row r="31">
          <cell r="R31">
            <v>-0.14</v>
          </cell>
          <cell r="S31">
            <v>-0.005</v>
          </cell>
        </row>
        <row r="31">
          <cell r="V31">
            <v>-0.115</v>
          </cell>
          <cell r="W31">
            <v>0.01</v>
          </cell>
        </row>
        <row r="31">
          <cell r="Y31">
            <v>-0.0479166666666667</v>
          </cell>
        </row>
        <row r="31">
          <cell r="AB31">
            <v>0.0983571428571428</v>
          </cell>
          <cell r="AC31">
            <v>-0.00807142857142858</v>
          </cell>
        </row>
        <row r="31">
          <cell r="AE31">
            <v>0.235</v>
          </cell>
        </row>
        <row r="31">
          <cell r="AH31">
            <v>0.125</v>
          </cell>
        </row>
        <row r="33">
          <cell r="M33">
            <v>-0.25</v>
          </cell>
        </row>
        <row r="33">
          <cell r="P33">
            <v>-0.29</v>
          </cell>
        </row>
        <row r="33">
          <cell r="R33">
            <v>-0.35</v>
          </cell>
          <cell r="S33">
            <v>0.035</v>
          </cell>
        </row>
        <row r="33">
          <cell r="V33">
            <v>-0.3</v>
          </cell>
          <cell r="W33">
            <v>0.025</v>
          </cell>
        </row>
        <row r="33">
          <cell r="Y33">
            <v>-0.272708333333333</v>
          </cell>
        </row>
        <row r="33">
          <cell r="AB33">
            <v>-0.350714285714286</v>
          </cell>
          <cell r="AC33">
            <v>0</v>
          </cell>
        </row>
        <row r="33">
          <cell r="AE33">
            <v>-0.32</v>
          </cell>
        </row>
        <row r="33">
          <cell r="AH33">
            <v>-0.22</v>
          </cell>
        </row>
        <row r="34">
          <cell r="M34">
            <v>-0.24</v>
          </cell>
        </row>
        <row r="34">
          <cell r="P34">
            <v>-0.215</v>
          </cell>
        </row>
        <row r="34">
          <cell r="R34">
            <v>-0.245</v>
          </cell>
          <cell r="S34">
            <v>-0.005</v>
          </cell>
        </row>
        <row r="34">
          <cell r="V34">
            <v>-0.22</v>
          </cell>
          <cell r="W34">
            <v>-0.01125</v>
          </cell>
        </row>
        <row r="34">
          <cell r="Y34">
            <v>-0.202916666666667</v>
          </cell>
        </row>
        <row r="34">
          <cell r="AB34">
            <v>-0.1425</v>
          </cell>
          <cell r="AC34">
            <v>-0.005</v>
          </cell>
        </row>
        <row r="34">
          <cell r="AE34">
            <v>-0.120833333333333</v>
          </cell>
        </row>
        <row r="34">
          <cell r="AH34">
            <v>-0.14</v>
          </cell>
        </row>
        <row r="35">
          <cell r="M35">
            <v>-0.21</v>
          </cell>
        </row>
        <row r="35">
          <cell r="P35">
            <v>-0.18</v>
          </cell>
        </row>
        <row r="35">
          <cell r="R35">
            <v>-0.19</v>
          </cell>
          <cell r="S35">
            <v>0</v>
          </cell>
        </row>
        <row r="35">
          <cell r="V35">
            <v>-0.17</v>
          </cell>
          <cell r="W35">
            <v>0</v>
          </cell>
        </row>
        <row r="35">
          <cell r="Y35">
            <v>-0.157083333333333</v>
          </cell>
        </row>
        <row r="35">
          <cell r="AB35">
            <v>-0.1</v>
          </cell>
          <cell r="AC35">
            <v>-0.00249999999999999</v>
          </cell>
        </row>
        <row r="35">
          <cell r="AE35">
            <v>-0.0733333333333334</v>
          </cell>
        </row>
        <row r="35">
          <cell r="AH35">
            <v>-0.12</v>
          </cell>
        </row>
        <row r="36">
          <cell r="M36">
            <v>-0.2</v>
          </cell>
        </row>
        <row r="36">
          <cell r="P36">
            <v>-0.1</v>
          </cell>
        </row>
        <row r="36">
          <cell r="R36">
            <v>-0.1525</v>
          </cell>
          <cell r="S36">
            <v>-0.01</v>
          </cell>
        </row>
        <row r="36">
          <cell r="V36">
            <v>-0.15</v>
          </cell>
          <cell r="W36">
            <v>-0.00999999999999998</v>
          </cell>
        </row>
        <row r="36">
          <cell r="Y36">
            <v>-0.149166666666667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-0.61</v>
          </cell>
        </row>
        <row r="39">
          <cell r="P39">
            <v>-0.44</v>
          </cell>
        </row>
        <row r="39">
          <cell r="R39">
            <v>-0.49</v>
          </cell>
          <cell r="S39">
            <v>0.035</v>
          </cell>
        </row>
        <row r="39">
          <cell r="V39">
            <v>-0.435</v>
          </cell>
          <cell r="W39">
            <v>0.02125</v>
          </cell>
        </row>
        <row r="39">
          <cell r="Y39">
            <v>-0.399166666666667</v>
          </cell>
        </row>
        <row r="39">
          <cell r="AB39">
            <v>-0.56</v>
          </cell>
          <cell r="AC39">
            <v>0</v>
          </cell>
        </row>
        <row r="39">
          <cell r="AE39">
            <v>-0.56</v>
          </cell>
        </row>
        <row r="39">
          <cell r="AH39">
            <v>-0.29</v>
          </cell>
        </row>
        <row r="40">
          <cell r="M40">
            <v>-0.29</v>
          </cell>
        </row>
        <row r="40">
          <cell r="P40">
            <v>-0.33</v>
          </cell>
        </row>
        <row r="40">
          <cell r="R40">
            <v>-0.06</v>
          </cell>
          <cell r="S40">
            <v>-0.08</v>
          </cell>
        </row>
        <row r="40">
          <cell r="V40">
            <v>-0.11</v>
          </cell>
          <cell r="W40">
            <v>-0.04375</v>
          </cell>
        </row>
        <row r="40">
          <cell r="Y40">
            <v>-0.0729166666666667</v>
          </cell>
        </row>
        <row r="40">
          <cell r="AB40">
            <v>-0.32</v>
          </cell>
          <cell r="AC40">
            <v>-0.0171428571428571</v>
          </cell>
        </row>
        <row r="40">
          <cell r="AE40">
            <v>-0.346428571428571</v>
          </cell>
        </row>
        <row r="40">
          <cell r="AH40">
            <v>0.13</v>
          </cell>
        </row>
        <row r="41">
          <cell r="M41">
            <v>-0.35</v>
          </cell>
        </row>
        <row r="41">
          <cell r="P41">
            <v>-0.33</v>
          </cell>
        </row>
        <row r="41">
          <cell r="R41">
            <v>-0.11</v>
          </cell>
          <cell r="S41">
            <v>0</v>
          </cell>
        </row>
        <row r="41">
          <cell r="V41">
            <v>-0.16</v>
          </cell>
          <cell r="W41">
            <v>0</v>
          </cell>
        </row>
        <row r="41">
          <cell r="Y41">
            <v>-0.132916666666667</v>
          </cell>
        </row>
        <row r="41">
          <cell r="AB41">
            <v>-0.37</v>
          </cell>
          <cell r="AC41">
            <v>0</v>
          </cell>
        </row>
        <row r="41">
          <cell r="AE41">
            <v>-0.397857142857143</v>
          </cell>
        </row>
        <row r="41">
          <cell r="AH41">
            <v>0.08</v>
          </cell>
        </row>
        <row r="42">
          <cell r="M42">
            <v>0.8</v>
          </cell>
        </row>
        <row r="42">
          <cell r="P42">
            <v>0.93</v>
          </cell>
        </row>
        <row r="42">
          <cell r="R42">
            <v>-0.45492131501711</v>
          </cell>
          <cell r="S42">
            <v>0</v>
          </cell>
        </row>
        <row r="42">
          <cell r="V42">
            <v>-0.478730328754277</v>
          </cell>
          <cell r="W42">
            <v>0</v>
          </cell>
        </row>
        <row r="42">
          <cell r="Y42">
            <v>-0.489545647243559</v>
          </cell>
        </row>
        <row r="42">
          <cell r="AB42">
            <v>-0.5</v>
          </cell>
          <cell r="AC42">
            <v>0</v>
          </cell>
        </row>
        <row r="42">
          <cell r="AE42">
            <v>-0.505</v>
          </cell>
        </row>
        <row r="42">
          <cell r="AH42">
            <v>-0.42</v>
          </cell>
        </row>
        <row r="43">
          <cell r="M43">
            <v>-0.62</v>
          </cell>
        </row>
        <row r="43">
          <cell r="P43">
            <v>-0.515</v>
          </cell>
        </row>
        <row r="43">
          <cell r="R43">
            <v>-0.54</v>
          </cell>
          <cell r="S43">
            <v>0.0349999999999999</v>
          </cell>
        </row>
        <row r="43">
          <cell r="V43">
            <v>-0.48125</v>
          </cell>
          <cell r="W43">
            <v>0.02125</v>
          </cell>
        </row>
        <row r="43">
          <cell r="Y43">
            <v>-0.442916666666667</v>
          </cell>
        </row>
        <row r="43">
          <cell r="AB43">
            <v>-0.66</v>
          </cell>
          <cell r="AC43">
            <v>0</v>
          </cell>
        </row>
        <row r="43">
          <cell r="AE43">
            <v>-0.66</v>
          </cell>
        </row>
        <row r="43">
          <cell r="AH43">
            <v>-0.335</v>
          </cell>
        </row>
        <row r="49">
          <cell r="L49">
            <v>2.75</v>
          </cell>
        </row>
        <row r="49">
          <cell r="O49">
            <v>2.65</v>
          </cell>
        </row>
        <row r="49">
          <cell r="R49">
            <v>2.88</v>
          </cell>
        </row>
        <row r="49">
          <cell r="V49">
            <v>3.0095</v>
          </cell>
        </row>
        <row r="49">
          <cell r="AB49">
            <v>3.083</v>
          </cell>
        </row>
        <row r="49">
          <cell r="AH49">
            <v>3.564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-0.0009927733257261</v>
          </cell>
        </row>
        <row r="42">
          <cell r="AB42">
            <v>-0.00132317595860623</v>
          </cell>
        </row>
        <row r="42">
          <cell r="AH42">
            <v>0.00264580433471156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2.7</v>
      </c>
      <c r="L28" s="70" t="n">
        <f aca="false">LOOKUP($K$15+1,CurveFetch!D$8:D$1000,CurveFetch!F$8:F$1000)</f>
        <v>2.705</v>
      </c>
      <c r="M28" s="70" t="n">
        <f aca="false">L28-$L$49</f>
        <v>-0.0350000000000001</v>
      </c>
      <c r="N28" s="71" t="n">
        <f aca="false">M28-'[5]Gas Average Basis'!M28</f>
        <v>0.0449999999999999</v>
      </c>
      <c r="O28" s="70" t="n">
        <f aca="false">LOOKUP($K$15+2,CurveFetch!$D$8:$D$1000,CurveFetch!$F$8:$F$1000)</f>
        <v>2.54</v>
      </c>
      <c r="P28" s="70" t="n">
        <f aca="false">O28-$O$49</f>
        <v>-0.1</v>
      </c>
      <c r="Q28" s="71" t="n">
        <f aca="false">P28-'[5]Gas Average Basis'!P28</f>
        <v>-0.0300000000000003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2.605</v>
      </c>
      <c r="L29" s="70" t="n">
        <f aca="false">LOOKUP($K$15+1,CurveFetch!D$8:D$1000,CurveFetch!Q$8:Q$1000)</f>
        <v>2.6</v>
      </c>
      <c r="M29" s="70" t="n">
        <f aca="false">L29-$L$49</f>
        <v>-0.14</v>
      </c>
      <c r="N29" s="71" t="n">
        <f aca="false">M29-'[5]Gas Average Basis'!M29</f>
        <v>0.02</v>
      </c>
      <c r="O29" s="70" t="n">
        <f aca="false">LOOKUP($K$15+2,CurveFetch!$D$8:$D$1000,CurveFetch!$Q$8:$Q$1000)</f>
        <v>2.52</v>
      </c>
      <c r="P29" s="70" t="n">
        <f aca="false">O29-$O$49</f>
        <v>-0.12</v>
      </c>
      <c r="Q29" s="71" t="n">
        <f aca="false">P29-'[5]Gas Average Basis'!P29</f>
        <v>-0.0100000000000002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2.59</v>
      </c>
      <c r="L30" s="70" t="n">
        <f aca="false">LOOKUP($K$15+1,CurveFetch!D$8:D$1000,CurveFetch!G$8:G$1000)</f>
        <v>2.645</v>
      </c>
      <c r="M30" s="70" t="n">
        <f aca="false">L30-$L$49</f>
        <v>-0.0950000000000002</v>
      </c>
      <c r="N30" s="71" t="n">
        <f aca="false">M30-'[5]Gas Average Basis'!M30</f>
        <v>0.0349999999999997</v>
      </c>
      <c r="O30" s="70" t="n">
        <f aca="false">LOOKUP($K$15+2,CurveFetch!$D$8:$D$1000,CurveFetch!$G$8:$G$1000)</f>
        <v>2.52</v>
      </c>
      <c r="P30" s="70" t="n">
        <f aca="false">O30-$O$49</f>
        <v>-0.12</v>
      </c>
      <c r="Q30" s="71" t="n">
        <f aca="false">P30-'[5]Gas Average Basis'!P30</f>
        <v>0.0299999999999998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2.65</v>
      </c>
      <c r="L31" s="70" t="n">
        <f aca="false">LOOKUP($K$15+1,CurveFetch!D$8:D$1000,CurveFetch!H$8:H$1000)</f>
        <v>2.62</v>
      </c>
      <c r="M31" s="70" t="n">
        <f aca="false">L31-$L$49</f>
        <v>-0.12</v>
      </c>
      <c r="N31" s="71" t="n">
        <f aca="false">M31-'[5]Gas Average Basis'!M31</f>
        <v>-0.02</v>
      </c>
      <c r="O31" s="70" t="n">
        <f aca="false">LOOKUP($K$15+2,CurveFetch!$D$8:$D$1000,CurveFetch!$H$8:$H$1000)</f>
        <v>2.52</v>
      </c>
      <c r="P31" s="70" t="n">
        <f aca="false">O31-$O$49</f>
        <v>-0.12</v>
      </c>
      <c r="Q31" s="71" t="n">
        <f aca="false">P31-'[5]Gas Average Basis'!P31</f>
        <v>-0.0500000000000003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2.445</v>
      </c>
      <c r="L33" s="70" t="n">
        <f aca="false">LOOKUP($K$15+1,CurveFetch!D$8:D$1000,CurveFetch!K$8:K$1000)</f>
        <v>2.46</v>
      </c>
      <c r="M33" s="70" t="n">
        <f aca="false">L33-$L$49</f>
        <v>-0.28</v>
      </c>
      <c r="N33" s="71" t="n">
        <f aca="false">M33-'[5]Gas Average Basis'!M33</f>
        <v>-0.0300000000000003</v>
      </c>
      <c r="O33" s="70" t="n">
        <f aca="false">LOOKUP($K$15+2,CurveFetch!$D$8:$D$1000,CurveFetch!$K$8:$K$1000)</f>
        <v>2.39</v>
      </c>
      <c r="P33" s="70" t="n">
        <f aca="false">O33-$O$49</f>
        <v>-0.25</v>
      </c>
      <c r="Q33" s="71" t="n">
        <f aca="false">P33-'[5]Gas Average Basis'!P33</f>
        <v>0.04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2.5</v>
      </c>
      <c r="L34" s="70" t="n">
        <f aca="false">LOOKUP($K$15+1,CurveFetch!D$8:D$1000,CurveFetch!R$8:R$1000)</f>
        <v>2.48</v>
      </c>
      <c r="M34" s="70" t="n">
        <f aca="false">L34-$L$49</f>
        <v>-0.26</v>
      </c>
      <c r="N34" s="71" t="n">
        <f aca="false">M34-'[5]Gas Average Basis'!M34</f>
        <v>-0.02</v>
      </c>
      <c r="O34" s="70" t="n">
        <f aca="false">LOOKUP($K$15+2,CurveFetch!$D$8:$D$1000,CurveFetch!$R$8:$R$1000)</f>
        <v>2.43</v>
      </c>
      <c r="P34" s="70" t="n">
        <f aca="false">O34-$O$49</f>
        <v>-0.21</v>
      </c>
      <c r="Q34" s="71" t="n">
        <f aca="false">P34-'[5]Gas Average Basis'!P34</f>
        <v>0.00499999999999989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2.52</v>
      </c>
      <c r="L35" s="70" t="n">
        <f aca="false">LOOKUP($K$15+1,CurveFetch!D$8:D$1000,CurveFetch!L$8:L$1000)</f>
        <v>2.51</v>
      </c>
      <c r="M35" s="70" t="n">
        <f aca="false">L35-$L$49</f>
        <v>-0.23</v>
      </c>
      <c r="N35" s="71" t="n">
        <f aca="false">M35-'[5]Gas Average Basis'!M35</f>
        <v>-0.0200000000000005</v>
      </c>
      <c r="O35" s="70" t="n">
        <f aca="false">LOOKUP($K$15+2,CurveFetch!$D$8:$D$1000,CurveFetch!$L$8:$L$1000)</f>
        <v>2.45</v>
      </c>
      <c r="P35" s="70" t="n">
        <f aca="false">O35-$O$49</f>
        <v>-0.19</v>
      </c>
      <c r="Q35" s="71" t="n">
        <f aca="false">P35-'[5]Gas Average Basis'!P35</f>
        <v>-0.0100000000000002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2.54</v>
      </c>
      <c r="L36" s="70" t="n">
        <f aca="false">LOOKUP($K$15+1,CurveFetch!D$8:D$1000,CurveFetch!P$8:P$1000)</f>
        <v>2.53</v>
      </c>
      <c r="M36" s="70" t="n">
        <f aca="false">L36-$L$49</f>
        <v>-0.21</v>
      </c>
      <c r="N36" s="71" t="n">
        <f aca="false">M36-'[5]Gas Average Basis'!M36</f>
        <v>-0.0100000000000002</v>
      </c>
      <c r="O36" s="70" t="n">
        <f aca="false">LOOKUP($K$15+2,CurveFetch!$D$8:$D$1000,CurveFetch!$P$8:$P$1000)</f>
        <v>2.53</v>
      </c>
      <c r="P36" s="70" t="n">
        <f aca="false">O36-$O$49</f>
        <v>-0.11</v>
      </c>
      <c r="Q36" s="71" t="n">
        <f aca="false">P36-'[5]Gas Average Basis'!P36</f>
        <v>-0.0100000000000002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2.185</v>
      </c>
      <c r="L39" s="70" t="n">
        <f aca="false">LOOKUP($K$15+1,CurveFetch!D$8:D$1000,CurveFetch!I$8:I$1000)</f>
        <v>2.205</v>
      </c>
      <c r="M39" s="70" t="n">
        <f aca="false">L39-$L$49</f>
        <v>-0.535</v>
      </c>
      <c r="N39" s="71" t="n">
        <f aca="false">M39-'[5]Gas Average Basis'!M39</f>
        <v>0.0749999999999997</v>
      </c>
      <c r="O39" s="70" t="n">
        <f aca="false">LOOKUP($K$15+2,CurveFetch!$D$8:$D$1000,CurveFetch!$I$8:$I$1000)</f>
        <v>2.16</v>
      </c>
      <c r="P39" s="70" t="n">
        <f aca="false">O39-$O$49</f>
        <v>-0.48</v>
      </c>
      <c r="Q39" s="71" t="n">
        <f aca="false">P39-'[5]Gas Average Basis'!P39</f>
        <v>-0.04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2.435</v>
      </c>
      <c r="L40" s="70" t="n">
        <f aca="false">LOOKUP($K$15+1,CurveFetch!D$8:D$1000,CurveFetch!J$8:J$1000)</f>
        <v>2.545</v>
      </c>
      <c r="M40" s="70" t="n">
        <f aca="false">L40-$L$49</f>
        <v>-0.195</v>
      </c>
      <c r="N40" s="71" t="n">
        <f aca="false">M40-'[5]Gas Average Basis'!M40</f>
        <v>0.0949999999999998</v>
      </c>
      <c r="O40" s="70" t="n">
        <f aca="false">LOOKUP($K$15+2,CurveFetch!$D$8:$D$1000,CurveFetch!$J$8:$J$1000)</f>
        <v>2.4</v>
      </c>
      <c r="P40" s="70" t="n">
        <f aca="false">O40-$O$49</f>
        <v>-0.24</v>
      </c>
      <c r="Q40" s="71" t="n">
        <f aca="false">P40-'[5]Gas Average Basis'!P40</f>
        <v>0.0899999999999999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2.435</v>
      </c>
      <c r="L41" s="70" t="n">
        <f aca="false">LOOKUP($K$15+1,CurveFetch!D$8:D$1000,CurveFetch!M$8:M$1000)</f>
        <v>2.5</v>
      </c>
      <c r="M41" s="70" t="n">
        <f aca="false">L41-$L$49</f>
        <v>-0.24</v>
      </c>
      <c r="N41" s="71" t="n">
        <f aca="false">M41-'[5]Gas Average Basis'!M41</f>
        <v>0.11</v>
      </c>
      <c r="O41" s="70" t="n">
        <f aca="false">LOOKUP($K$15+2,CurveFetch!$D$8:$D$1000,CurveFetch!$M$8:$M$1000)</f>
        <v>2.3</v>
      </c>
      <c r="P41" s="70" t="n">
        <f aca="false">O41-$O$49</f>
        <v>-0.34</v>
      </c>
      <c r="Q41" s="71" t="n">
        <f aca="false">P41-'[5]Gas Average Basis'!P41</f>
        <v>-0.0100000000000002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2.3579</v>
      </c>
      <c r="L42" s="70" t="n">
        <f aca="false">LOOKUP($K$15+1,CurveFetch!D$8:D$1000,CurveFetch!N$8:N$1000)</f>
        <v>2.467</v>
      </c>
      <c r="M42" s="70" t="n">
        <f aca="false">L42-$L$49</f>
        <v>-0.273</v>
      </c>
      <c r="N42" s="71" t="n">
        <f aca="false">M42-'[5]Gas Average Basis'!M42</f>
        <v>-1.073</v>
      </c>
      <c r="O42" s="70" t="n">
        <f aca="false">LOOKUP($K$15+2,CurveFetch!$D$8:$D$1000,CurveFetch!$N$8:$N$1000)</f>
        <v>2.364</v>
      </c>
      <c r="P42" s="70" t="n">
        <f aca="false">O42-$O$49</f>
        <v>-0.276</v>
      </c>
      <c r="Q42" s="71" t="n">
        <f aca="false">P42-'[5]Gas Average Basis'!P42</f>
        <v>-1.206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2.135</v>
      </c>
      <c r="L43" s="70" t="n">
        <f aca="false">LOOKUP($K$15+1,CurveFetch!D$8:D$1000,CurveFetch!O$8:O$1000)</f>
        <v>2.165</v>
      </c>
      <c r="M43" s="70" t="n">
        <f aca="false">L43-$L$49</f>
        <v>-0.575</v>
      </c>
      <c r="N43" s="71" t="n">
        <f aca="false">M43-'[5]Gas Average Basis'!M43</f>
        <v>0.0449999999999999</v>
      </c>
      <c r="O43" s="70" t="n">
        <f aca="false">LOOKUP($K$15+2,CurveFetch!$D$8:$D$1000,CurveFetch!$O$8:$O$1000)</f>
        <v>2.01</v>
      </c>
      <c r="P43" s="70" t="n">
        <f aca="false">O43-$O$49</f>
        <v>-0.63</v>
      </c>
      <c r="Q43" s="71" t="n">
        <f aca="false">P43-'[5]Gas Average Basis'!P43</f>
        <v>-0.115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2.76</v>
      </c>
      <c r="K49" s="69" t="n">
        <f aca="false">LOOKUP($K$15,CurveFetch!$D$8:$D$1000,CurveFetch!$E$8:$E$1000)</f>
        <v>2.75</v>
      </c>
      <c r="L49" s="70" t="n">
        <f aca="false">LOOKUP($K$15+1,CurveFetch!D$8:D$1000,CurveFetch!E$8:E$1000)</f>
        <v>2.74</v>
      </c>
      <c r="M49" s="70"/>
      <c r="N49" s="71" t="n">
        <f aca="false">L49-'[5]Gas Average Basis'!L49</f>
        <v>-0.00999999999999979</v>
      </c>
      <c r="O49" s="70" t="n">
        <f aca="false">LOOKUP($K$15+2,CurveFetch!$D$8:$D$1000,CurveFetch!$E$8:$E$1000)</f>
        <v>2.64</v>
      </c>
      <c r="P49" s="70"/>
      <c r="Q49" s="71" t="n">
        <f aca="false">O49-'[5]Gas Average Basis'!O49</f>
        <v>-0.00999999999999979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2.7</v>
      </c>
      <c r="L60" s="70" t="n">
        <f aca="false">(M60-2)/L30</f>
        <v>9.34593572778828</v>
      </c>
      <c r="M60" s="89" t="n">
        <v>26.72</v>
      </c>
      <c r="N60" s="70" t="n">
        <f aca="false">(PowerPrices!C9-2)/O30</f>
        <v>9.80853174603175</v>
      </c>
      <c r="O60" s="89" t="n">
        <f aca="false">PowerPrices!C9</f>
        <v>26.7175</v>
      </c>
      <c r="P60" s="70" t="e">
        <f aca="false">(PowerPrices!D9-2)/(R$49+R30)</f>
        <v>#VALUE!</v>
      </c>
      <c r="Q60" s="89" t="n">
        <f aca="false">PowerPrices!D9</f>
        <v>34.75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31.8868783783784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31.2083333333333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27.6111111111111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36.9047619047619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45.5</v>
      </c>
      <c r="AG60" s="71"/>
      <c r="AH60" s="70" t="e">
        <f aca="false">(PowerPrices!$S9-2)/($AF$49+$AF30)</f>
        <v>#VALUE!</v>
      </c>
      <c r="AI60" s="89" t="n">
        <f aca="false">PowerPrices!$S9</f>
        <v>38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2.605</v>
      </c>
      <c r="L61" s="70" t="n">
        <f aca="false">(M61-2)/(L28+0.2)</f>
        <v>10.0481927710843</v>
      </c>
      <c r="M61" s="89" t="n">
        <v>31.19</v>
      </c>
      <c r="N61" s="70" t="n">
        <f aca="false">(PowerPrices!C11-2)/(O28+0.2)</f>
        <v>10.6543795620438</v>
      </c>
      <c r="O61" s="89" t="n">
        <f aca="false">PowerPrices!C11</f>
        <v>31.193</v>
      </c>
      <c r="P61" s="70" t="e">
        <f aca="false">(PowerPrices!D11-2)/(R$49+R28+0.2)</f>
        <v>#VALUE!</v>
      </c>
      <c r="Q61" s="89" t="n">
        <f aca="false">PowerPrices!D11</f>
        <v>34.5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33.4961135135135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33.3333333333333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34.4166666666667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42.3571428571429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51</v>
      </c>
      <c r="AG61" s="71"/>
      <c r="AH61" s="70" t="e">
        <f aca="false">(PowerPrices!$S11-2)/($AF$49+$AF28+0.2)</f>
        <v>#VALUE!</v>
      </c>
      <c r="AI61" s="89" t="n">
        <f aca="false">PowerPrices!$S11</f>
        <v>41.25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2.59</v>
      </c>
      <c r="L62" s="70" t="n">
        <f aca="false">(M62-2)/(L31+0.33)</f>
        <v>9.75254237288136</v>
      </c>
      <c r="M62" s="89" t="n">
        <v>30.77</v>
      </c>
      <c r="N62" s="70" t="n">
        <f aca="false">(PowerPrices!C13-2)/(O31+0.33)</f>
        <v>10.0949122807018</v>
      </c>
      <c r="O62" s="89" t="n">
        <f aca="false">PowerPrices!C13</f>
        <v>30.7705</v>
      </c>
      <c r="P62" s="70" t="e">
        <f aca="false">(PowerPrices!D13-2)/(R$49+R31+0.33)</f>
        <v>#VALUE!</v>
      </c>
      <c r="Q62" s="89" t="n">
        <f aca="false">PowerPrices!D13</f>
        <v>32.5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32.416072972973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32.625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35.75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43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51.25</v>
      </c>
      <c r="AG62" s="71"/>
      <c r="AH62" s="70" t="e">
        <f aca="false">(PowerPrices!$S13-2)/($AF$49+$AF31+0.33)</f>
        <v>#VALUE!</v>
      </c>
      <c r="AI62" s="89" t="n">
        <f aca="false">PowerPrices!$S13</f>
        <v>40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2.65</v>
      </c>
      <c r="L63" s="70" t="n">
        <f aca="false">(M63-2)/(L34+0.12)</f>
        <v>11.5576923076923</v>
      </c>
      <c r="M63" s="89" t="n">
        <v>32.05</v>
      </c>
      <c r="N63" s="70" t="n">
        <f aca="false">(PowerPrices!C14-2)/(O34+0.12)</f>
        <v>10.7411764705882</v>
      </c>
      <c r="O63" s="89" t="n">
        <f aca="false">PowerPrices!C14</f>
        <v>29.39</v>
      </c>
      <c r="P63" s="70" t="e">
        <f aca="false">(PowerPrices!D14-2)/(R$49+R34+0.12)</f>
        <v>#VALUE!</v>
      </c>
      <c r="Q63" s="89" t="n">
        <f aca="false">PowerPrices!D14</f>
        <v>30.5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30.673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30.9583333333333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36.8333333333333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44.6428571428571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54.8333333333333</v>
      </c>
      <c r="AG63" s="71"/>
      <c r="AH63" s="70" t="e">
        <f aca="false">(PowerPrices!$S14-2)/($AF$49+$AF34+0.12)</f>
        <v>#VALUE!</v>
      </c>
      <c r="AI63" s="89" t="n">
        <f aca="false">PowerPrices!$S14</f>
        <v>36.3333333333333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2.76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2.76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37202</v>
      </c>
      <c r="F2" s="111" t="n">
        <f aca="false">E2</f>
        <v>37202</v>
      </c>
      <c r="G2" s="111" t="n">
        <f aca="false">F2</f>
        <v>37202</v>
      </c>
      <c r="H2" s="111" t="n">
        <f aca="false">G2</f>
        <v>37202</v>
      </c>
      <c r="I2" s="111" t="n">
        <f aca="false">H2</f>
        <v>37202</v>
      </c>
      <c r="J2" s="111" t="n">
        <f aca="false">I2</f>
        <v>37202</v>
      </c>
      <c r="K2" s="111" t="n">
        <f aca="false">J2</f>
        <v>37202</v>
      </c>
      <c r="L2" s="111" t="n">
        <f aca="false">K2</f>
        <v>37202</v>
      </c>
      <c r="M2" s="111" t="n">
        <f aca="false">L2</f>
        <v>37202</v>
      </c>
      <c r="N2" s="111" t="n">
        <f aca="false">M2</f>
        <v>37202</v>
      </c>
      <c r="O2" s="111" t="n">
        <f aca="false">N2</f>
        <v>37202</v>
      </c>
      <c r="P2" s="111" t="n">
        <f aca="false">O2</f>
        <v>37202</v>
      </c>
      <c r="Q2" s="111" t="n">
        <f aca="false">P2</f>
        <v>37202</v>
      </c>
      <c r="R2" s="111" t="n">
        <f aca="false">Q2</f>
        <v>37202</v>
      </c>
      <c r="S2" s="111" t="n">
        <f aca="false">R2</f>
        <v>37202</v>
      </c>
      <c r="T2" s="111" t="n">
        <f aca="false">S2</f>
        <v>37202</v>
      </c>
      <c r="U2" s="111" t="n">
        <f aca="false">T2</f>
        <v>37202</v>
      </c>
      <c r="V2" s="111" t="n">
        <f aca="false">U2</f>
        <v>37202</v>
      </c>
      <c r="W2" s="111" t="n">
        <f aca="false">V2</f>
        <v>37202</v>
      </c>
      <c r="X2" s="111" t="n">
        <f aca="false">W2</f>
        <v>37202</v>
      </c>
      <c r="Y2" s="111" t="n">
        <f aca="false">X2</f>
        <v>37202</v>
      </c>
      <c r="Z2" s="111" t="n">
        <f aca="false">Y2</f>
        <v>37202</v>
      </c>
      <c r="AA2" s="111" t="n">
        <f aca="false">Z2</f>
        <v>37202</v>
      </c>
      <c r="AB2" s="112" t="n">
        <f aca="false">AA2</f>
        <v>37202</v>
      </c>
      <c r="AC2" s="112" t="n">
        <f aca="false">AB2</f>
        <v>37202</v>
      </c>
      <c r="AD2" s="112" t="n">
        <f aca="false">AC2</f>
        <v>37202</v>
      </c>
      <c r="AE2" s="112" t="n">
        <f aca="false">AD2</f>
        <v>37202</v>
      </c>
      <c r="AF2" s="112" t="n">
        <f aca="false">AE2</f>
        <v>37202</v>
      </c>
      <c r="AG2" s="112" t="n">
        <f aca="false">AE2</f>
        <v>37202</v>
      </c>
      <c r="AH2" s="112" t="n">
        <f aca="false">AF2</f>
        <v>37202</v>
      </c>
      <c r="AI2" s="112" t="n">
        <f aca="false">AH2</f>
        <v>37202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2.74</v>
      </c>
      <c r="F15" s="122" t="n">
        <v>2.705</v>
      </c>
      <c r="G15" s="122" t="n">
        <v>2.645</v>
      </c>
      <c r="H15" s="122" t="n">
        <v>2.62</v>
      </c>
      <c r="I15" s="122" t="n">
        <v>2.205</v>
      </c>
      <c r="J15" s="122" t="n">
        <v>2.545</v>
      </c>
      <c r="K15" s="122" t="n">
        <v>2.46</v>
      </c>
      <c r="L15" s="122" t="n">
        <v>2.51</v>
      </c>
      <c r="M15" s="122" t="n">
        <v>2.5</v>
      </c>
      <c r="N15" s="122" t="n">
        <v>2.467</v>
      </c>
      <c r="O15" s="122" t="n">
        <v>2.165</v>
      </c>
      <c r="P15" s="122" t="n">
        <v>2.53</v>
      </c>
      <c r="Q15" s="122" t="n">
        <v>2.6</v>
      </c>
      <c r="R15" s="122" t="n">
        <v>2.48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2.64</v>
      </c>
      <c r="F16" s="122" t="n">
        <v>2.54</v>
      </c>
      <c r="G16" s="122" t="n">
        <v>2.52</v>
      </c>
      <c r="H16" s="122" t="n">
        <v>2.52</v>
      </c>
      <c r="I16" s="122" t="n">
        <v>2.16</v>
      </c>
      <c r="J16" s="122" t="n">
        <v>2.4</v>
      </c>
      <c r="K16" s="122" t="n">
        <v>2.39</v>
      </c>
      <c r="L16" s="122" t="n">
        <v>2.45</v>
      </c>
      <c r="M16" s="122" t="n">
        <v>2.3</v>
      </c>
      <c r="N16" s="122" t="n">
        <v>2.364</v>
      </c>
      <c r="O16" s="122" t="n">
        <v>2.01</v>
      </c>
      <c r="P16" s="122" t="n">
        <v>2.53</v>
      </c>
      <c r="Q16" s="122" t="n">
        <v>2.52</v>
      </c>
      <c r="R16" s="122" t="n">
        <v>2.43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2.65</v>
      </c>
      <c r="F17" s="122" t="n">
        <v>2.54</v>
      </c>
      <c r="G17" s="122" t="n">
        <v>2.52</v>
      </c>
      <c r="H17" s="122" t="n">
        <v>2.52</v>
      </c>
      <c r="I17" s="122" t="n">
        <v>2.16</v>
      </c>
      <c r="J17" s="122" t="n">
        <v>2.4</v>
      </c>
      <c r="K17" s="122" t="n">
        <v>2.39</v>
      </c>
      <c r="L17" s="122" t="n">
        <v>2.45</v>
      </c>
      <c r="M17" s="122" t="n">
        <v>2.3</v>
      </c>
      <c r="N17" s="122" t="n">
        <v>2.364</v>
      </c>
      <c r="O17" s="122" t="n">
        <v>2.01</v>
      </c>
      <c r="P17" s="122" t="n">
        <v>2.53</v>
      </c>
      <c r="Q17" s="122" t="n">
        <v>2.52</v>
      </c>
      <c r="R17" s="122" t="n">
        <v>2.43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2.66</v>
      </c>
      <c r="F18" s="122" t="n">
        <v>2.54</v>
      </c>
      <c r="G18" s="122" t="n">
        <v>2.52</v>
      </c>
      <c r="H18" s="122" t="n">
        <v>2.52</v>
      </c>
      <c r="I18" s="122" t="n">
        <v>2.16</v>
      </c>
      <c r="J18" s="122" t="n">
        <v>2.4</v>
      </c>
      <c r="K18" s="122" t="n">
        <v>2.39</v>
      </c>
      <c r="L18" s="122" t="n">
        <v>2.45</v>
      </c>
      <c r="M18" s="122" t="n">
        <v>2.3</v>
      </c>
      <c r="N18" s="122" t="n">
        <v>2.364</v>
      </c>
      <c r="O18" s="122" t="n">
        <v>2.01</v>
      </c>
      <c r="P18" s="122" t="n">
        <v>2.53</v>
      </c>
      <c r="Q18" s="122" t="n">
        <v>2.52</v>
      </c>
      <c r="R18" s="122" t="n">
        <v>2.43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2.67</v>
      </c>
      <c r="F19" s="122" t="n">
        <v>2.54</v>
      </c>
      <c r="G19" s="122" t="n">
        <v>2.52</v>
      </c>
      <c r="H19" s="122" t="n">
        <v>2.52</v>
      </c>
      <c r="I19" s="122" t="n">
        <v>2.16</v>
      </c>
      <c r="J19" s="122" t="n">
        <v>2.4</v>
      </c>
      <c r="K19" s="122" t="n">
        <v>2.39</v>
      </c>
      <c r="L19" s="122" t="n">
        <v>2.45</v>
      </c>
      <c r="M19" s="122" t="n">
        <v>2.3</v>
      </c>
      <c r="N19" s="122" t="n">
        <v>2.364</v>
      </c>
      <c r="O19" s="122" t="n">
        <v>2.01</v>
      </c>
      <c r="P19" s="122" t="n">
        <v>2.53</v>
      </c>
      <c r="Q19" s="122" t="n">
        <v>2.52</v>
      </c>
      <c r="R19" s="122" t="n">
        <v>2.43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2.68</v>
      </c>
      <c r="F20" s="122" t="n">
        <v>2.54</v>
      </c>
      <c r="G20" s="122" t="n">
        <v>2.52</v>
      </c>
      <c r="H20" s="122" t="n">
        <v>2.52</v>
      </c>
      <c r="I20" s="122" t="n">
        <v>2.16</v>
      </c>
      <c r="J20" s="122" t="n">
        <v>2.4</v>
      </c>
      <c r="K20" s="122" t="n">
        <v>2.39</v>
      </c>
      <c r="L20" s="122" t="n">
        <v>2.45</v>
      </c>
      <c r="M20" s="122" t="n">
        <v>2.3</v>
      </c>
      <c r="N20" s="122" t="n">
        <v>2.364</v>
      </c>
      <c r="O20" s="122" t="n">
        <v>2.01</v>
      </c>
      <c r="P20" s="122" t="n">
        <v>2.53</v>
      </c>
      <c r="Q20" s="122" t="n">
        <v>2.52</v>
      </c>
      <c r="R20" s="122" t="n">
        <v>2.43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2.69</v>
      </c>
      <c r="F21" s="122" t="n">
        <v>2.54</v>
      </c>
      <c r="G21" s="122" t="n">
        <v>2.52</v>
      </c>
      <c r="H21" s="122" t="n">
        <v>2.52</v>
      </c>
      <c r="I21" s="122" t="n">
        <v>2.16</v>
      </c>
      <c r="J21" s="122" t="n">
        <v>2.4</v>
      </c>
      <c r="K21" s="122" t="n">
        <v>2.39</v>
      </c>
      <c r="L21" s="122" t="n">
        <v>2.45</v>
      </c>
      <c r="M21" s="122" t="n">
        <v>2.3</v>
      </c>
      <c r="N21" s="122" t="n">
        <v>2.364</v>
      </c>
      <c r="O21" s="122" t="n">
        <v>2.01</v>
      </c>
      <c r="P21" s="122" t="n">
        <v>2.53</v>
      </c>
      <c r="Q21" s="122" t="n">
        <v>2.52</v>
      </c>
      <c r="R21" s="122" t="n">
        <v>2.43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2.7</v>
      </c>
      <c r="F22" s="122" t="n">
        <v>2.54</v>
      </c>
      <c r="G22" s="122" t="n">
        <v>2.52</v>
      </c>
      <c r="H22" s="122" t="n">
        <v>2.52</v>
      </c>
      <c r="I22" s="122" t="n">
        <v>2.16</v>
      </c>
      <c r="J22" s="122" t="n">
        <v>2.4</v>
      </c>
      <c r="K22" s="122" t="n">
        <v>2.39</v>
      </c>
      <c r="L22" s="122" t="n">
        <v>2.45</v>
      </c>
      <c r="M22" s="122" t="n">
        <v>2.3</v>
      </c>
      <c r="N22" s="122" t="n">
        <v>2.364</v>
      </c>
      <c r="O22" s="122" t="n">
        <v>2.01</v>
      </c>
      <c r="P22" s="122" t="n">
        <v>2.53</v>
      </c>
      <c r="Q22" s="122" t="n">
        <v>2.52</v>
      </c>
      <c r="R22" s="122" t="n">
        <v>2.43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2.704</v>
      </c>
      <c r="F23" s="122" t="n">
        <v>2.54</v>
      </c>
      <c r="G23" s="122" t="n">
        <v>2.52</v>
      </c>
      <c r="H23" s="122" t="n">
        <v>2.52</v>
      </c>
      <c r="I23" s="122" t="n">
        <v>2.16</v>
      </c>
      <c r="J23" s="122" t="n">
        <v>2.4</v>
      </c>
      <c r="K23" s="122" t="n">
        <v>2.39</v>
      </c>
      <c r="L23" s="122" t="n">
        <v>2.45</v>
      </c>
      <c r="M23" s="122" t="n">
        <v>2.3</v>
      </c>
      <c r="N23" s="122" t="n">
        <v>2.364</v>
      </c>
      <c r="O23" s="122" t="n">
        <v>2.01</v>
      </c>
      <c r="P23" s="122" t="n">
        <v>2.53</v>
      </c>
      <c r="Q23" s="122" t="n">
        <v>2.52</v>
      </c>
      <c r="R23" s="122" t="n">
        <v>2.43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2.708</v>
      </c>
      <c r="F24" s="122" t="n">
        <v>2.54</v>
      </c>
      <c r="G24" s="122" t="n">
        <v>2.52</v>
      </c>
      <c r="H24" s="122" t="n">
        <v>2.52</v>
      </c>
      <c r="I24" s="122" t="n">
        <v>2.16</v>
      </c>
      <c r="J24" s="122" t="n">
        <v>2.4</v>
      </c>
      <c r="K24" s="122" t="n">
        <v>2.39</v>
      </c>
      <c r="L24" s="122" t="n">
        <v>2.45</v>
      </c>
      <c r="M24" s="122" t="n">
        <v>2.3</v>
      </c>
      <c r="N24" s="122" t="n">
        <v>2.364</v>
      </c>
      <c r="O24" s="122" t="n">
        <v>2.01</v>
      </c>
      <c r="P24" s="122" t="n">
        <v>2.53</v>
      </c>
      <c r="Q24" s="122" t="n">
        <v>2.52</v>
      </c>
      <c r="R24" s="122" t="n">
        <v>2.43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2.712</v>
      </c>
      <c r="F25" s="122" t="n">
        <v>2.54</v>
      </c>
      <c r="G25" s="122" t="n">
        <v>2.52</v>
      </c>
      <c r="H25" s="122" t="n">
        <v>2.52</v>
      </c>
      <c r="I25" s="122" t="n">
        <v>2.16</v>
      </c>
      <c r="J25" s="122" t="n">
        <v>2.4</v>
      </c>
      <c r="K25" s="122" t="n">
        <v>2.39</v>
      </c>
      <c r="L25" s="122" t="n">
        <v>2.45</v>
      </c>
      <c r="M25" s="122" t="n">
        <v>2.3</v>
      </c>
      <c r="N25" s="122" t="n">
        <v>2.364</v>
      </c>
      <c r="O25" s="122" t="n">
        <v>2.01</v>
      </c>
      <c r="P25" s="122" t="n">
        <v>2.53</v>
      </c>
      <c r="Q25" s="122" t="n">
        <v>2.52</v>
      </c>
      <c r="R25" s="122" t="n">
        <v>2.43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2.716</v>
      </c>
      <c r="F26" s="122" t="n">
        <v>2.54</v>
      </c>
      <c r="G26" s="122" t="n">
        <v>2.52</v>
      </c>
      <c r="H26" s="122" t="n">
        <v>2.52</v>
      </c>
      <c r="I26" s="122" t="n">
        <v>2.16</v>
      </c>
      <c r="J26" s="122" t="n">
        <v>2.4</v>
      </c>
      <c r="K26" s="122" t="n">
        <v>2.39</v>
      </c>
      <c r="L26" s="122" t="n">
        <v>2.45</v>
      </c>
      <c r="M26" s="122" t="n">
        <v>2.3</v>
      </c>
      <c r="N26" s="122" t="n">
        <v>2.364</v>
      </c>
      <c r="O26" s="122" t="n">
        <v>2.01</v>
      </c>
      <c r="P26" s="122" t="n">
        <v>2.53</v>
      </c>
      <c r="Q26" s="122" t="n">
        <v>2.52</v>
      </c>
      <c r="R26" s="122" t="n">
        <v>2.43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2.72</v>
      </c>
      <c r="F27" s="122" t="n">
        <v>2.54</v>
      </c>
      <c r="G27" s="122" t="n">
        <v>2.52</v>
      </c>
      <c r="H27" s="122" t="n">
        <v>2.52</v>
      </c>
      <c r="I27" s="122" t="n">
        <v>2.16</v>
      </c>
      <c r="J27" s="122" t="n">
        <v>2.4</v>
      </c>
      <c r="K27" s="122" t="n">
        <v>2.39</v>
      </c>
      <c r="L27" s="122" t="n">
        <v>2.45</v>
      </c>
      <c r="M27" s="122" t="n">
        <v>2.3</v>
      </c>
      <c r="N27" s="122" t="n">
        <v>2.364</v>
      </c>
      <c r="O27" s="122" t="n">
        <v>2.01</v>
      </c>
      <c r="P27" s="122" t="n">
        <v>2.53</v>
      </c>
      <c r="Q27" s="122" t="n">
        <v>2.52</v>
      </c>
      <c r="R27" s="122" t="n">
        <v>2.43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2.724</v>
      </c>
      <c r="F28" s="122" t="n">
        <v>2.54</v>
      </c>
      <c r="G28" s="122" t="n">
        <v>2.52</v>
      </c>
      <c r="H28" s="122" t="n">
        <v>2.52</v>
      </c>
      <c r="I28" s="122" t="n">
        <v>2.16</v>
      </c>
      <c r="J28" s="122" t="n">
        <v>2.4</v>
      </c>
      <c r="K28" s="122" t="n">
        <v>2.39</v>
      </c>
      <c r="L28" s="122" t="n">
        <v>2.45</v>
      </c>
      <c r="M28" s="122" t="n">
        <v>2.3</v>
      </c>
      <c r="N28" s="122" t="n">
        <v>2.364</v>
      </c>
      <c r="O28" s="122" t="n">
        <v>2.01</v>
      </c>
      <c r="P28" s="122" t="n">
        <v>2.53</v>
      </c>
      <c r="Q28" s="122" t="n">
        <v>2.52</v>
      </c>
      <c r="R28" s="122" t="n">
        <v>2.43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2.728</v>
      </c>
      <c r="F29" s="122" t="n">
        <v>2.54</v>
      </c>
      <c r="G29" s="122" t="n">
        <v>2.52</v>
      </c>
      <c r="H29" s="122" t="n">
        <v>2.52</v>
      </c>
      <c r="I29" s="122" t="n">
        <v>2.16</v>
      </c>
      <c r="J29" s="122" t="n">
        <v>2.4</v>
      </c>
      <c r="K29" s="122" t="n">
        <v>2.39</v>
      </c>
      <c r="L29" s="122" t="n">
        <v>2.45</v>
      </c>
      <c r="M29" s="122" t="n">
        <v>2.3</v>
      </c>
      <c r="N29" s="122" t="n">
        <v>2.364</v>
      </c>
      <c r="O29" s="122" t="n">
        <v>2.01</v>
      </c>
      <c r="P29" s="122" t="n">
        <v>2.53</v>
      </c>
      <c r="Q29" s="122" t="n">
        <v>2.52</v>
      </c>
      <c r="R29" s="122" t="n">
        <v>2.43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2.732</v>
      </c>
      <c r="F30" s="122" t="n">
        <v>2.54</v>
      </c>
      <c r="G30" s="122" t="n">
        <v>2.52</v>
      </c>
      <c r="H30" s="122" t="n">
        <v>2.52</v>
      </c>
      <c r="I30" s="122" t="n">
        <v>2.16</v>
      </c>
      <c r="J30" s="122" t="n">
        <v>2.4</v>
      </c>
      <c r="K30" s="122" t="n">
        <v>2.39</v>
      </c>
      <c r="L30" s="122" t="n">
        <v>2.45</v>
      </c>
      <c r="M30" s="122" t="n">
        <v>2.3</v>
      </c>
      <c r="N30" s="122" t="n">
        <v>2.364</v>
      </c>
      <c r="O30" s="122" t="n">
        <v>2.01</v>
      </c>
      <c r="P30" s="122" t="n">
        <v>2.53</v>
      </c>
      <c r="Q30" s="122" t="n">
        <v>2.52</v>
      </c>
      <c r="R30" s="122" t="n">
        <v>2.43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2.736</v>
      </c>
      <c r="F31" s="122" t="n">
        <v>2.54</v>
      </c>
      <c r="G31" s="122" t="n">
        <v>2.52</v>
      </c>
      <c r="H31" s="122" t="n">
        <v>2.52</v>
      </c>
      <c r="I31" s="122" t="n">
        <v>2.16</v>
      </c>
      <c r="J31" s="122" t="n">
        <v>2.4</v>
      </c>
      <c r="K31" s="122" t="n">
        <v>2.39</v>
      </c>
      <c r="L31" s="122" t="n">
        <v>2.45</v>
      </c>
      <c r="M31" s="122" t="n">
        <v>2.3</v>
      </c>
      <c r="N31" s="122" t="n">
        <v>2.364</v>
      </c>
      <c r="O31" s="122" t="n">
        <v>2.01</v>
      </c>
      <c r="P31" s="122" t="n">
        <v>2.53</v>
      </c>
      <c r="Q31" s="122" t="n">
        <v>2.52</v>
      </c>
      <c r="R31" s="122" t="n">
        <v>2.43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2.74</v>
      </c>
      <c r="F32" s="122" t="n">
        <v>2.54</v>
      </c>
      <c r="G32" s="122" t="n">
        <v>2.52</v>
      </c>
      <c r="H32" s="122" t="n">
        <v>2.52</v>
      </c>
      <c r="I32" s="122" t="n">
        <v>2.16</v>
      </c>
      <c r="J32" s="122" t="n">
        <v>2.4</v>
      </c>
      <c r="K32" s="122" t="n">
        <v>2.39</v>
      </c>
      <c r="L32" s="122" t="n">
        <v>2.45</v>
      </c>
      <c r="M32" s="122" t="n">
        <v>2.3</v>
      </c>
      <c r="N32" s="122" t="n">
        <v>2.364</v>
      </c>
      <c r="O32" s="122" t="n">
        <v>2.01</v>
      </c>
      <c r="P32" s="122" t="n">
        <v>2.53</v>
      </c>
      <c r="Q32" s="122" t="n">
        <v>2.52</v>
      </c>
      <c r="R32" s="122" t="n">
        <v>2.43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2.744</v>
      </c>
      <c r="F33" s="122" t="n">
        <v>2.54</v>
      </c>
      <c r="G33" s="122" t="n">
        <v>2.52</v>
      </c>
      <c r="H33" s="122" t="n">
        <v>2.52</v>
      </c>
      <c r="I33" s="122" t="n">
        <v>2.16</v>
      </c>
      <c r="J33" s="122" t="n">
        <v>2.4</v>
      </c>
      <c r="K33" s="122" t="n">
        <v>2.39</v>
      </c>
      <c r="L33" s="122" t="n">
        <v>2.45</v>
      </c>
      <c r="M33" s="122" t="n">
        <v>2.3</v>
      </c>
      <c r="N33" s="122" t="n">
        <v>2.364</v>
      </c>
      <c r="O33" s="122" t="n">
        <v>2.01</v>
      </c>
      <c r="P33" s="122" t="n">
        <v>2.53</v>
      </c>
      <c r="Q33" s="122" t="n">
        <v>2.52</v>
      </c>
      <c r="R33" s="122" t="n">
        <v>2.43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2.748</v>
      </c>
      <c r="F34" s="122" t="n">
        <v>2.54</v>
      </c>
      <c r="G34" s="122" t="n">
        <v>2.52</v>
      </c>
      <c r="H34" s="122" t="n">
        <v>2.52</v>
      </c>
      <c r="I34" s="122" t="n">
        <v>2.16</v>
      </c>
      <c r="J34" s="122" t="n">
        <v>2.4</v>
      </c>
      <c r="K34" s="122" t="n">
        <v>2.39</v>
      </c>
      <c r="L34" s="122" t="n">
        <v>2.45</v>
      </c>
      <c r="M34" s="122" t="n">
        <v>2.3</v>
      </c>
      <c r="N34" s="122" t="n">
        <v>2.364</v>
      </c>
      <c r="O34" s="122" t="n">
        <v>2.01</v>
      </c>
      <c r="P34" s="122" t="n">
        <v>2.53</v>
      </c>
      <c r="Q34" s="122" t="n">
        <v>2.52</v>
      </c>
      <c r="R34" s="122" t="n">
        <v>2.43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2.752</v>
      </c>
      <c r="F35" s="122" t="n">
        <v>2.54</v>
      </c>
      <c r="G35" s="122" t="n">
        <v>2.52</v>
      </c>
      <c r="H35" s="122" t="n">
        <v>2.52</v>
      </c>
      <c r="I35" s="122" t="n">
        <v>2.16</v>
      </c>
      <c r="J35" s="122" t="n">
        <v>2.4</v>
      </c>
      <c r="K35" s="122" t="n">
        <v>2.39</v>
      </c>
      <c r="L35" s="122" t="n">
        <v>2.45</v>
      </c>
      <c r="M35" s="122" t="n">
        <v>2.3</v>
      </c>
      <c r="N35" s="122" t="n">
        <v>2.364</v>
      </c>
      <c r="O35" s="122" t="n">
        <v>2.01</v>
      </c>
      <c r="P35" s="122" t="n">
        <v>2.53</v>
      </c>
      <c r="Q35" s="122" t="n">
        <v>2.52</v>
      </c>
      <c r="R35" s="122" t="n">
        <v>2.43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2.756</v>
      </c>
      <c r="F36" s="122" t="n">
        <v>2.54</v>
      </c>
      <c r="G36" s="122" t="n">
        <v>2.52</v>
      </c>
      <c r="H36" s="122" t="n">
        <v>2.52</v>
      </c>
      <c r="I36" s="122" t="n">
        <v>2.16</v>
      </c>
      <c r="J36" s="122" t="n">
        <v>2.4</v>
      </c>
      <c r="K36" s="122" t="n">
        <v>2.39</v>
      </c>
      <c r="L36" s="122" t="n">
        <v>2.45</v>
      </c>
      <c r="M36" s="122" t="n">
        <v>2.3</v>
      </c>
      <c r="N36" s="122" t="n">
        <v>2.364</v>
      </c>
      <c r="O36" s="122" t="n">
        <v>2.01</v>
      </c>
      <c r="P36" s="122" t="n">
        <v>2.53</v>
      </c>
      <c r="Q36" s="122" t="n">
        <v>2.52</v>
      </c>
      <c r="R36" s="122" t="n">
        <v>2.43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2.76</v>
      </c>
      <c r="F37" s="122" t="n">
        <v>2.54</v>
      </c>
      <c r="G37" s="122" t="n">
        <v>2.52</v>
      </c>
      <c r="H37" s="122" t="n">
        <v>2.52</v>
      </c>
      <c r="I37" s="122" t="n">
        <v>2.16</v>
      </c>
      <c r="J37" s="122" t="n">
        <v>2.4</v>
      </c>
      <c r="K37" s="122" t="n">
        <v>2.39</v>
      </c>
      <c r="L37" s="122" t="n">
        <v>2.45</v>
      </c>
      <c r="M37" s="122" t="n">
        <v>2.3</v>
      </c>
      <c r="N37" s="122" t="n">
        <v>2.364</v>
      </c>
      <c r="O37" s="122" t="n">
        <v>2.01</v>
      </c>
      <c r="P37" s="122" t="n">
        <v>2.53</v>
      </c>
      <c r="Q37" s="122" t="n">
        <v>2.52</v>
      </c>
      <c r="R37" s="122" t="n">
        <v>2.43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2.8725</v>
      </c>
      <c r="F38" s="122" t="n">
        <v>3.07</v>
      </c>
      <c r="G38" s="122" t="n">
        <v>2.91</v>
      </c>
      <c r="H38" s="122" t="n">
        <v>2.95</v>
      </c>
      <c r="I38" s="122" t="n">
        <v>2.59</v>
      </c>
      <c r="J38" s="122" t="n">
        <v>2.852</v>
      </c>
      <c r="K38" s="122" t="n">
        <v>2.69</v>
      </c>
      <c r="L38" s="122"/>
      <c r="M38" s="122" t="n">
        <v>2.802</v>
      </c>
      <c r="N38" s="122" t="n">
        <v>2.364</v>
      </c>
      <c r="O38" s="122" t="n">
        <v>2.54</v>
      </c>
      <c r="P38" s="122" t="n">
        <v>2.53</v>
      </c>
      <c r="Q38" s="122" t="n">
        <v>2.93</v>
      </c>
      <c r="R38" s="122" t="n">
        <v>2.79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2.8725</v>
      </c>
      <c r="F39" s="122" t="n">
        <v>3.07</v>
      </c>
      <c r="G39" s="122" t="n">
        <v>2.91</v>
      </c>
      <c r="H39" s="122" t="n">
        <v>2.95</v>
      </c>
      <c r="I39" s="122" t="n">
        <v>2.59</v>
      </c>
      <c r="J39" s="122" t="n">
        <v>2.852</v>
      </c>
      <c r="K39" s="122" t="n">
        <v>2.69</v>
      </c>
      <c r="L39" s="122"/>
      <c r="M39" s="122" t="n">
        <v>2.802</v>
      </c>
      <c r="N39" s="122" t="n">
        <v>2.364</v>
      </c>
      <c r="O39" s="122" t="n">
        <v>2.54</v>
      </c>
      <c r="P39" s="122" t="n">
        <v>2.53</v>
      </c>
      <c r="Q39" s="122" t="n">
        <v>2.93</v>
      </c>
      <c r="R39" s="122" t="n">
        <v>2.79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2.8725</v>
      </c>
      <c r="F40" s="122" t="n">
        <v>3.07</v>
      </c>
      <c r="G40" s="122" t="n">
        <v>2.91</v>
      </c>
      <c r="H40" s="122" t="n">
        <v>2.95</v>
      </c>
      <c r="I40" s="122" t="n">
        <v>2.59</v>
      </c>
      <c r="J40" s="122" t="n">
        <v>2.852</v>
      </c>
      <c r="K40" s="122" t="n">
        <v>2.69</v>
      </c>
      <c r="L40" s="122"/>
      <c r="M40" s="122" t="n">
        <v>2.802</v>
      </c>
      <c r="N40" s="122" t="n">
        <v>2.364</v>
      </c>
      <c r="O40" s="122" t="n">
        <v>2.54</v>
      </c>
      <c r="P40" s="122" t="n">
        <v>2.53</v>
      </c>
      <c r="Q40" s="122" t="n">
        <v>2.93</v>
      </c>
      <c r="R40" s="122" t="n">
        <v>2.79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2.8725</v>
      </c>
      <c r="F41" s="122" t="n">
        <v>3.07</v>
      </c>
      <c r="G41" s="122" t="n">
        <v>2.91</v>
      </c>
      <c r="H41" s="122" t="n">
        <v>2.95</v>
      </c>
      <c r="I41" s="122" t="n">
        <v>2.59</v>
      </c>
      <c r="J41" s="122" t="n">
        <v>2.852</v>
      </c>
      <c r="K41" s="122" t="n">
        <v>2.69</v>
      </c>
      <c r="L41" s="122"/>
      <c r="M41" s="122" t="n">
        <v>2.802</v>
      </c>
      <c r="N41" s="122" t="n">
        <v>2.364</v>
      </c>
      <c r="O41" s="122" t="n">
        <v>2.54</v>
      </c>
      <c r="P41" s="122" t="n">
        <v>2.53</v>
      </c>
      <c r="Q41" s="122" t="n">
        <v>2.93</v>
      </c>
      <c r="R41" s="122" t="n">
        <v>2.79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2.8725</v>
      </c>
      <c r="F42" s="122" t="n">
        <v>3.07</v>
      </c>
      <c r="G42" s="122" t="n">
        <v>2.91</v>
      </c>
      <c r="H42" s="122" t="n">
        <v>2.95</v>
      </c>
      <c r="I42" s="122" t="n">
        <v>2.59</v>
      </c>
      <c r="J42" s="122" t="n">
        <v>2.852</v>
      </c>
      <c r="K42" s="122" t="n">
        <v>2.69</v>
      </c>
      <c r="L42" s="122"/>
      <c r="M42" s="122" t="n">
        <v>2.802</v>
      </c>
      <c r="N42" s="122" t="n">
        <v>2.364</v>
      </c>
      <c r="O42" s="122" t="n">
        <v>2.54</v>
      </c>
      <c r="P42" s="122" t="n">
        <v>2.53</v>
      </c>
      <c r="Q42" s="122" t="n">
        <v>2.93</v>
      </c>
      <c r="R42" s="122" t="n">
        <v>2.79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2.8725</v>
      </c>
      <c r="F43" s="122" t="n">
        <v>3.07</v>
      </c>
      <c r="G43" s="122" t="n">
        <v>2.91</v>
      </c>
      <c r="H43" s="122" t="n">
        <v>2.95</v>
      </c>
      <c r="I43" s="122" t="n">
        <v>2.59</v>
      </c>
      <c r="J43" s="122" t="n">
        <v>2.852</v>
      </c>
      <c r="K43" s="122" t="n">
        <v>2.69</v>
      </c>
      <c r="L43" s="122"/>
      <c r="M43" s="122" t="n">
        <v>2.802</v>
      </c>
      <c r="N43" s="122" t="n">
        <v>2.364</v>
      </c>
      <c r="O43" s="122" t="n">
        <v>2.54</v>
      </c>
      <c r="P43" s="122" t="n">
        <v>2.53</v>
      </c>
      <c r="Q43" s="122" t="n">
        <v>2.93</v>
      </c>
      <c r="R43" s="122" t="n">
        <v>2.79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2.8725</v>
      </c>
      <c r="F44" s="122" t="n">
        <v>3.07</v>
      </c>
      <c r="G44" s="122" t="n">
        <v>2.91</v>
      </c>
      <c r="H44" s="122" t="n">
        <v>2.95</v>
      </c>
      <c r="I44" s="122" t="n">
        <v>2.59</v>
      </c>
      <c r="J44" s="122" t="n">
        <v>2.852</v>
      </c>
      <c r="K44" s="122" t="n">
        <v>2.69</v>
      </c>
      <c r="L44" s="122"/>
      <c r="M44" s="122" t="n">
        <v>2.802</v>
      </c>
      <c r="N44" s="122" t="n">
        <v>2.364</v>
      </c>
      <c r="O44" s="122" t="n">
        <v>2.54</v>
      </c>
      <c r="P44" s="122" t="n">
        <v>2.53</v>
      </c>
      <c r="Q44" s="122" t="n">
        <v>2.93</v>
      </c>
      <c r="R44" s="122" t="n">
        <v>2.79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2.8725</v>
      </c>
      <c r="F45" s="122" t="n">
        <v>3.07</v>
      </c>
      <c r="G45" s="122" t="n">
        <v>2.91</v>
      </c>
      <c r="H45" s="122" t="n">
        <v>2.95</v>
      </c>
      <c r="I45" s="122" t="n">
        <v>2.59</v>
      </c>
      <c r="J45" s="122" t="n">
        <v>2.852</v>
      </c>
      <c r="K45" s="122" t="n">
        <v>2.69</v>
      </c>
      <c r="L45" s="122"/>
      <c r="M45" s="122" t="n">
        <v>2.802</v>
      </c>
      <c r="N45" s="122" t="n">
        <v>2.364</v>
      </c>
      <c r="O45" s="122" t="n">
        <v>2.54</v>
      </c>
      <c r="P45" s="122" t="n">
        <v>2.53</v>
      </c>
      <c r="Q45" s="122" t="n">
        <v>2.93</v>
      </c>
      <c r="R45" s="122" t="n">
        <v>2.79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2.8725</v>
      </c>
      <c r="F46" s="122" t="n">
        <v>3.07</v>
      </c>
      <c r="G46" s="122" t="n">
        <v>2.91</v>
      </c>
      <c r="H46" s="122" t="n">
        <v>2.95</v>
      </c>
      <c r="I46" s="122" t="n">
        <v>2.59</v>
      </c>
      <c r="J46" s="122" t="n">
        <v>2.852</v>
      </c>
      <c r="K46" s="122" t="n">
        <v>2.69</v>
      </c>
      <c r="L46" s="122"/>
      <c r="M46" s="122" t="n">
        <v>2.802</v>
      </c>
      <c r="N46" s="122" t="n">
        <v>2.364</v>
      </c>
      <c r="O46" s="122" t="n">
        <v>2.54</v>
      </c>
      <c r="P46" s="122" t="n">
        <v>2.53</v>
      </c>
      <c r="Q46" s="122" t="n">
        <v>2.93</v>
      </c>
      <c r="R46" s="122" t="n">
        <v>2.79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2.8725</v>
      </c>
      <c r="F47" s="122" t="n">
        <v>3.07</v>
      </c>
      <c r="G47" s="122" t="n">
        <v>2.91</v>
      </c>
      <c r="H47" s="122" t="n">
        <v>2.95</v>
      </c>
      <c r="I47" s="122" t="n">
        <v>2.59</v>
      </c>
      <c r="J47" s="122" t="n">
        <v>2.852</v>
      </c>
      <c r="K47" s="122" t="n">
        <v>2.69</v>
      </c>
      <c r="L47" s="122"/>
      <c r="M47" s="122" t="n">
        <v>2.802</v>
      </c>
      <c r="N47" s="122" t="n">
        <v>2.364</v>
      </c>
      <c r="O47" s="122" t="n">
        <v>2.54</v>
      </c>
      <c r="P47" s="122" t="n">
        <v>2.53</v>
      </c>
      <c r="Q47" s="122" t="n">
        <v>2.93</v>
      </c>
      <c r="R47" s="122" t="n">
        <v>2.79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2.8725</v>
      </c>
      <c r="F48" s="122" t="n">
        <v>3.07</v>
      </c>
      <c r="G48" s="122" t="n">
        <v>2.91</v>
      </c>
      <c r="H48" s="122" t="n">
        <v>2.95</v>
      </c>
      <c r="I48" s="122" t="n">
        <v>2.59</v>
      </c>
      <c r="J48" s="122" t="n">
        <v>2.852</v>
      </c>
      <c r="K48" s="122" t="n">
        <v>2.69</v>
      </c>
      <c r="L48" s="122"/>
      <c r="M48" s="122" t="n">
        <v>2.802</v>
      </c>
      <c r="N48" s="122" t="n">
        <v>2.364</v>
      </c>
      <c r="O48" s="122" t="n">
        <v>2.54</v>
      </c>
      <c r="P48" s="122" t="n">
        <v>2.53</v>
      </c>
      <c r="Q48" s="122" t="n">
        <v>2.93</v>
      </c>
      <c r="R48" s="122" t="n">
        <v>2.79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2.8725</v>
      </c>
      <c r="F49" s="122" t="n">
        <v>3.07</v>
      </c>
      <c r="G49" s="122" t="n">
        <v>2.91</v>
      </c>
      <c r="H49" s="122" t="n">
        <v>2.95</v>
      </c>
      <c r="I49" s="122" t="n">
        <v>2.59</v>
      </c>
      <c r="J49" s="122" t="n">
        <v>2.852</v>
      </c>
      <c r="K49" s="122" t="n">
        <v>2.69</v>
      </c>
      <c r="L49" s="122"/>
      <c r="M49" s="122" t="n">
        <v>2.802</v>
      </c>
      <c r="N49" s="122" t="n">
        <v>2.364</v>
      </c>
      <c r="O49" s="122" t="n">
        <v>2.54</v>
      </c>
      <c r="P49" s="122" t="n">
        <v>2.53</v>
      </c>
      <c r="Q49" s="122" t="n">
        <v>2.93</v>
      </c>
      <c r="R49" s="122" t="n">
        <v>2.79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2.8725</v>
      </c>
      <c r="F50" s="122" t="n">
        <v>3.07</v>
      </c>
      <c r="G50" s="122" t="n">
        <v>2.91</v>
      </c>
      <c r="H50" s="122" t="n">
        <v>2.95</v>
      </c>
      <c r="I50" s="122" t="n">
        <v>2.59</v>
      </c>
      <c r="J50" s="122" t="n">
        <v>2.852</v>
      </c>
      <c r="K50" s="122" t="n">
        <v>2.69</v>
      </c>
      <c r="L50" s="122"/>
      <c r="M50" s="122" t="n">
        <v>2.802</v>
      </c>
      <c r="N50" s="122" t="n">
        <v>2.364</v>
      </c>
      <c r="O50" s="122" t="n">
        <v>2.54</v>
      </c>
      <c r="P50" s="122" t="n">
        <v>2.53</v>
      </c>
      <c r="Q50" s="122" t="n">
        <v>2.93</v>
      </c>
      <c r="R50" s="122" t="n">
        <v>2.79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2.8725</v>
      </c>
      <c r="F51" s="122" t="n">
        <v>3.07</v>
      </c>
      <c r="G51" s="122" t="n">
        <v>2.91</v>
      </c>
      <c r="H51" s="122" t="n">
        <v>2.95</v>
      </c>
      <c r="I51" s="122" t="n">
        <v>2.59</v>
      </c>
      <c r="J51" s="122" t="n">
        <v>2.852</v>
      </c>
      <c r="K51" s="122" t="n">
        <v>2.69</v>
      </c>
      <c r="L51" s="122"/>
      <c r="M51" s="122" t="n">
        <v>2.802</v>
      </c>
      <c r="N51" s="122" t="n">
        <v>2.364</v>
      </c>
      <c r="O51" s="122" t="n">
        <v>2.54</v>
      </c>
      <c r="P51" s="122" t="n">
        <v>2.53</v>
      </c>
      <c r="Q51" s="122" t="n">
        <v>2.93</v>
      </c>
      <c r="R51" s="122" t="n">
        <v>2.79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2.8725</v>
      </c>
      <c r="F52" s="122" t="n">
        <v>3.07</v>
      </c>
      <c r="G52" s="122" t="n">
        <v>2.91</v>
      </c>
      <c r="H52" s="122" t="n">
        <v>2.95</v>
      </c>
      <c r="I52" s="122" t="n">
        <v>2.59</v>
      </c>
      <c r="J52" s="122" t="n">
        <v>2.852</v>
      </c>
      <c r="K52" s="122" t="n">
        <v>2.69</v>
      </c>
      <c r="L52" s="122"/>
      <c r="M52" s="122" t="n">
        <v>2.802</v>
      </c>
      <c r="N52" s="122" t="n">
        <v>2.364</v>
      </c>
      <c r="O52" s="122" t="n">
        <v>2.54</v>
      </c>
      <c r="P52" s="122" t="n">
        <v>2.53</v>
      </c>
      <c r="Q52" s="122" t="n">
        <v>2.93</v>
      </c>
      <c r="R52" s="122" t="n">
        <v>2.79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2.8725</v>
      </c>
      <c r="F53" s="122" t="n">
        <v>3.07</v>
      </c>
      <c r="G53" s="122" t="n">
        <v>2.91</v>
      </c>
      <c r="H53" s="122" t="n">
        <v>2.95</v>
      </c>
      <c r="I53" s="122" t="n">
        <v>2.59</v>
      </c>
      <c r="J53" s="122" t="n">
        <v>2.852</v>
      </c>
      <c r="K53" s="122" t="n">
        <v>2.69</v>
      </c>
      <c r="L53" s="122"/>
      <c r="M53" s="122" t="n">
        <v>2.802</v>
      </c>
      <c r="N53" s="122" t="n">
        <v>2.364</v>
      </c>
      <c r="O53" s="122" t="n">
        <v>2.54</v>
      </c>
      <c r="P53" s="122" t="n">
        <v>2.53</v>
      </c>
      <c r="Q53" s="122" t="n">
        <v>2.93</v>
      </c>
      <c r="R53" s="122" t="n">
        <v>2.79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2.8725</v>
      </c>
      <c r="F54" s="122" t="n">
        <v>3.07</v>
      </c>
      <c r="G54" s="122" t="n">
        <v>2.91</v>
      </c>
      <c r="H54" s="122" t="n">
        <v>2.95</v>
      </c>
      <c r="I54" s="122" t="n">
        <v>2.59</v>
      </c>
      <c r="J54" s="122" t="n">
        <v>2.852</v>
      </c>
      <c r="K54" s="122" t="n">
        <v>2.69</v>
      </c>
      <c r="L54" s="122"/>
      <c r="M54" s="122" t="n">
        <v>2.802</v>
      </c>
      <c r="N54" s="122" t="n">
        <v>2.364</v>
      </c>
      <c r="O54" s="122" t="n">
        <v>2.54</v>
      </c>
      <c r="P54" s="122" t="n">
        <v>2.53</v>
      </c>
      <c r="Q54" s="122" t="n">
        <v>2.93</v>
      </c>
      <c r="R54" s="122" t="n">
        <v>2.79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2.8725</v>
      </c>
      <c r="F55" s="122" t="n">
        <v>3.07</v>
      </c>
      <c r="G55" s="122" t="n">
        <v>2.91</v>
      </c>
      <c r="H55" s="122" t="n">
        <v>2.95</v>
      </c>
      <c r="I55" s="122" t="n">
        <v>2.59</v>
      </c>
      <c r="J55" s="122" t="n">
        <v>2.852</v>
      </c>
      <c r="K55" s="122" t="n">
        <v>2.69</v>
      </c>
      <c r="L55" s="122"/>
      <c r="M55" s="122" t="n">
        <v>2.802</v>
      </c>
      <c r="N55" s="122" t="n">
        <v>2.364</v>
      </c>
      <c r="O55" s="122" t="n">
        <v>2.54</v>
      </c>
      <c r="P55" s="122" t="n">
        <v>2.53</v>
      </c>
      <c r="Q55" s="122" t="n">
        <v>2.93</v>
      </c>
      <c r="R55" s="122" t="n">
        <v>2.79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2.8725</v>
      </c>
      <c r="F56" s="122" t="n">
        <v>3.07</v>
      </c>
      <c r="G56" s="122" t="n">
        <v>2.91</v>
      </c>
      <c r="H56" s="122" t="n">
        <v>2.95</v>
      </c>
      <c r="I56" s="122" t="n">
        <v>2.59</v>
      </c>
      <c r="J56" s="122" t="n">
        <v>2.852</v>
      </c>
      <c r="K56" s="122" t="n">
        <v>2.69</v>
      </c>
      <c r="L56" s="122"/>
      <c r="M56" s="122" t="n">
        <v>2.802</v>
      </c>
      <c r="N56" s="122" t="n">
        <v>2.364</v>
      </c>
      <c r="O56" s="122" t="n">
        <v>2.54</v>
      </c>
      <c r="P56" s="122" t="n">
        <v>2.53</v>
      </c>
      <c r="Q56" s="122" t="n">
        <v>2.93</v>
      </c>
      <c r="R56" s="122" t="n">
        <v>2.79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2.8725</v>
      </c>
      <c r="F57" s="122" t="n">
        <v>3.07</v>
      </c>
      <c r="G57" s="122" t="n">
        <v>2.91</v>
      </c>
      <c r="H57" s="122" t="n">
        <v>2.95</v>
      </c>
      <c r="I57" s="122" t="n">
        <v>2.59</v>
      </c>
      <c r="J57" s="122" t="n">
        <v>2.852</v>
      </c>
      <c r="K57" s="122" t="n">
        <v>2.69</v>
      </c>
      <c r="L57" s="122"/>
      <c r="M57" s="122" t="n">
        <v>2.802</v>
      </c>
      <c r="N57" s="122" t="n">
        <v>2.364</v>
      </c>
      <c r="O57" s="122" t="n">
        <v>2.54</v>
      </c>
      <c r="P57" s="122" t="n">
        <v>2.53</v>
      </c>
      <c r="Q57" s="122" t="n">
        <v>2.93</v>
      </c>
      <c r="R57" s="122" t="n">
        <v>2.79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2.8725</v>
      </c>
      <c r="F58" s="122" t="n">
        <v>3.07</v>
      </c>
      <c r="G58" s="122" t="n">
        <v>2.91</v>
      </c>
      <c r="H58" s="122" t="n">
        <v>2.95</v>
      </c>
      <c r="I58" s="122" t="n">
        <v>2.59</v>
      </c>
      <c r="J58" s="122" t="n">
        <v>2.852</v>
      </c>
      <c r="K58" s="122" t="n">
        <v>2.69</v>
      </c>
      <c r="L58" s="122"/>
      <c r="M58" s="122" t="n">
        <v>2.802</v>
      </c>
      <c r="N58" s="122" t="n">
        <v>2.364</v>
      </c>
      <c r="O58" s="122" t="n">
        <v>2.54</v>
      </c>
      <c r="P58" s="122" t="n">
        <v>2.53</v>
      </c>
      <c r="Q58" s="122" t="n">
        <v>2.93</v>
      </c>
      <c r="R58" s="122" t="n">
        <v>2.79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2.8725</v>
      </c>
      <c r="F59" s="122" t="n">
        <v>3.07</v>
      </c>
      <c r="G59" s="122" t="n">
        <v>2.91</v>
      </c>
      <c r="H59" s="122" t="n">
        <v>2.95</v>
      </c>
      <c r="I59" s="122" t="n">
        <v>2.59</v>
      </c>
      <c r="J59" s="122" t="n">
        <v>2.852</v>
      </c>
      <c r="K59" s="122" t="n">
        <v>2.69</v>
      </c>
      <c r="L59" s="122"/>
      <c r="M59" s="122" t="n">
        <v>2.802</v>
      </c>
      <c r="N59" s="122" t="n">
        <v>2.364</v>
      </c>
      <c r="O59" s="122" t="n">
        <v>2.54</v>
      </c>
      <c r="P59" s="122" t="n">
        <v>2.53</v>
      </c>
      <c r="Q59" s="122" t="n">
        <v>2.93</v>
      </c>
      <c r="R59" s="122" t="n">
        <v>2.79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2.8725</v>
      </c>
      <c r="F60" s="122" t="n">
        <v>3.07</v>
      </c>
      <c r="G60" s="122" t="n">
        <v>2.91</v>
      </c>
      <c r="H60" s="122" t="n">
        <v>2.95</v>
      </c>
      <c r="I60" s="122" t="n">
        <v>2.59</v>
      </c>
      <c r="J60" s="122" t="n">
        <v>2.852</v>
      </c>
      <c r="K60" s="122" t="n">
        <v>2.69</v>
      </c>
      <c r="L60" s="122"/>
      <c r="M60" s="122" t="n">
        <v>2.802</v>
      </c>
      <c r="N60" s="122" t="n">
        <v>2.364</v>
      </c>
      <c r="O60" s="122" t="n">
        <v>2.54</v>
      </c>
      <c r="P60" s="122" t="n">
        <v>2.53</v>
      </c>
      <c r="Q60" s="122" t="n">
        <v>2.93</v>
      </c>
      <c r="R60" s="122" t="n">
        <v>2.79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2.8725</v>
      </c>
      <c r="F61" s="122" t="n">
        <v>3.07</v>
      </c>
      <c r="G61" s="122" t="n">
        <v>2.91</v>
      </c>
      <c r="H61" s="122" t="n">
        <v>2.95</v>
      </c>
      <c r="I61" s="122" t="n">
        <v>2.59</v>
      </c>
      <c r="J61" s="122" t="n">
        <v>2.852</v>
      </c>
      <c r="K61" s="122" t="n">
        <v>2.69</v>
      </c>
      <c r="L61" s="122"/>
      <c r="M61" s="122" t="n">
        <v>2.802</v>
      </c>
      <c r="N61" s="122" t="n">
        <v>2.364</v>
      </c>
      <c r="O61" s="122" t="n">
        <v>2.54</v>
      </c>
      <c r="P61" s="122" t="n">
        <v>2.53</v>
      </c>
      <c r="Q61" s="122" t="n">
        <v>2.93</v>
      </c>
      <c r="R61" s="122" t="n">
        <v>2.79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2.8725</v>
      </c>
      <c r="F62" s="122" t="n">
        <v>3.07</v>
      </c>
      <c r="G62" s="122" t="n">
        <v>2.91</v>
      </c>
      <c r="H62" s="122" t="n">
        <v>2.95</v>
      </c>
      <c r="I62" s="122" t="n">
        <v>2.59</v>
      </c>
      <c r="J62" s="122" t="n">
        <v>2.852</v>
      </c>
      <c r="K62" s="122" t="n">
        <v>2.69</v>
      </c>
      <c r="L62" s="122"/>
      <c r="M62" s="122" t="n">
        <v>2.802</v>
      </c>
      <c r="N62" s="122" t="n">
        <v>2.364</v>
      </c>
      <c r="O62" s="122" t="n">
        <v>2.54</v>
      </c>
      <c r="P62" s="122" t="n">
        <v>2.53</v>
      </c>
      <c r="Q62" s="122" t="n">
        <v>2.93</v>
      </c>
      <c r="R62" s="122" t="n">
        <v>2.79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2.8725</v>
      </c>
      <c r="F63" s="122" t="n">
        <v>3.07</v>
      </c>
      <c r="G63" s="122" t="n">
        <v>2.91</v>
      </c>
      <c r="H63" s="122" t="n">
        <v>2.95</v>
      </c>
      <c r="I63" s="122" t="n">
        <v>2.59</v>
      </c>
      <c r="J63" s="122" t="n">
        <v>2.852</v>
      </c>
      <c r="K63" s="122" t="n">
        <v>2.69</v>
      </c>
      <c r="L63" s="122"/>
      <c r="M63" s="122" t="n">
        <v>2.802</v>
      </c>
      <c r="N63" s="122" t="n">
        <v>2.364</v>
      </c>
      <c r="O63" s="122" t="n">
        <v>2.54</v>
      </c>
      <c r="P63" s="122" t="n">
        <v>2.53</v>
      </c>
      <c r="Q63" s="122" t="n">
        <v>2.93</v>
      </c>
      <c r="R63" s="122" t="n">
        <v>2.79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2.8725</v>
      </c>
      <c r="F64" s="122" t="n">
        <v>3.07</v>
      </c>
      <c r="G64" s="122" t="n">
        <v>2.91</v>
      </c>
      <c r="H64" s="122" t="n">
        <v>2.95</v>
      </c>
      <c r="I64" s="122" t="n">
        <v>2.59</v>
      </c>
      <c r="J64" s="122" t="n">
        <v>2.852</v>
      </c>
      <c r="K64" s="122" t="n">
        <v>2.69</v>
      </c>
      <c r="L64" s="122"/>
      <c r="M64" s="122" t="n">
        <v>2.802</v>
      </c>
      <c r="N64" s="122" t="n">
        <v>2.364</v>
      </c>
      <c r="O64" s="122" t="n">
        <v>2.54</v>
      </c>
      <c r="P64" s="122" t="n">
        <v>2.53</v>
      </c>
      <c r="Q64" s="122" t="n">
        <v>2.93</v>
      </c>
      <c r="R64" s="122" t="n">
        <v>2.79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2.8725</v>
      </c>
      <c r="F65" s="122" t="n">
        <v>3.07</v>
      </c>
      <c r="G65" s="122" t="n">
        <v>2.91</v>
      </c>
      <c r="H65" s="122" t="n">
        <v>2.95</v>
      </c>
      <c r="I65" s="122" t="n">
        <v>2.59</v>
      </c>
      <c r="J65" s="122" t="n">
        <v>2.852</v>
      </c>
      <c r="K65" s="122" t="n">
        <v>2.69</v>
      </c>
      <c r="L65" s="122"/>
      <c r="M65" s="122" t="n">
        <v>2.802</v>
      </c>
      <c r="N65" s="122" t="n">
        <v>2.364</v>
      </c>
      <c r="O65" s="122" t="n">
        <v>2.54</v>
      </c>
      <c r="P65" s="122" t="n">
        <v>2.53</v>
      </c>
      <c r="Q65" s="122" t="n">
        <v>2.93</v>
      </c>
      <c r="R65" s="122" t="n">
        <v>2.79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2.8725</v>
      </c>
      <c r="F66" s="122" t="n">
        <v>3.07</v>
      </c>
      <c r="G66" s="122" t="n">
        <v>2.91</v>
      </c>
      <c r="H66" s="122" t="n">
        <v>2.95</v>
      </c>
      <c r="I66" s="122" t="n">
        <v>2.59</v>
      </c>
      <c r="J66" s="122" t="n">
        <v>2.852</v>
      </c>
      <c r="K66" s="122" t="n">
        <v>2.69</v>
      </c>
      <c r="L66" s="122"/>
      <c r="M66" s="122" t="n">
        <v>2.802</v>
      </c>
      <c r="N66" s="122" t="n">
        <v>2.364</v>
      </c>
      <c r="O66" s="122" t="n">
        <v>2.54</v>
      </c>
      <c r="P66" s="122" t="n">
        <v>2.53</v>
      </c>
      <c r="Q66" s="122" t="n">
        <v>2.93</v>
      </c>
      <c r="R66" s="122" t="n">
        <v>2.79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2.8725</v>
      </c>
      <c r="F67" s="122" t="n">
        <v>3.07</v>
      </c>
      <c r="G67" s="122" t="n">
        <v>2.91</v>
      </c>
      <c r="H67" s="122" t="n">
        <v>2.95</v>
      </c>
      <c r="I67" s="122" t="n">
        <v>2.59</v>
      </c>
      <c r="J67" s="122" t="n">
        <v>2.852</v>
      </c>
      <c r="K67" s="122" t="n">
        <v>2.69</v>
      </c>
      <c r="L67" s="122"/>
      <c r="M67" s="122" t="n">
        <v>2.802</v>
      </c>
      <c r="N67" s="122" t="n">
        <v>2.364</v>
      </c>
      <c r="O67" s="122" t="n">
        <v>2.54</v>
      </c>
      <c r="P67" s="122" t="n">
        <v>2.53</v>
      </c>
      <c r="Q67" s="122" t="n">
        <v>2.93</v>
      </c>
      <c r="R67" s="122" t="n">
        <v>2.79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2.8725</v>
      </c>
      <c r="F68" s="122" t="n">
        <v>3.07</v>
      </c>
      <c r="G68" s="122" t="n">
        <v>2.91</v>
      </c>
      <c r="H68" s="122" t="n">
        <v>2.95</v>
      </c>
      <c r="I68" s="122" t="n">
        <v>2.59</v>
      </c>
      <c r="J68" s="122" t="n">
        <v>2.852</v>
      </c>
      <c r="K68" s="122" t="n">
        <v>2.69</v>
      </c>
      <c r="L68" s="122"/>
      <c r="M68" s="122" t="n">
        <v>2.802</v>
      </c>
      <c r="N68" s="122" t="n">
        <v>2.364</v>
      </c>
      <c r="O68" s="122" t="n">
        <v>2.54</v>
      </c>
      <c r="P68" s="122" t="n">
        <v>2.53</v>
      </c>
      <c r="Q68" s="122" t="n">
        <v>2.93</v>
      </c>
      <c r="R68" s="122" t="n">
        <v>2.79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37202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37202</v>
      </c>
      <c r="D11" s="132" t="n">
        <f aca="false">EffDt</f>
        <v>37202</v>
      </c>
      <c r="E11" s="132" t="n">
        <f aca="false">EffDt</f>
        <v>37202</v>
      </c>
      <c r="F11" s="132" t="n">
        <f aca="false">EffDt</f>
        <v>37202</v>
      </c>
      <c r="G11" s="132" t="n">
        <f aca="false">EffDt</f>
        <v>37202</v>
      </c>
      <c r="H11" s="132" t="n">
        <f aca="false">EffDt</f>
        <v>37202</v>
      </c>
      <c r="I11" s="132" t="n">
        <f aca="false">EffDt</f>
        <v>37202</v>
      </c>
      <c r="J11" s="132" t="n">
        <f aca="false">EffDt</f>
        <v>37202</v>
      </c>
      <c r="K11" s="133" t="n">
        <f aca="false">EffDt</f>
        <v>37202</v>
      </c>
      <c r="L11" s="132" t="n">
        <f aca="false">EffDt</f>
        <v>37202</v>
      </c>
      <c r="M11" s="132" t="n">
        <f aca="false">EffDt</f>
        <v>37202</v>
      </c>
      <c r="N11" s="132" t="n">
        <f aca="false">EffDt</f>
        <v>37202</v>
      </c>
      <c r="O11" s="132" t="n">
        <f aca="false">EffDt</f>
        <v>37202</v>
      </c>
      <c r="P11" s="132" t="n">
        <f aca="false">EffDt</f>
        <v>37202</v>
      </c>
      <c r="Q11" s="132" t="n">
        <f aca="false">EffDt</f>
        <v>37202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2.87</v>
      </c>
      <c r="D16" s="125" t="n">
        <v>0.0025</v>
      </c>
      <c r="E16" s="125" t="n">
        <v>-0.065</v>
      </c>
      <c r="F16" s="125" t="n">
        <v>-0.165</v>
      </c>
      <c r="G16" s="125" t="n">
        <v>-0.145</v>
      </c>
      <c r="H16" s="125" t="n">
        <v>-0.515</v>
      </c>
      <c r="I16" s="125" t="n">
        <v>-0.09</v>
      </c>
      <c r="J16" s="125" t="n">
        <v>-0.365</v>
      </c>
      <c r="K16" s="127" t="n">
        <v>-0.2</v>
      </c>
      <c r="L16" s="125" t="n">
        <v>-0.15</v>
      </c>
      <c r="M16" s="125" t="n">
        <v>-0.39454786961379</v>
      </c>
      <c r="N16" s="125" t="n">
        <v>-0.565</v>
      </c>
      <c r="O16" s="125" t="n">
        <v>-0.1525</v>
      </c>
      <c r="P16" s="125" t="n">
        <v>0.01</v>
      </c>
      <c r="Q16" s="125" t="n">
        <v>-0.255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3.05</v>
      </c>
      <c r="D17" s="125" t="n">
        <v>0.0025</v>
      </c>
      <c r="E17" s="125" t="n">
        <v>-0.05</v>
      </c>
      <c r="F17" s="125" t="n">
        <v>-0.13</v>
      </c>
      <c r="G17" s="125" t="n">
        <v>-0.105</v>
      </c>
      <c r="H17" s="125" t="n">
        <v>-0.42</v>
      </c>
      <c r="I17" s="125" t="n">
        <v>0.02</v>
      </c>
      <c r="J17" s="125" t="n">
        <v>-0.305</v>
      </c>
      <c r="K17" s="127" t="n">
        <v>-0.175</v>
      </c>
      <c r="L17" s="125" t="n">
        <v>-0.045</v>
      </c>
      <c r="M17" s="125" t="n">
        <v>-0.465</v>
      </c>
      <c r="N17" s="125" t="n">
        <v>-0.465</v>
      </c>
      <c r="O17" s="125" t="n">
        <v>-0.155</v>
      </c>
      <c r="P17" s="125" t="n">
        <v>0.145</v>
      </c>
      <c r="Q17" s="125" t="n">
        <v>-0.23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3.07</v>
      </c>
      <c r="D18" s="125" t="n">
        <v>0.0025</v>
      </c>
      <c r="E18" s="125" t="n">
        <v>-0.065</v>
      </c>
      <c r="F18" s="125" t="n">
        <v>-0.15</v>
      </c>
      <c r="G18" s="125" t="n">
        <v>-0.115</v>
      </c>
      <c r="H18" s="125" t="n">
        <v>-0.42</v>
      </c>
      <c r="I18" s="125" t="n">
        <v>-0.13</v>
      </c>
      <c r="J18" s="125" t="n">
        <v>-0.295</v>
      </c>
      <c r="K18" s="127" t="n">
        <v>-0.16</v>
      </c>
      <c r="L18" s="125" t="n">
        <v>-0.18</v>
      </c>
      <c r="M18" s="125" t="n">
        <v>-0.48</v>
      </c>
      <c r="N18" s="125" t="n">
        <v>-0.465</v>
      </c>
      <c r="O18" s="125" t="n">
        <v>-0.1475</v>
      </c>
      <c r="P18" s="125" t="n">
        <v>0.035</v>
      </c>
      <c r="Q18" s="125" t="n">
        <v>-0.215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3.028</v>
      </c>
      <c r="D19" s="125" t="n">
        <v>0.0025</v>
      </c>
      <c r="E19" s="125" t="n">
        <v>-0.085</v>
      </c>
      <c r="F19" s="125" t="n">
        <v>-0.2</v>
      </c>
      <c r="G19" s="125" t="n">
        <v>-0.135</v>
      </c>
      <c r="H19" s="125" t="n">
        <v>-0.49</v>
      </c>
      <c r="I19" s="125" t="n">
        <v>-0.32</v>
      </c>
      <c r="J19" s="125" t="n">
        <v>-0.32</v>
      </c>
      <c r="K19" s="127" t="n">
        <v>-0.155</v>
      </c>
      <c r="L19" s="125" t="n">
        <v>-0.37</v>
      </c>
      <c r="M19" s="125" t="n">
        <v>-0.5</v>
      </c>
      <c r="N19" s="125" t="n">
        <v>-0.535</v>
      </c>
      <c r="O19" s="125" t="n">
        <v>-0.145</v>
      </c>
      <c r="P19" s="125" t="n">
        <v>-0.075</v>
      </c>
      <c r="Q19" s="125" t="n">
        <v>-0.2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2.97</v>
      </c>
      <c r="D20" s="125" t="n">
        <v>0.0025</v>
      </c>
      <c r="E20" s="125" t="n">
        <v>-0.04</v>
      </c>
      <c r="F20" s="125" t="n">
        <v>-0.21</v>
      </c>
      <c r="G20" s="125" t="n">
        <v>-0.035</v>
      </c>
      <c r="H20" s="125" t="n">
        <v>-0.575</v>
      </c>
      <c r="I20" s="125" t="n">
        <v>-0.31</v>
      </c>
      <c r="J20" s="125" t="n">
        <v>-0.38</v>
      </c>
      <c r="K20" s="127" t="n">
        <v>-0.1275</v>
      </c>
      <c r="L20" s="125" t="n">
        <v>-0.35</v>
      </c>
      <c r="M20" s="125" t="n">
        <v>-0.495</v>
      </c>
      <c r="N20" s="125" t="n">
        <v>-0.685</v>
      </c>
      <c r="O20" s="125" t="n">
        <v>-0.14</v>
      </c>
      <c r="P20" s="125" t="n">
        <v>-0.12</v>
      </c>
      <c r="Q20" s="125" t="n">
        <v>-0.1675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3.005</v>
      </c>
      <c r="D21" s="125" t="n">
        <v>0.0025</v>
      </c>
      <c r="E21" s="125" t="n">
        <v>0</v>
      </c>
      <c r="F21" s="125" t="n">
        <v>-0.21</v>
      </c>
      <c r="G21" s="125" t="n">
        <v>-0.005</v>
      </c>
      <c r="H21" s="125" t="n">
        <v>-0.575</v>
      </c>
      <c r="I21" s="125" t="n">
        <v>-0.31</v>
      </c>
      <c r="J21" s="125" t="n">
        <v>-0.38</v>
      </c>
      <c r="K21" s="127" t="n">
        <v>-0.12</v>
      </c>
      <c r="L21" s="125" t="n">
        <v>-0.35</v>
      </c>
      <c r="M21" s="125" t="n">
        <v>-0.495</v>
      </c>
      <c r="N21" s="125" t="n">
        <v>-0.685</v>
      </c>
      <c r="O21" s="125" t="n">
        <v>-0.14</v>
      </c>
      <c r="P21" s="125" t="n">
        <v>-0.095</v>
      </c>
      <c r="Q21" s="125" t="n">
        <v>-0.1625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3.05</v>
      </c>
      <c r="D22" s="125" t="n">
        <v>0.0025</v>
      </c>
      <c r="E22" s="125" t="n">
        <v>0.11</v>
      </c>
      <c r="F22" s="125" t="n">
        <v>-0.21</v>
      </c>
      <c r="G22" s="125" t="n">
        <v>0.03</v>
      </c>
      <c r="H22" s="125" t="n">
        <v>-0.575</v>
      </c>
      <c r="I22" s="125" t="n">
        <v>-0.31</v>
      </c>
      <c r="J22" s="125" t="n">
        <v>-0.38</v>
      </c>
      <c r="K22" s="127" t="n">
        <v>-0.105</v>
      </c>
      <c r="L22" s="125" t="n">
        <v>-0.35</v>
      </c>
      <c r="M22" s="125" t="n">
        <v>-0.495</v>
      </c>
      <c r="N22" s="125" t="n">
        <v>-0.685</v>
      </c>
      <c r="O22" s="125" t="n">
        <v>-0.14</v>
      </c>
      <c r="P22" s="125" t="n">
        <v>-0.09</v>
      </c>
      <c r="Q22" s="125" t="n">
        <v>-0.1525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3.093</v>
      </c>
      <c r="D23" s="125" t="n">
        <v>0.0025</v>
      </c>
      <c r="E23" s="125" t="n">
        <v>0.21</v>
      </c>
      <c r="F23" s="125" t="n">
        <v>-0.03</v>
      </c>
      <c r="G23" s="125" t="n">
        <v>0.185</v>
      </c>
      <c r="H23" s="125" t="n">
        <v>-0.575</v>
      </c>
      <c r="I23" s="125" t="n">
        <v>-0.37</v>
      </c>
      <c r="J23" s="125" t="n">
        <v>-0.335</v>
      </c>
      <c r="K23" s="127" t="n">
        <v>-0.08</v>
      </c>
      <c r="L23" s="125" t="n">
        <v>-0.41</v>
      </c>
      <c r="M23" s="125" t="n">
        <v>-0.495</v>
      </c>
      <c r="N23" s="125" t="n">
        <v>-0.685</v>
      </c>
      <c r="O23" s="125" t="n">
        <v>-0.14</v>
      </c>
      <c r="P23" s="125" t="n">
        <v>0.055</v>
      </c>
      <c r="Q23" s="125" t="n">
        <v>-0.1275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3.135</v>
      </c>
      <c r="D24" s="125" t="n">
        <v>0.0025</v>
      </c>
      <c r="E24" s="125" t="n">
        <v>0.22</v>
      </c>
      <c r="F24" s="125" t="n">
        <v>-0.03</v>
      </c>
      <c r="G24" s="125" t="n">
        <v>0.2</v>
      </c>
      <c r="H24" s="125" t="n">
        <v>-0.575</v>
      </c>
      <c r="I24" s="125" t="n">
        <v>-0.37</v>
      </c>
      <c r="J24" s="125" t="n">
        <v>-0.335</v>
      </c>
      <c r="K24" s="127" t="n">
        <v>-0.0725</v>
      </c>
      <c r="L24" s="125" t="n">
        <v>-0.41</v>
      </c>
      <c r="M24" s="125" t="n">
        <v>-0.495</v>
      </c>
      <c r="N24" s="125" t="n">
        <v>-0.685</v>
      </c>
      <c r="O24" s="125" t="n">
        <v>-0.14</v>
      </c>
      <c r="P24" s="125" t="n">
        <v>0.06</v>
      </c>
      <c r="Q24" s="125" t="n">
        <v>-0.12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3.14</v>
      </c>
      <c r="D25" s="125" t="n">
        <v>0.0025</v>
      </c>
      <c r="E25" s="125" t="n">
        <v>0.17</v>
      </c>
      <c r="F25" s="125" t="n">
        <v>-0.03</v>
      </c>
      <c r="G25" s="125" t="n">
        <v>0.185</v>
      </c>
      <c r="H25" s="125" t="n">
        <v>-0.575</v>
      </c>
      <c r="I25" s="125" t="n">
        <v>-0.37</v>
      </c>
      <c r="J25" s="125" t="n">
        <v>-0.335</v>
      </c>
      <c r="K25" s="127" t="n">
        <v>-0.0825</v>
      </c>
      <c r="L25" s="125" t="n">
        <v>-0.41</v>
      </c>
      <c r="M25" s="125" t="n">
        <v>-0.495</v>
      </c>
      <c r="N25" s="125" t="n">
        <v>-0.685</v>
      </c>
      <c r="O25" s="125" t="n">
        <v>-0.14</v>
      </c>
      <c r="P25" s="125" t="n">
        <v>-0.01</v>
      </c>
      <c r="Q25" s="125" t="n">
        <v>-0.13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3.185</v>
      </c>
      <c r="D26" s="125" t="n">
        <v>0.0025</v>
      </c>
      <c r="E26" s="125" t="n">
        <v>0.125</v>
      </c>
      <c r="F26" s="125" t="n">
        <v>-0.055</v>
      </c>
      <c r="G26" s="125" t="n">
        <v>-0.01</v>
      </c>
      <c r="H26" s="125" t="n">
        <v>-0.575</v>
      </c>
      <c r="I26" s="125" t="n">
        <v>-0.2</v>
      </c>
      <c r="J26" s="125" t="n">
        <v>-0.34</v>
      </c>
      <c r="K26" s="127" t="n">
        <v>-0.13</v>
      </c>
      <c r="L26" s="125" t="n">
        <v>-0.24</v>
      </c>
      <c r="M26" s="125" t="n">
        <v>-0.495</v>
      </c>
      <c r="N26" s="125" t="n">
        <v>-0.685</v>
      </c>
      <c r="O26" s="125" t="n">
        <v>-0.14</v>
      </c>
      <c r="P26" s="125" t="n">
        <v>-0.05</v>
      </c>
      <c r="Q26" s="125" t="n">
        <v>-0.1725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3.375</v>
      </c>
      <c r="D27" s="125" t="n">
        <v>0.0025</v>
      </c>
      <c r="E27" s="125" t="n">
        <v>0.25</v>
      </c>
      <c r="F27" s="125" t="n">
        <v>0.035</v>
      </c>
      <c r="G27" s="125" t="n">
        <v>0.115</v>
      </c>
      <c r="H27" s="125" t="n">
        <v>-0.285</v>
      </c>
      <c r="I27" s="125" t="n">
        <v>0.03</v>
      </c>
      <c r="J27" s="125" t="n">
        <v>-0.22</v>
      </c>
      <c r="K27" s="127" t="n">
        <v>-0.12</v>
      </c>
      <c r="L27" s="125" t="n">
        <v>-0.025</v>
      </c>
      <c r="M27" s="125" t="n">
        <v>-0.425</v>
      </c>
      <c r="N27" s="125" t="n">
        <v>-0.33</v>
      </c>
      <c r="O27" s="125" t="n">
        <v>-0.14</v>
      </c>
      <c r="P27" s="125" t="n">
        <v>0.125</v>
      </c>
      <c r="Q27" s="125" t="n">
        <v>-0.1425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3.57</v>
      </c>
      <c r="D28" s="125" t="n">
        <v>0.0025</v>
      </c>
      <c r="E28" s="125" t="n">
        <v>0.35</v>
      </c>
      <c r="F28" s="125" t="n">
        <v>0.065</v>
      </c>
      <c r="G28" s="125" t="n">
        <v>0.115</v>
      </c>
      <c r="H28" s="125" t="n">
        <v>-0.285</v>
      </c>
      <c r="I28" s="125" t="n">
        <v>0.37</v>
      </c>
      <c r="J28" s="125" t="n">
        <v>-0.22</v>
      </c>
      <c r="K28" s="127" t="n">
        <v>-0.12</v>
      </c>
      <c r="L28" s="125" t="n">
        <v>0.315</v>
      </c>
      <c r="M28" s="125" t="n">
        <v>-0.425</v>
      </c>
      <c r="N28" s="125" t="n">
        <v>-0.33</v>
      </c>
      <c r="O28" s="125" t="n">
        <v>-0.1425</v>
      </c>
      <c r="P28" s="125" t="n">
        <v>0.22</v>
      </c>
      <c r="Q28" s="125" t="n">
        <v>-0.1425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3.7</v>
      </c>
      <c r="D29" s="125" t="n">
        <v>0.0025</v>
      </c>
      <c r="E29" s="125" t="n">
        <v>0.44</v>
      </c>
      <c r="F29" s="125" t="n">
        <v>0.14</v>
      </c>
      <c r="G29" s="125" t="n">
        <v>0.115</v>
      </c>
      <c r="H29" s="125" t="n">
        <v>-0.285</v>
      </c>
      <c r="I29" s="125" t="n">
        <v>0.4</v>
      </c>
      <c r="J29" s="125" t="n">
        <v>-0.22</v>
      </c>
      <c r="K29" s="127" t="n">
        <v>-0.12</v>
      </c>
      <c r="L29" s="125" t="n">
        <v>0.345</v>
      </c>
      <c r="M29" s="125" t="n">
        <v>-0.425</v>
      </c>
      <c r="N29" s="125" t="n">
        <v>-0.33</v>
      </c>
      <c r="O29" s="125" t="n">
        <v>-0.145</v>
      </c>
      <c r="P29" s="125" t="n">
        <v>0.23</v>
      </c>
      <c r="Q29" s="125" t="n">
        <v>-0.1425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3.625</v>
      </c>
      <c r="D30" s="125" t="n">
        <v>0.0025</v>
      </c>
      <c r="E30" s="125" t="n">
        <v>0.35</v>
      </c>
      <c r="F30" s="125" t="n">
        <v>0.125</v>
      </c>
      <c r="G30" s="125" t="n">
        <v>0.115</v>
      </c>
      <c r="H30" s="125" t="n">
        <v>-0.285</v>
      </c>
      <c r="I30" s="125" t="n">
        <v>0.08</v>
      </c>
      <c r="J30" s="125" t="n">
        <v>-0.22</v>
      </c>
      <c r="K30" s="127" t="n">
        <v>-0.12</v>
      </c>
      <c r="L30" s="125" t="n">
        <v>0.025</v>
      </c>
      <c r="M30" s="125" t="n">
        <v>-0.425</v>
      </c>
      <c r="N30" s="125" t="n">
        <v>-0.33</v>
      </c>
      <c r="O30" s="125" t="n">
        <v>-0.1375</v>
      </c>
      <c r="P30" s="125" t="n">
        <v>0.16</v>
      </c>
      <c r="Q30" s="125" t="n">
        <v>-0.1425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3.535</v>
      </c>
      <c r="D31" s="125" t="n">
        <v>0.0025</v>
      </c>
      <c r="E31" s="125" t="n">
        <v>0.2</v>
      </c>
      <c r="F31" s="125" t="n">
        <v>0.035</v>
      </c>
      <c r="G31" s="125" t="n">
        <v>0.115</v>
      </c>
      <c r="H31" s="125" t="n">
        <v>-0.285</v>
      </c>
      <c r="I31" s="125" t="n">
        <v>-0.23</v>
      </c>
      <c r="J31" s="125" t="n">
        <v>-0.22</v>
      </c>
      <c r="K31" s="127" t="n">
        <v>-0.12</v>
      </c>
      <c r="L31" s="125" t="n">
        <v>-0.285</v>
      </c>
      <c r="M31" s="125" t="n">
        <v>-0.425</v>
      </c>
      <c r="N31" s="125" t="n">
        <v>-0.33</v>
      </c>
      <c r="O31" s="125" t="n">
        <v>-0.135</v>
      </c>
      <c r="P31" s="125" t="n">
        <v>0.075</v>
      </c>
      <c r="Q31" s="125" t="n">
        <v>-0.1425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3.435</v>
      </c>
      <c r="D32" s="125" t="n">
        <v>0.0025</v>
      </c>
      <c r="E32" s="125" t="n">
        <v>0.44</v>
      </c>
      <c r="F32" s="125" t="n">
        <v>0.05</v>
      </c>
      <c r="G32" s="125" t="n">
        <v>0.24</v>
      </c>
      <c r="H32" s="125" t="n">
        <v>-0.455</v>
      </c>
      <c r="I32" s="125" t="n">
        <v>-0.21</v>
      </c>
      <c r="J32" s="125" t="n">
        <v>-0.275</v>
      </c>
      <c r="K32" s="127" t="n">
        <v>-0.085</v>
      </c>
      <c r="L32" s="125" t="n">
        <v>-0.26</v>
      </c>
      <c r="M32" s="125" t="n">
        <v>-0.435</v>
      </c>
      <c r="N32" s="125" t="n">
        <v>-0.545</v>
      </c>
      <c r="O32" s="125" t="n">
        <v>-0.14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3.44</v>
      </c>
      <c r="D33" s="125" t="n">
        <v>0.0025</v>
      </c>
      <c r="E33" s="125" t="n">
        <v>0.44</v>
      </c>
      <c r="F33" s="125" t="n">
        <v>0.05</v>
      </c>
      <c r="G33" s="125" t="n">
        <v>0.24</v>
      </c>
      <c r="H33" s="125" t="n">
        <v>-0.455</v>
      </c>
      <c r="I33" s="125" t="n">
        <v>-0.21</v>
      </c>
      <c r="J33" s="125" t="n">
        <v>-0.275</v>
      </c>
      <c r="K33" s="127" t="n">
        <v>-0.085</v>
      </c>
      <c r="L33" s="125" t="n">
        <v>-0.26</v>
      </c>
      <c r="M33" s="125" t="n">
        <v>-0.435</v>
      </c>
      <c r="N33" s="125" t="n">
        <v>-0.545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3.465</v>
      </c>
      <c r="D34" s="125" t="n">
        <v>0.0025</v>
      </c>
      <c r="E34" s="125" t="n">
        <v>0.44</v>
      </c>
      <c r="F34" s="125" t="n">
        <v>0.05</v>
      </c>
      <c r="G34" s="125" t="n">
        <v>0.24</v>
      </c>
      <c r="H34" s="125" t="n">
        <v>-0.455</v>
      </c>
      <c r="I34" s="125" t="n">
        <v>-0.21</v>
      </c>
      <c r="J34" s="125" t="n">
        <v>-0.275</v>
      </c>
      <c r="K34" s="127" t="n">
        <v>-0.085</v>
      </c>
      <c r="L34" s="125" t="n">
        <v>-0.26</v>
      </c>
      <c r="M34" s="125" t="n">
        <v>-0.435</v>
      </c>
      <c r="N34" s="125" t="n">
        <v>-0.545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3.5</v>
      </c>
      <c r="D35" s="125" t="n">
        <v>0.0025</v>
      </c>
      <c r="E35" s="125" t="n">
        <v>0.44</v>
      </c>
      <c r="F35" s="125" t="n">
        <v>0.05</v>
      </c>
      <c r="G35" s="125" t="n">
        <v>0.24</v>
      </c>
      <c r="H35" s="125" t="n">
        <v>-0.455</v>
      </c>
      <c r="I35" s="125" t="n">
        <v>-0.21</v>
      </c>
      <c r="J35" s="125" t="n">
        <v>-0.275</v>
      </c>
      <c r="K35" s="127" t="n">
        <v>-0.085</v>
      </c>
      <c r="L35" s="125" t="n">
        <v>-0.26</v>
      </c>
      <c r="M35" s="125" t="n">
        <v>-0.435</v>
      </c>
      <c r="N35" s="125" t="n">
        <v>-0.545</v>
      </c>
      <c r="O35" s="125" t="n">
        <v>-0.14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3.535</v>
      </c>
      <c r="D36" s="125" t="n">
        <v>0.0025</v>
      </c>
      <c r="E36" s="125" t="n">
        <v>0.44</v>
      </c>
      <c r="F36" s="125" t="n">
        <v>0.05</v>
      </c>
      <c r="G36" s="125" t="n">
        <v>0.24</v>
      </c>
      <c r="H36" s="125" t="n">
        <v>-0.455</v>
      </c>
      <c r="I36" s="125" t="n">
        <v>-0.21</v>
      </c>
      <c r="J36" s="125" t="n">
        <v>-0.275</v>
      </c>
      <c r="K36" s="127" t="n">
        <v>-0.085</v>
      </c>
      <c r="L36" s="125" t="n">
        <v>-0.26</v>
      </c>
      <c r="M36" s="125" t="n">
        <v>-0.435</v>
      </c>
      <c r="N36" s="125" t="n">
        <v>-0.545</v>
      </c>
      <c r="O36" s="125" t="n">
        <v>-0.14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3.545</v>
      </c>
      <c r="D37" s="125" t="n">
        <v>0.0025</v>
      </c>
      <c r="E37" s="125" t="n">
        <v>0.44</v>
      </c>
      <c r="F37" s="125" t="n">
        <v>0.05</v>
      </c>
      <c r="G37" s="125" t="n">
        <v>0.24</v>
      </c>
      <c r="H37" s="125" t="n">
        <v>-0.455</v>
      </c>
      <c r="I37" s="125" t="n">
        <v>-0.21</v>
      </c>
      <c r="J37" s="125" t="n">
        <v>-0.275</v>
      </c>
      <c r="K37" s="127" t="n">
        <v>-0.085</v>
      </c>
      <c r="L37" s="125" t="n">
        <v>-0.26</v>
      </c>
      <c r="M37" s="125" t="n">
        <v>-0.435</v>
      </c>
      <c r="N37" s="125" t="n">
        <v>-0.545</v>
      </c>
      <c r="O37" s="125" t="n">
        <v>-0.14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3.585</v>
      </c>
      <c r="D38" s="125" t="n">
        <v>0.0025</v>
      </c>
      <c r="E38" s="125" t="n">
        <v>0.44</v>
      </c>
      <c r="F38" s="125" t="n">
        <v>0.05</v>
      </c>
      <c r="G38" s="125" t="n">
        <v>0.24</v>
      </c>
      <c r="H38" s="125" t="n">
        <v>-0.455</v>
      </c>
      <c r="I38" s="125" t="n">
        <v>-0.21</v>
      </c>
      <c r="J38" s="125" t="n">
        <v>-0.275</v>
      </c>
      <c r="K38" s="127" t="n">
        <v>-0.085</v>
      </c>
      <c r="L38" s="125" t="n">
        <v>-0.26</v>
      </c>
      <c r="M38" s="125" t="n">
        <v>-0.435</v>
      </c>
      <c r="N38" s="125" t="n">
        <v>-0.545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3.768</v>
      </c>
      <c r="D39" s="125" t="n">
        <v>0.0025</v>
      </c>
      <c r="E39" s="125" t="n">
        <v>0.48</v>
      </c>
      <c r="F39" s="125" t="n">
        <v>0.16</v>
      </c>
      <c r="G39" s="125" t="n">
        <v>0.24</v>
      </c>
      <c r="H39" s="125" t="n">
        <v>-0.25</v>
      </c>
      <c r="I39" s="125" t="n">
        <v>0.145</v>
      </c>
      <c r="J39" s="125" t="n">
        <v>-0.155</v>
      </c>
      <c r="K39" s="127" t="n">
        <v>-0.085</v>
      </c>
      <c r="L39" s="125" t="n">
        <v>0.095</v>
      </c>
      <c r="M39" s="125" t="n">
        <v>-0.4</v>
      </c>
      <c r="N39" s="125" t="n">
        <v>-0.33</v>
      </c>
      <c r="O39" s="125" t="n">
        <v>-0.14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3.928</v>
      </c>
      <c r="D40" s="125" t="n">
        <v>0.0025</v>
      </c>
      <c r="E40" s="125" t="n">
        <v>0.52</v>
      </c>
      <c r="F40" s="125" t="n">
        <v>0.16</v>
      </c>
      <c r="G40" s="125" t="n">
        <v>0.24</v>
      </c>
      <c r="H40" s="125" t="n">
        <v>-0.25</v>
      </c>
      <c r="I40" s="125" t="n">
        <v>0.485</v>
      </c>
      <c r="J40" s="125" t="n">
        <v>-0.155</v>
      </c>
      <c r="K40" s="127" t="n">
        <v>-0.085</v>
      </c>
      <c r="L40" s="125" t="n">
        <v>0.435</v>
      </c>
      <c r="M40" s="125" t="n">
        <v>-0.4</v>
      </c>
      <c r="N40" s="125" t="n">
        <v>-0.33</v>
      </c>
      <c r="O40" s="125" t="n">
        <v>-0.1425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3.983</v>
      </c>
      <c r="D41" s="125" t="n">
        <v>0.0025</v>
      </c>
      <c r="E41" s="125" t="n">
        <v>0.56</v>
      </c>
      <c r="F41" s="125" t="n">
        <v>0.17</v>
      </c>
      <c r="G41" s="125" t="n">
        <v>0.24</v>
      </c>
      <c r="H41" s="125" t="n">
        <v>-0.25</v>
      </c>
      <c r="I41" s="125" t="n">
        <v>0.515</v>
      </c>
      <c r="J41" s="125" t="n">
        <v>-0.155</v>
      </c>
      <c r="K41" s="127" t="n">
        <v>-0.085</v>
      </c>
      <c r="L41" s="125" t="n">
        <v>0.465</v>
      </c>
      <c r="M41" s="125" t="n">
        <v>-0.4</v>
      </c>
      <c r="N41" s="125" t="n">
        <v>-0.33</v>
      </c>
      <c r="O41" s="125" t="n">
        <v>-0.145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3.895</v>
      </c>
      <c r="D42" s="125" t="n">
        <v>0.0025</v>
      </c>
      <c r="E42" s="125" t="n">
        <v>0.52</v>
      </c>
      <c r="F42" s="125" t="n">
        <v>0.17</v>
      </c>
      <c r="G42" s="125" t="n">
        <v>0.24</v>
      </c>
      <c r="H42" s="125" t="n">
        <v>-0.25</v>
      </c>
      <c r="I42" s="125" t="n">
        <v>0.195</v>
      </c>
      <c r="J42" s="125" t="n">
        <v>-0.155</v>
      </c>
      <c r="K42" s="127" t="n">
        <v>-0.085</v>
      </c>
      <c r="L42" s="125" t="n">
        <v>0.145</v>
      </c>
      <c r="M42" s="125" t="n">
        <v>-0.4</v>
      </c>
      <c r="N42" s="125" t="n">
        <v>-0.33</v>
      </c>
      <c r="O42" s="125" t="n">
        <v>-0.1375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3.756</v>
      </c>
      <c r="D43" s="125" t="n">
        <v>0.0025</v>
      </c>
      <c r="E43" s="125" t="n">
        <v>0.4</v>
      </c>
      <c r="F43" s="125" t="n">
        <v>0.17</v>
      </c>
      <c r="G43" s="125" t="n">
        <v>0.24</v>
      </c>
      <c r="H43" s="125" t="n">
        <v>-0.25</v>
      </c>
      <c r="I43" s="125" t="n">
        <v>-0.115</v>
      </c>
      <c r="J43" s="125" t="n">
        <v>-0.155</v>
      </c>
      <c r="K43" s="127" t="n">
        <v>-0.085</v>
      </c>
      <c r="L43" s="125" t="n">
        <v>-0.165</v>
      </c>
      <c r="M43" s="125" t="n">
        <v>-0.4</v>
      </c>
      <c r="N43" s="125" t="n">
        <v>-0.33</v>
      </c>
      <c r="O43" s="125" t="n">
        <v>-0.135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3.602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-0.37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</v>
      </c>
      <c r="N44" s="125" t="n">
        <v>-0.46</v>
      </c>
      <c r="O44" s="125" t="n">
        <v>-0.14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3.606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-0.37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-0.46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3.646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-0.37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-0.46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3.691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-0.37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-0.46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3.73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-0.37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-0.46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3.724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-0.37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-0.46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3.744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-0.37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-0.46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3.904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-0.24</v>
      </c>
      <c r="I51" s="125" t="n">
        <v>0.298</v>
      </c>
      <c r="J51" s="125" t="n">
        <v>-0.135</v>
      </c>
      <c r="K51" s="127" t="n">
        <v>-0.085</v>
      </c>
      <c r="L51" s="125" t="n">
        <v>0.248</v>
      </c>
      <c r="M51" s="125" t="n">
        <v>-0.4</v>
      </c>
      <c r="N51" s="125" t="n">
        <v>-0.32</v>
      </c>
      <c r="O51" s="125" t="n">
        <v>-0.14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4.064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-0.24</v>
      </c>
      <c r="I52" s="125" t="n">
        <v>0.358</v>
      </c>
      <c r="J52" s="125" t="n">
        <v>-0.135</v>
      </c>
      <c r="K52" s="127" t="n">
        <v>-0.085</v>
      </c>
      <c r="L52" s="125" t="n">
        <v>0.308</v>
      </c>
      <c r="M52" s="125" t="n">
        <v>-0.4</v>
      </c>
      <c r="N52" s="125" t="n">
        <v>-0.32</v>
      </c>
      <c r="O52" s="125" t="n">
        <v>-0.1425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4.0805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0.428</v>
      </c>
      <c r="J53" s="125" t="n">
        <v>-0.135</v>
      </c>
      <c r="K53" s="127" t="n">
        <v>-0.075</v>
      </c>
      <c r="L53" s="125" t="n">
        <v>0.378</v>
      </c>
      <c r="M53" s="125" t="n">
        <v>-0.4</v>
      </c>
      <c r="N53" s="125" t="n">
        <v>-0.32</v>
      </c>
      <c r="O53" s="125" t="n">
        <v>-0.145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3.9925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0.298</v>
      </c>
      <c r="J54" s="125" t="n">
        <v>-0.135</v>
      </c>
      <c r="K54" s="127" t="n">
        <v>-0.075</v>
      </c>
      <c r="L54" s="125" t="n">
        <v>0.248</v>
      </c>
      <c r="M54" s="125" t="n">
        <v>-0.4</v>
      </c>
      <c r="N54" s="125" t="n">
        <v>-0.32</v>
      </c>
      <c r="O54" s="125" t="n">
        <v>-0.1375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3.8535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0.118</v>
      </c>
      <c r="J55" s="125" t="n">
        <v>-0.135</v>
      </c>
      <c r="K55" s="127" t="n">
        <v>-0.075</v>
      </c>
      <c r="L55" s="125" t="n">
        <v>0.068</v>
      </c>
      <c r="M55" s="125" t="n">
        <v>-0.4</v>
      </c>
      <c r="N55" s="125" t="n">
        <v>-0.32</v>
      </c>
      <c r="O55" s="125" t="n">
        <v>-0.135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3.6995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-0.35</v>
      </c>
      <c r="I56" s="125" t="n">
        <v>-0.2</v>
      </c>
      <c r="J56" s="125" t="n">
        <v>-0.2</v>
      </c>
      <c r="K56" s="127" t="n">
        <v>-0.075</v>
      </c>
      <c r="L56" s="125" t="n">
        <v>-0.25</v>
      </c>
      <c r="M56" s="125" t="n">
        <v>-0.44</v>
      </c>
      <c r="N56" s="125" t="n">
        <v>-0.43</v>
      </c>
      <c r="O56" s="125" t="n">
        <v>-0.14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3.7035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-0.35</v>
      </c>
      <c r="I57" s="125" t="n">
        <v>-0.2</v>
      </c>
      <c r="J57" s="125" t="n">
        <v>-0.2</v>
      </c>
      <c r="K57" s="127" t="n">
        <v>-0.075</v>
      </c>
      <c r="L57" s="125" t="n">
        <v>-0.25</v>
      </c>
      <c r="M57" s="125" t="n">
        <v>-0.44</v>
      </c>
      <c r="N57" s="125" t="n">
        <v>-0.43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3.7435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-0.35</v>
      </c>
      <c r="I58" s="125" t="n">
        <v>-0.2</v>
      </c>
      <c r="J58" s="125" t="n">
        <v>-0.2</v>
      </c>
      <c r="K58" s="127" t="n">
        <v>-0.075</v>
      </c>
      <c r="L58" s="125" t="n">
        <v>-0.25</v>
      </c>
      <c r="M58" s="125" t="n">
        <v>-0.44</v>
      </c>
      <c r="N58" s="125" t="n">
        <v>-0.43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3.7885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-0.35</v>
      </c>
      <c r="I59" s="125" t="n">
        <v>-0.2</v>
      </c>
      <c r="J59" s="125" t="n">
        <v>-0.2</v>
      </c>
      <c r="K59" s="127" t="n">
        <v>-0.075</v>
      </c>
      <c r="L59" s="125" t="n">
        <v>-0.25</v>
      </c>
      <c r="M59" s="125" t="n">
        <v>-0.44</v>
      </c>
      <c r="N59" s="125" t="n">
        <v>-0.43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3.8275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-0.35</v>
      </c>
      <c r="I60" s="125" t="n">
        <v>-0.2</v>
      </c>
      <c r="J60" s="125" t="n">
        <v>-0.2</v>
      </c>
      <c r="K60" s="127" t="n">
        <v>-0.075</v>
      </c>
      <c r="L60" s="125" t="n">
        <v>-0.25</v>
      </c>
      <c r="M60" s="125" t="n">
        <v>-0.44</v>
      </c>
      <c r="N60" s="125" t="n">
        <v>-0.43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3.8215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-0.35</v>
      </c>
      <c r="I61" s="125" t="n">
        <v>-0.2</v>
      </c>
      <c r="J61" s="125" t="n">
        <v>-0.2</v>
      </c>
      <c r="K61" s="127" t="n">
        <v>-0.075</v>
      </c>
      <c r="L61" s="125" t="n">
        <v>-0.25</v>
      </c>
      <c r="M61" s="125" t="n">
        <v>-0.44</v>
      </c>
      <c r="N61" s="125" t="n">
        <v>-0.43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3.8415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-0.35</v>
      </c>
      <c r="I62" s="125" t="n">
        <v>-0.2</v>
      </c>
      <c r="J62" s="125" t="n">
        <v>-0.2</v>
      </c>
      <c r="K62" s="127" t="n">
        <v>-0.075</v>
      </c>
      <c r="L62" s="125" t="n">
        <v>-0.25</v>
      </c>
      <c r="M62" s="125" t="n">
        <v>-0.44</v>
      </c>
      <c r="N62" s="125" t="n">
        <v>-0.43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4.0015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-0.24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</v>
      </c>
      <c r="N63" s="125" t="n">
        <v>-0.32</v>
      </c>
      <c r="O63" s="125" t="n">
        <v>-0.14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4.1615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-0.24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</v>
      </c>
      <c r="N64" s="125" t="n">
        <v>-0.32</v>
      </c>
      <c r="O64" s="125" t="n">
        <v>-0.1425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4.178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-0.24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-0.32</v>
      </c>
      <c r="O65" s="125" t="n">
        <v>-0.145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4.09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-0.24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-0.32</v>
      </c>
      <c r="O66" s="125" t="n">
        <v>-0.1375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3.951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-0.24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-0.32</v>
      </c>
      <c r="O67" s="125" t="n">
        <v>-0.135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3.797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-0.35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-0.43</v>
      </c>
      <c r="O68" s="125" t="n">
        <v>-0.14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3.801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-0.35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-0.43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3.841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-0.35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-0.43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3.886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-0.35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-0.43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3.925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-0.35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-0.43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3.919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-0.35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-0.43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3.939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-0.35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-0.43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4.099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-0.24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</v>
      </c>
      <c r="N75" s="125" t="n">
        <v>-0.32</v>
      </c>
      <c r="O75" s="125" t="n">
        <v>-0.14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4.259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-0.24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</v>
      </c>
      <c r="N76" s="125" t="n">
        <v>-0.32</v>
      </c>
      <c r="O76" s="125" t="n">
        <v>-0.1425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4.278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-0.24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</v>
      </c>
      <c r="N77" s="125" t="n">
        <v>-0.32</v>
      </c>
      <c r="O77" s="125" t="n">
        <v>-0.145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4.19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-0.24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</v>
      </c>
      <c r="N78" s="125" t="n">
        <v>-0.32</v>
      </c>
      <c r="O78" s="125" t="n">
        <v>-0.1375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4.051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-0.24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</v>
      </c>
      <c r="N79" s="125" t="n">
        <v>-0.32</v>
      </c>
      <c r="O79" s="125" t="n">
        <v>-0.135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3.897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-0.35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-0.43</v>
      </c>
      <c r="O80" s="125" t="n">
        <v>-0.14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3.901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-0.35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-0.43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3.941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-0.35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-0.43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3.986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-0.35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-0.43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4.025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-0.35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-0.43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4.019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-0.35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-0.43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4.039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-0.35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-0.43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4.199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-0.24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-0.32</v>
      </c>
      <c r="O87" s="125" t="n">
        <v>-0.14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4.359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-0.24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-0.32</v>
      </c>
      <c r="O88" s="125" t="n">
        <v>-0.1425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4.3805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-0.24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-0.32</v>
      </c>
      <c r="O89" s="125" t="n">
        <v>-0.145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4.2925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-0.24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-0.32</v>
      </c>
      <c r="O90" s="125" t="n">
        <v>-0.1375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4.1535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-0.24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-0.32</v>
      </c>
      <c r="O91" s="125" t="n">
        <v>-0.135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3.9995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-0.35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-0.43</v>
      </c>
      <c r="O92" s="125" t="n">
        <v>-0.14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4.0035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-0.35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-0.43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4.0435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-0.35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-0.43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4.0885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-0.35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-0.43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4.1275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-0.35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-0.43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4.1215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-0.35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-0.43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4.1415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-0.35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-0.43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4.3015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-0.24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-0.32</v>
      </c>
      <c r="O99" s="125" t="n">
        <v>-0.14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4.4615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-0.24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-0.32</v>
      </c>
      <c r="O100" s="125" t="n">
        <v>-0.1425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4.4855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-0.24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-0.32</v>
      </c>
      <c r="O101" s="125" t="n">
        <v>-0.145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4.3975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-0.24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-0.32</v>
      </c>
      <c r="O102" s="125" t="n">
        <v>-0.1375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4.2585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-0.24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-0.32</v>
      </c>
      <c r="O103" s="125" t="n">
        <v>-0.135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4.1045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-0.35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-0.43</v>
      </c>
      <c r="O104" s="125" t="n">
        <v>-0.14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4.1085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-0.35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-0.43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4.1485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-0.35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-0.43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4.1935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-0.35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-0.43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4.2325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-0.35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-0.43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4.2265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-0.35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-0.43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4.2465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-0.35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-0.43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4.4065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-0.24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-0.32</v>
      </c>
      <c r="O111" s="125" t="n">
        <v>-0.14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4.5665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-0.24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-0.32</v>
      </c>
      <c r="O112" s="125" t="n">
        <v>-0.1425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4.593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-0.24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-0.32</v>
      </c>
      <c r="O113" s="125" t="n">
        <v>-0.145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4.505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-0.24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-0.32</v>
      </c>
      <c r="O114" s="125" t="n">
        <v>-0.1375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4.366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-0.24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-0.32</v>
      </c>
      <c r="O115" s="125" t="n">
        <v>-0.135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4.212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-0.14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4.216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4.256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4.301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4.34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4.334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4.354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4.514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-0.24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-0.32</v>
      </c>
      <c r="O123" s="125" t="n">
        <v>-0.14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4.674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-0.24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-0.32</v>
      </c>
      <c r="O124" s="125" t="n">
        <v>-0.1425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4.703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-0.24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-0.32</v>
      </c>
      <c r="O125" s="125" t="n">
        <v>-0.145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4.615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-0.24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-0.32</v>
      </c>
      <c r="O126" s="125" t="n">
        <v>-0.1375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4.476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-0.24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-0.32</v>
      </c>
      <c r="O127" s="125" t="n">
        <v>-0.135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4.322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-0.14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4.326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4.366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4.411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4.45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4.444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4.464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4.624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-0.24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-0.32</v>
      </c>
      <c r="O135" s="125" t="n">
        <v>-0.14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4.784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-0.24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-0.32</v>
      </c>
      <c r="O136" s="125" t="n">
        <v>-0.1425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4.8155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-0.24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-0.32</v>
      </c>
      <c r="O137" s="125" t="n">
        <v>-0.145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4.7275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-0.24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-0.32</v>
      </c>
      <c r="O138" s="125" t="n">
        <v>-0.1375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4.5885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-0.24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-0.32</v>
      </c>
      <c r="O139" s="125" t="n">
        <v>-0.135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4.4345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-0.14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4.4385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4.4785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4.5235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4.5625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4.5565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4.5765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4.7365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-0.24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-0.32</v>
      </c>
      <c r="O147" s="125" t="n">
        <v>-0.14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4.8965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-0.24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-0.32</v>
      </c>
      <c r="O148" s="125" t="n">
        <v>-0.1425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4.928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-0.24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-0.32</v>
      </c>
      <c r="O149" s="125" t="n">
        <v>-0.145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4.84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-0.24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-0.32</v>
      </c>
      <c r="O150" s="125" t="n">
        <v>-0.1375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4.701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-0.24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-0.32</v>
      </c>
      <c r="O151" s="125" t="n">
        <v>-0.135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4.547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-0.14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4.551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4.591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4.636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4.675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4.669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4.689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4.849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-0.24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-0.32</v>
      </c>
      <c r="O159" s="125" t="n">
        <v>-0.14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5.009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-0.24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-0.32</v>
      </c>
      <c r="O160" s="125" t="n">
        <v>-0.1425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5.0405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-0.24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-0.32</v>
      </c>
      <c r="O161" s="125" t="n">
        <v>-0.145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4.9525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-0.24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-0.32</v>
      </c>
      <c r="O162" s="125" t="n">
        <v>-0.1375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4.8135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-0.24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-0.32</v>
      </c>
      <c r="O163" s="125" t="n">
        <v>-0.135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4.6595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-0.14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4.6635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4.7035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4.7485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4.7875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4.7815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4.8015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4.9615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-0.24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-0.32</v>
      </c>
      <c r="O171" s="125" t="n">
        <v>-0.14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5.1215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-0.24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-0.32</v>
      </c>
      <c r="O172" s="125" t="n">
        <v>-0.1425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5.153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-0.24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-0.32</v>
      </c>
      <c r="O173" s="125" t="n">
        <v>-0.145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5.065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-0.24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-0.32</v>
      </c>
      <c r="O174" s="125" t="n">
        <v>-0.1375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4.926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-0.24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-0.32</v>
      </c>
      <c r="O175" s="125" t="n">
        <v>-0.135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4.772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-0.14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4.776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4.816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4.861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4.9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4.894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4.914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5.074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-0.24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-0.14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5.234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-0.24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5.2655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-0.24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5.1775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-0.24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-0.1375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5.0385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-0.24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4.8845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-0.14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4.8885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4.9285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4.9735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5.0125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5.0065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5.0265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5.1865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-0.24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5.3465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-0.24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5.378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-0.24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5.29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-0.24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5.151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-0.24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4.997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5.001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5.041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5.086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5.125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5.119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5.139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5.299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-0.24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5.459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-0.24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5.4905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-0.24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5.4025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-0.24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5.2635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-0.24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5.1095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5.1135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5.1535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5.1985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5.2375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5.2315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5.2515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5.4115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-0.24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5.5715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-0.24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5.603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-0.24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5.515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-0.24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5.376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-0.24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5.222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5.226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5.266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5.311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5.35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5.344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5.364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5.524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-0.24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5.684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-0.24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5.7155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-0.24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5.6275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-0.24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5.4885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-0.24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5.3345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5.3385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5.3785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5.4235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5.4625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5.4565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5.4765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5.6365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5.7965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5.828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5.74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5.601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5.447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5.451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5.491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5.536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5.575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5.569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5.589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5.749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5.909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5.9405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5.8525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5.7135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5.5595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5.5635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5.6035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5.6485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5.6875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5.6815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5.7015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5.8615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6.0215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6.053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5.965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5.826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5.672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5.676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5.716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5.761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5.8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5.794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5.814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5.974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6.134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6.1655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6.0775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5.9385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5.7845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5.7885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5.8285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5.8735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5.9125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5.9065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5.9265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6.0865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6.2465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37202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37202</v>
      </c>
      <c r="D11" s="132" t="n">
        <f aca="false">EffDt</f>
        <v>37202</v>
      </c>
      <c r="E11" s="132" t="n">
        <f aca="false">EffDt</f>
        <v>37202</v>
      </c>
      <c r="F11" s="132" t="n">
        <f aca="false">EffDt</f>
        <v>37202</v>
      </c>
      <c r="G11" s="132" t="n">
        <f aca="false">EffDt</f>
        <v>37202</v>
      </c>
      <c r="H11" s="132" t="n">
        <f aca="false">EffDt</f>
        <v>37202</v>
      </c>
      <c r="I11" s="132" t="n">
        <f aca="false">EffDt</f>
        <v>37202</v>
      </c>
      <c r="J11" s="133" t="n">
        <f aca="false">EffDt</f>
        <v>37202</v>
      </c>
      <c r="K11" s="132" t="n">
        <f aca="false">EffDt</f>
        <v>37202</v>
      </c>
      <c r="L11" s="132" t="n">
        <f aca="false">EffDt</f>
        <v>37202</v>
      </c>
      <c r="M11" s="132" t="n">
        <f aca="false">EffDt</f>
        <v>37202</v>
      </c>
      <c r="N11" s="132" t="n">
        <f aca="false">EffDt</f>
        <v>37202</v>
      </c>
      <c r="O11" s="132" t="n">
        <f aca="false">EffDt</f>
        <v>37202</v>
      </c>
      <c r="P11" s="132" t="n">
        <f aca="false">EffDt</f>
        <v>37202</v>
      </c>
      <c r="Q11" s="132" t="n">
        <f aca="false">EffDt</f>
        <v>37202</v>
      </c>
      <c r="R11" s="132" t="n">
        <f aca="false">EffDt</f>
        <v>37202</v>
      </c>
      <c r="S11" s="132" t="n">
        <f aca="false">EffDt</f>
        <v>37202</v>
      </c>
      <c r="T11" s="132" t="n">
        <f aca="false">EffDt</f>
        <v>37202</v>
      </c>
      <c r="U11" s="132" t="n">
        <f aca="false">EffDt</f>
        <v>37202</v>
      </c>
      <c r="V11" s="132" t="n">
        <f aca="false">EffDt</f>
        <v>37202</v>
      </c>
      <c r="W11" s="132" t="n">
        <f aca="false">EffDt</f>
        <v>37202</v>
      </c>
      <c r="X11" s="133" t="n">
        <f aca="false">EffDt</f>
        <v>37202</v>
      </c>
      <c r="Y11" s="132" t="n">
        <f aca="false">EffDt</f>
        <v>37202</v>
      </c>
      <c r="Z11" s="132" t="n">
        <f aca="false">EffDt</f>
        <v>37202</v>
      </c>
      <c r="AA11" s="132" t="n">
        <f aca="false">EffDt</f>
        <v>37202</v>
      </c>
      <c r="AB11" s="132" t="n">
        <f aca="false">EffDt</f>
        <v>37202</v>
      </c>
      <c r="AC11" s="132" t="n">
        <f aca="false">EffDt</f>
        <v>37202</v>
      </c>
      <c r="AD11" s="132" t="n">
        <f aca="false">EffDt</f>
        <v>37202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-0.0013194160883172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-0.0013192949279224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-0.0013191924150035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-0.0013190861061789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-0.0013189808735305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-0.0013189085833303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-0.001318853724392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-0.0013188401378677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-0.0013188608869129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-0.0013188738921738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0.05</v>
      </c>
      <c r="L27" s="125" t="n">
        <v>-0.0013188999993213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0.05</v>
      </c>
      <c r="L28" s="125" t="n">
        <v>-0.001318948311624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0.05</v>
      </c>
      <c r="L29" s="125" t="n">
        <v>0.005275803443097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0.05</v>
      </c>
      <c r="L30" s="125" t="n">
        <v>0.0052757196240766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0.05</v>
      </c>
      <c r="L31" s="125" t="n">
        <v>0.0052756734068173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0.0016486947329495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0.0016488027533202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0.0016489365647928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0.0016491278991373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0.0016494127790701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0.0016497304170329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0.0016500654898224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0.0052814049916191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0.0052823641112026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0.0052833293555085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0.0052843389103713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0.0052853443704185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0.0016519122206719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0.0016520370453145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0.0016521703822633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0.0016522354325683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0.0016522253923325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0.0016522105232857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0.0016521082897525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0.0052861141647231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0.0052871617182619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0.0052886363928795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0.0052900040264147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0.0052912907945843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0.0016538327173172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0.0016539958784095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0.0016541680841693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0.0016542482951994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0.0016542420221946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0.0016542311100481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0.0016541570697005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0.0052926264276496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0.0052919335578327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0.0052906137445898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0.0052881848656737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0.0052859018623311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0.0016510236570861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0.0016501987004967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0.0016493145290837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0.0016484282491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0.0016474808427223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0.0016465014052639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0.0016455231334385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0.0052623388220752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0.0052615170021643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0.0052611442611924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0.0052607696464772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0.0052604296750422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0.0016437660927234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0.0016436511675548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0.0016435318365483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0.0016434157987484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0.0016432953185844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0.0016431742548535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0.0016430565410451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0.0052573898555391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0.0052570096196839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0.0052566148756337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0.0052562182687851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0.0052558455639036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0.0016423266732222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0.0016422050886548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0.0016420788796674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0.0016419561890507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0.0016418288377187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0.0016417009062911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0.0016415765496355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0.0052526319283136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0.0052503484665373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0.0052470996234712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0.0052437846798305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0.0052407338408108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0.0016366542151761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0.0016355942430198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0.0016344787894537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0.0016333798634497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0.0016322242501964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0.001631048300193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0.001629890967564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0.0052117604667982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0.0052079338332307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0.005203916248147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0.0051998343931964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0.0051960924570128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0.0016224652360243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0.0016211749810129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0.001619822164698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0.0016184941178152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0.001617102359184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0.0016156908951649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0.0016143062548937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0.0051611397962376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0.005156589752823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0.0051518267368046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0.0051470016041503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0.0051425901931513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0.0016055148077716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0.0016040016959913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0.0016024192877437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0.0016008697336915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0.0015992497933453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0.0015976108761773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0.00159600682114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0.0051018584199367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0.0050994111446332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0.0050973982063607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0.0050953775054261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0.0050934801541658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0.0015910763934706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0.0015904584594951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0.0015898175539313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0.0015891950286743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0.00158854938534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0.0015879013393265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0.0015872719135654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0.0050771812789397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0.0050751525268243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0.0050730486276395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0.0050709370940698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0.0050690233497547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0.0015834054115173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0.0015827601960317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0.0015820911393733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0.0015814414097492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0.0015807676952681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0.0015800916189159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0.0015794351059877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0.0050520140556828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0.0050498988750989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0.0050477057964576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0.0050455052158978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0.005043511156215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0.0015754051029631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0.001574733074242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0.0015740363517505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0.0015733598886971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0.0015726585910749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0.0015719549737778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0.0015712718486074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0.0050258037678204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0.0050236036869243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0.00502132301224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0.0050190349724795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0.0050169620353117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0.0050146600108256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0.0050124252652883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0.0050101088272518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0.0050078601554513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0.0050055293500786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0.0050031912610566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0.0050009216705817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0.0049985692843537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0.0049962858804823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0.0049939192438305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0.00499154538316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0.0049893181456162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0.0049869303375704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0.0049846127113287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0.0049822107704015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0.0049798794901625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0.0049774634639108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0.0049750402978387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0.0049726885120026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0.0049702513327439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0.0049701800096293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0.004970720417575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0.0049712858328687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0.0049718180306085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0.0049724310598229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0.0049730481441262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0.0049737104302167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0.0049743751977192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0.0049750867729354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0.0049758234100045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0.0049765601557078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0.0049773461359849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0.0049781306519284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0.0049789660148856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0.0049798264900103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0.0049806252871991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0.0049815335880338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0.0049824365311279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0.00498339432477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0.0049843451877358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0.0049853525237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0.0049863850568134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0.004987408286555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0.0049884904421512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0.0049895617207769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0.0049906935556484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0.0049918506600615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0.004992917519474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0.0049941227615045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0.0049953132292434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0.0049965683036627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0.0049978070283232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0.0049991120020605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0.0050004423610553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0.0050017539927433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0.0050031343575409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0.0050044944175294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0.0050059248624181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0.0050073807872579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0.005008765866647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0.0050102711656285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0.0050117522245482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0.0050133078015609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0.0050148375572161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0.0050164434968635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0.0050180750640107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0.0050196784224209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0.0050213604854227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0.0050230127549754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7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v>37201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20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17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v>37201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B7" s="147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8" t="s">
        <v>162</v>
      </c>
      <c r="B8" s="149"/>
      <c r="C8" s="150" t="s">
        <v>163</v>
      </c>
      <c r="D8" s="150" t="s">
        <v>164</v>
      </c>
      <c r="E8" s="151" t="s">
        <v>165</v>
      </c>
      <c r="F8" s="152" t="s">
        <v>166</v>
      </c>
      <c r="G8" s="153" t="n">
        <v>37257</v>
      </c>
      <c r="H8" s="153" t="n">
        <v>37288</v>
      </c>
      <c r="I8" s="152" t="s">
        <v>167</v>
      </c>
      <c r="J8" s="153" t="n">
        <v>37316</v>
      </c>
      <c r="K8" s="153" t="n">
        <v>37347</v>
      </c>
      <c r="L8" s="153" t="n">
        <v>37377</v>
      </c>
      <c r="M8" s="153" t="n">
        <v>37408</v>
      </c>
      <c r="N8" s="154" t="s">
        <v>168</v>
      </c>
      <c r="O8" s="150" t="s">
        <v>169</v>
      </c>
      <c r="P8" s="153" t="n">
        <v>37438</v>
      </c>
      <c r="Q8" s="153" t="n">
        <v>37469</v>
      </c>
      <c r="R8" s="153" t="n">
        <v>37500</v>
      </c>
      <c r="S8" s="150" t="s">
        <v>170</v>
      </c>
      <c r="T8" s="153" t="n">
        <v>37530</v>
      </c>
      <c r="U8" s="153" t="n">
        <v>37561</v>
      </c>
      <c r="V8" s="153" t="n">
        <v>37591</v>
      </c>
      <c r="W8" s="150" t="s">
        <v>171</v>
      </c>
      <c r="X8" s="150" t="s">
        <v>172</v>
      </c>
      <c r="Y8" s="151" t="s">
        <v>173</v>
      </c>
      <c r="Z8" s="151" t="s">
        <v>174</v>
      </c>
      <c r="AA8" s="151" t="s">
        <v>175</v>
      </c>
      <c r="AB8" s="150" t="s">
        <v>176</v>
      </c>
      <c r="AC8" s="152" t="s">
        <v>177</v>
      </c>
      <c r="AD8" s="152"/>
      <c r="AE8" s="152"/>
      <c r="AF8" s="155"/>
      <c r="AG8" s="156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</row>
    <row r="9" customFormat="false" ht="13.7" hidden="false" customHeight="true" outlineLevel="0" collapsed="false">
      <c r="A9" s="157" t="s">
        <v>76</v>
      </c>
      <c r="B9" s="136" t="s">
        <v>178</v>
      </c>
      <c r="C9" s="158" t="n">
        <v>26.7175</v>
      </c>
      <c r="D9" s="158" t="n">
        <v>34.75</v>
      </c>
      <c r="E9" s="159" t="n">
        <v>31.0593918918919</v>
      </c>
      <c r="F9" s="158" t="n">
        <v>34.75</v>
      </c>
      <c r="G9" s="158" t="n">
        <v>35.25</v>
      </c>
      <c r="H9" s="158" t="n">
        <v>34.25</v>
      </c>
      <c r="I9" s="158" t="n">
        <v>30.875</v>
      </c>
      <c r="J9" s="158" t="n">
        <v>33.25</v>
      </c>
      <c r="K9" s="158" t="n">
        <v>28.5</v>
      </c>
      <c r="L9" s="158" t="n">
        <v>27</v>
      </c>
      <c r="M9" s="158" t="n">
        <v>28</v>
      </c>
      <c r="N9" s="158" t="n">
        <v>27.8333333333333</v>
      </c>
      <c r="O9" s="158" t="n">
        <v>45.5</v>
      </c>
      <c r="P9" s="160" t="n">
        <v>43</v>
      </c>
      <c r="Q9" s="158" t="n">
        <v>51</v>
      </c>
      <c r="R9" s="158" t="n">
        <v>42.5</v>
      </c>
      <c r="S9" s="158" t="n">
        <v>38</v>
      </c>
      <c r="T9" s="158" t="n">
        <v>39</v>
      </c>
      <c r="U9" s="158" t="n">
        <v>37</v>
      </c>
      <c r="V9" s="158" t="n">
        <v>38</v>
      </c>
      <c r="W9" s="159" t="n">
        <v>36.4421568627451</v>
      </c>
      <c r="X9" s="158" t="n">
        <v>40.7264705882353</v>
      </c>
      <c r="Y9" s="158" t="n">
        <v>41.2552013422819</v>
      </c>
      <c r="Z9" s="158" t="n">
        <v>41.4571764705882</v>
      </c>
      <c r="AA9" s="158" t="n">
        <v>42.5296176470589</v>
      </c>
      <c r="AB9" s="161" t="n">
        <v>43.736015625</v>
      </c>
      <c r="AC9" s="162" t="n">
        <v>41.3423158458244</v>
      </c>
      <c r="AD9" s="163"/>
      <c r="AE9" s="163"/>
      <c r="AF9" s="164"/>
      <c r="AG9" s="160" t="n">
        <v>35.25</v>
      </c>
      <c r="AH9" s="160" t="n">
        <v>34.25</v>
      </c>
      <c r="AI9" s="160" t="n">
        <v>33.25</v>
      </c>
      <c r="AJ9" s="160" t="n">
        <v>28.5</v>
      </c>
      <c r="AK9" s="160" t="n">
        <v>27</v>
      </c>
      <c r="AL9" s="160" t="n">
        <v>28</v>
      </c>
      <c r="AM9" s="160" t="n">
        <v>43</v>
      </c>
      <c r="AN9" s="160" t="n">
        <v>51</v>
      </c>
      <c r="AO9" s="160" t="n">
        <v>42.5</v>
      </c>
      <c r="AP9" s="160" t="n">
        <v>39</v>
      </c>
      <c r="AQ9" s="160" t="n">
        <v>37</v>
      </c>
      <c r="AR9" s="160" t="n">
        <v>38</v>
      </c>
      <c r="AS9" s="160" t="n">
        <v>42.75</v>
      </c>
      <c r="AT9" s="160" t="n">
        <v>41</v>
      </c>
      <c r="AU9" s="160" t="n">
        <v>36.75</v>
      </c>
      <c r="AV9" s="160" t="n">
        <v>33.75</v>
      </c>
      <c r="AW9" s="160" t="n">
        <v>29.75</v>
      </c>
      <c r="AX9" s="160" t="n">
        <v>30.75</v>
      </c>
      <c r="AY9" s="160" t="n">
        <v>49.75</v>
      </c>
      <c r="AZ9" s="160" t="n">
        <v>57.25</v>
      </c>
      <c r="BA9" s="160" t="n">
        <v>47.25</v>
      </c>
      <c r="BB9" s="160" t="n">
        <v>42.25</v>
      </c>
      <c r="BC9" s="160" t="n">
        <v>38.25</v>
      </c>
      <c r="BD9" s="160" t="n">
        <v>38.75</v>
      </c>
      <c r="BE9" s="160" t="n">
        <v>42.86</v>
      </c>
      <c r="BF9" s="160" t="n">
        <v>41.36</v>
      </c>
      <c r="BG9" s="160" t="n">
        <v>37.71</v>
      </c>
      <c r="BH9" s="160" t="n">
        <v>35.13</v>
      </c>
      <c r="BI9" s="160" t="n">
        <v>31.7</v>
      </c>
      <c r="BJ9" s="160" t="n">
        <v>32.56</v>
      </c>
      <c r="BK9" s="160" t="n">
        <v>48.87</v>
      </c>
      <c r="BL9" s="160" t="n">
        <v>55.31</v>
      </c>
      <c r="BM9" s="160" t="n">
        <v>46.72</v>
      </c>
      <c r="BN9" s="160" t="n">
        <v>42.43</v>
      </c>
      <c r="BO9" s="160" t="n">
        <v>39</v>
      </c>
      <c r="BP9" s="160" t="n">
        <v>39.43</v>
      </c>
      <c r="BQ9" s="160" t="n">
        <v>42.95</v>
      </c>
      <c r="BR9" s="160" t="n">
        <v>41.66</v>
      </c>
      <c r="BS9" s="160" t="n">
        <v>38.54</v>
      </c>
      <c r="BT9" s="160" t="n">
        <v>36.33</v>
      </c>
      <c r="BU9" s="160" t="n">
        <v>33.39</v>
      </c>
      <c r="BV9" s="160" t="n">
        <v>34.13</v>
      </c>
      <c r="BW9" s="160" t="n">
        <v>48.11</v>
      </c>
      <c r="BX9" s="160" t="n">
        <v>53.63</v>
      </c>
      <c r="BY9" s="160" t="n">
        <v>46.27</v>
      </c>
      <c r="BZ9" s="160" t="n">
        <v>42.6</v>
      </c>
      <c r="CA9" s="160" t="n">
        <v>39.65</v>
      </c>
      <c r="CB9" s="160" t="n">
        <v>40.02</v>
      </c>
      <c r="CC9" s="160" t="n">
        <v>43.21</v>
      </c>
      <c r="CD9" s="160" t="n">
        <v>42.04</v>
      </c>
      <c r="CE9" s="160" t="n">
        <v>39.2</v>
      </c>
      <c r="CF9" s="160" t="n">
        <v>37.2</v>
      </c>
      <c r="CG9" s="160" t="n">
        <v>34.52</v>
      </c>
      <c r="CH9" s="160" t="n">
        <v>35.19</v>
      </c>
      <c r="CI9" s="160" t="n">
        <v>47.9</v>
      </c>
      <c r="CJ9" s="160" t="n">
        <v>52.92</v>
      </c>
      <c r="CK9" s="160" t="n">
        <v>46.23</v>
      </c>
      <c r="CL9" s="160" t="n">
        <v>42.89</v>
      </c>
      <c r="CM9" s="160" t="n">
        <v>40.22</v>
      </c>
      <c r="CN9" s="160" t="n">
        <v>40.56</v>
      </c>
      <c r="CO9" s="160" t="n">
        <v>43.47</v>
      </c>
      <c r="CP9" s="160" t="n">
        <v>42.42</v>
      </c>
      <c r="CQ9" s="160" t="n">
        <v>39.84</v>
      </c>
      <c r="CR9" s="160" t="n">
        <v>38.02</v>
      </c>
      <c r="CS9" s="160" t="n">
        <v>35.59</v>
      </c>
      <c r="CT9" s="160" t="n">
        <v>36.2</v>
      </c>
      <c r="CU9" s="160" t="n">
        <v>47.75</v>
      </c>
      <c r="CV9" s="160" t="n">
        <v>52.31</v>
      </c>
      <c r="CW9" s="160" t="n">
        <v>46.24</v>
      </c>
      <c r="CX9" s="160" t="n">
        <v>43.2</v>
      </c>
      <c r="CY9" s="160" t="n">
        <v>40.78</v>
      </c>
      <c r="CZ9" s="160" t="n">
        <v>41.08</v>
      </c>
      <c r="DA9" s="160" t="n">
        <v>43.89</v>
      </c>
      <c r="DB9" s="160" t="n">
        <v>42.9</v>
      </c>
      <c r="DC9" s="160" t="n">
        <v>40.5</v>
      </c>
      <c r="DD9" s="160" t="n">
        <v>38.81</v>
      </c>
      <c r="DE9" s="160" t="n">
        <v>36.55</v>
      </c>
      <c r="DF9" s="160" t="n">
        <v>37.12</v>
      </c>
      <c r="DG9" s="160" t="n">
        <v>47.87</v>
      </c>
      <c r="DH9" s="160" t="n">
        <v>52.11</v>
      </c>
      <c r="DI9" s="160" t="n">
        <v>46.46</v>
      </c>
      <c r="DJ9" s="160" t="n">
        <v>43.64</v>
      </c>
      <c r="DK9" s="160" t="n">
        <v>41.38</v>
      </c>
      <c r="DL9" s="160" t="n">
        <v>41.67</v>
      </c>
      <c r="DM9" s="160" t="n">
        <v>44.3</v>
      </c>
      <c r="DN9" s="160" t="n">
        <v>43.39</v>
      </c>
      <c r="DO9" s="160" t="n">
        <v>41.15</v>
      </c>
      <c r="DP9" s="160" t="n">
        <v>39.58</v>
      </c>
      <c r="DQ9" s="160" t="n">
        <v>37.48</v>
      </c>
      <c r="DR9" s="160" t="n">
        <v>38.01</v>
      </c>
      <c r="DS9" s="160" t="n">
        <v>48.01</v>
      </c>
      <c r="DT9" s="160" t="n">
        <v>51.97</v>
      </c>
      <c r="DU9" s="160" t="n">
        <v>46.71</v>
      </c>
      <c r="DV9" s="160" t="n">
        <v>44.08</v>
      </c>
      <c r="DW9" s="160" t="n">
        <v>41.98</v>
      </c>
      <c r="DX9" s="160" t="n">
        <v>42.24</v>
      </c>
      <c r="DY9" s="160" t="n">
        <v>44.73</v>
      </c>
      <c r="DZ9" s="160" t="n">
        <v>43.88</v>
      </c>
      <c r="EA9" s="160" t="n">
        <v>41.8</v>
      </c>
      <c r="EB9" s="160" t="n">
        <v>40.33</v>
      </c>
      <c r="EC9" s="160" t="n">
        <v>38.38</v>
      </c>
      <c r="ED9" s="160" t="n">
        <v>38.87</v>
      </c>
      <c r="EE9" s="160" t="n">
        <v>48.18</v>
      </c>
      <c r="EF9" s="160" t="n">
        <v>51.86</v>
      </c>
      <c r="EG9" s="160" t="n">
        <v>46.97</v>
      </c>
      <c r="EH9" s="160" t="n">
        <v>44.52</v>
      </c>
      <c r="EI9" s="160" t="n">
        <v>42.57</v>
      </c>
      <c r="EJ9" s="160" t="n">
        <v>42.82</v>
      </c>
    </row>
    <row r="10" customFormat="false" ht="13.7" hidden="false" customHeight="true" outlineLevel="0" collapsed="false">
      <c r="A10" s="165" t="s">
        <v>179</v>
      </c>
      <c r="B10" s="166" t="s">
        <v>180</v>
      </c>
      <c r="C10" s="160" t="n">
        <v>29.775</v>
      </c>
      <c r="D10" s="160" t="n">
        <v>35.25</v>
      </c>
      <c r="E10" s="167" t="n">
        <v>32.7344594594595</v>
      </c>
      <c r="F10" s="160" t="n">
        <v>34.7</v>
      </c>
      <c r="G10" s="160" t="n">
        <v>35.25</v>
      </c>
      <c r="H10" s="160" t="n">
        <v>34.15</v>
      </c>
      <c r="I10" s="160" t="n">
        <v>31.875</v>
      </c>
      <c r="J10" s="160" t="n">
        <v>33.25</v>
      </c>
      <c r="K10" s="160" t="n">
        <v>30.5</v>
      </c>
      <c r="L10" s="160" t="n">
        <v>29.5</v>
      </c>
      <c r="M10" s="160" t="n">
        <v>30.5</v>
      </c>
      <c r="N10" s="160" t="n">
        <v>30.1666666666667</v>
      </c>
      <c r="O10" s="160" t="n">
        <v>48.5</v>
      </c>
      <c r="P10" s="160" t="n">
        <v>46</v>
      </c>
      <c r="Q10" s="160" t="n">
        <v>53.5</v>
      </c>
      <c r="R10" s="160" t="n">
        <v>46</v>
      </c>
      <c r="S10" s="160" t="n">
        <v>38</v>
      </c>
      <c r="T10" s="160" t="n">
        <v>39</v>
      </c>
      <c r="U10" s="160" t="n">
        <v>37</v>
      </c>
      <c r="V10" s="160" t="n">
        <v>38</v>
      </c>
      <c r="W10" s="167" t="n">
        <v>37.7676470588235</v>
      </c>
      <c r="X10" s="160" t="n">
        <v>43.0323529411765</v>
      </c>
      <c r="Y10" s="160" t="n">
        <v>43.3708389261745</v>
      </c>
      <c r="Z10" s="160" t="n">
        <v>43.756862745098</v>
      </c>
      <c r="AA10" s="160" t="n">
        <v>45.6539901960784</v>
      </c>
      <c r="AB10" s="168" t="n">
        <v>47.6792578125</v>
      </c>
      <c r="AC10" s="169" t="n">
        <v>44.0654154175589</v>
      </c>
      <c r="AD10" s="163"/>
      <c r="AE10" s="163"/>
      <c r="AF10" s="164"/>
      <c r="AG10" s="170" t="n">
        <v>35.25</v>
      </c>
      <c r="AH10" s="170" t="n">
        <v>34.15</v>
      </c>
      <c r="AI10" s="170" t="n">
        <v>33.25</v>
      </c>
      <c r="AJ10" s="170" t="n">
        <v>30.5</v>
      </c>
      <c r="AK10" s="170" t="n">
        <v>29.5</v>
      </c>
      <c r="AL10" s="170" t="n">
        <v>30.5</v>
      </c>
      <c r="AM10" s="170" t="n">
        <v>46</v>
      </c>
      <c r="AN10" s="170" t="n">
        <v>53.5</v>
      </c>
      <c r="AO10" s="170" t="n">
        <v>46</v>
      </c>
      <c r="AP10" s="170" t="n">
        <v>39</v>
      </c>
      <c r="AQ10" s="170" t="n">
        <v>37</v>
      </c>
      <c r="AR10" s="170" t="n">
        <v>38</v>
      </c>
      <c r="AS10" s="170" t="n">
        <v>43.25</v>
      </c>
      <c r="AT10" s="170" t="n">
        <v>41.75</v>
      </c>
      <c r="AU10" s="170" t="n">
        <v>38.25</v>
      </c>
      <c r="AV10" s="170" t="n">
        <v>37.25</v>
      </c>
      <c r="AW10" s="170" t="n">
        <v>33.25</v>
      </c>
      <c r="AX10" s="170" t="n">
        <v>34.5</v>
      </c>
      <c r="AY10" s="170" t="n">
        <v>54.25</v>
      </c>
      <c r="AZ10" s="170" t="n">
        <v>60.75</v>
      </c>
      <c r="BA10" s="170" t="n">
        <v>50.75</v>
      </c>
      <c r="BB10" s="170" t="n">
        <v>44</v>
      </c>
      <c r="BC10" s="170" t="n">
        <v>38.75</v>
      </c>
      <c r="BD10" s="170" t="n">
        <v>39</v>
      </c>
      <c r="BE10" s="170" t="n">
        <v>43.61</v>
      </c>
      <c r="BF10" s="170" t="n">
        <v>42.33</v>
      </c>
      <c r="BG10" s="170" t="n">
        <v>39.32</v>
      </c>
      <c r="BH10" s="170" t="n">
        <v>38.47</v>
      </c>
      <c r="BI10" s="170" t="n">
        <v>35.03</v>
      </c>
      <c r="BJ10" s="170" t="n">
        <v>36.11</v>
      </c>
      <c r="BK10" s="170" t="n">
        <v>53.05</v>
      </c>
      <c r="BL10" s="170" t="n">
        <v>58.63</v>
      </c>
      <c r="BM10" s="170" t="n">
        <v>50.05</v>
      </c>
      <c r="BN10" s="170" t="n">
        <v>44.26</v>
      </c>
      <c r="BO10" s="170" t="n">
        <v>39.75</v>
      </c>
      <c r="BP10" s="170" t="n">
        <v>39.97</v>
      </c>
      <c r="BQ10" s="170" t="n">
        <v>43.9</v>
      </c>
      <c r="BR10" s="170" t="n">
        <v>42.8</v>
      </c>
      <c r="BS10" s="170" t="n">
        <v>40.24</v>
      </c>
      <c r="BT10" s="170" t="n">
        <v>39.51</v>
      </c>
      <c r="BU10" s="170" t="n">
        <v>36.57</v>
      </c>
      <c r="BV10" s="170" t="n">
        <v>37.5</v>
      </c>
      <c r="BW10" s="170" t="n">
        <v>52.02</v>
      </c>
      <c r="BX10" s="170" t="n">
        <v>56.81</v>
      </c>
      <c r="BY10" s="170" t="n">
        <v>49.47</v>
      </c>
      <c r="BZ10" s="170" t="n">
        <v>44.51</v>
      </c>
      <c r="CA10" s="170" t="n">
        <v>40.65</v>
      </c>
      <c r="CB10" s="170" t="n">
        <v>40.84</v>
      </c>
      <c r="CC10" s="170" t="n">
        <v>44.63</v>
      </c>
      <c r="CD10" s="170" t="n">
        <v>43.63</v>
      </c>
      <c r="CE10" s="170" t="n">
        <v>41.28</v>
      </c>
      <c r="CF10" s="170" t="n">
        <v>40.61</v>
      </c>
      <c r="CG10" s="170" t="n">
        <v>37.93</v>
      </c>
      <c r="CH10" s="170" t="n">
        <v>38.78</v>
      </c>
      <c r="CI10" s="170" t="n">
        <v>52.07</v>
      </c>
      <c r="CJ10" s="170" t="n">
        <v>56.46</v>
      </c>
      <c r="CK10" s="170" t="n">
        <v>49.73</v>
      </c>
      <c r="CL10" s="170" t="n">
        <v>45.2</v>
      </c>
      <c r="CM10" s="170" t="n">
        <v>41.67</v>
      </c>
      <c r="CN10" s="170" t="n">
        <v>41.84</v>
      </c>
      <c r="CO10" s="170" t="n">
        <v>45.36</v>
      </c>
      <c r="CP10" s="170" t="n">
        <v>44.45</v>
      </c>
      <c r="CQ10" s="170" t="n">
        <v>42.3</v>
      </c>
      <c r="CR10" s="170" t="n">
        <v>41.69</v>
      </c>
      <c r="CS10" s="170" t="n">
        <v>39.23</v>
      </c>
      <c r="CT10" s="170" t="n">
        <v>40.01</v>
      </c>
      <c r="CU10" s="170" t="n">
        <v>52.18</v>
      </c>
      <c r="CV10" s="170" t="n">
        <v>56.19</v>
      </c>
      <c r="CW10" s="170" t="n">
        <v>50.04</v>
      </c>
      <c r="CX10" s="170" t="n">
        <v>45.89</v>
      </c>
      <c r="CY10" s="170" t="n">
        <v>42.66</v>
      </c>
      <c r="CZ10" s="170" t="n">
        <v>42.82</v>
      </c>
      <c r="DA10" s="170" t="n">
        <v>46.09</v>
      </c>
      <c r="DB10" s="170" t="n">
        <v>45.24</v>
      </c>
      <c r="DC10" s="170" t="n">
        <v>43.23</v>
      </c>
      <c r="DD10" s="170" t="n">
        <v>42.66</v>
      </c>
      <c r="DE10" s="170" t="n">
        <v>40.37</v>
      </c>
      <c r="DF10" s="170" t="n">
        <v>41.1</v>
      </c>
      <c r="DG10" s="170" t="n">
        <v>52.48</v>
      </c>
      <c r="DH10" s="170" t="n">
        <v>56.24</v>
      </c>
      <c r="DI10" s="170" t="n">
        <v>50.48</v>
      </c>
      <c r="DJ10" s="170" t="n">
        <v>46.6</v>
      </c>
      <c r="DK10" s="170" t="n">
        <v>43.59</v>
      </c>
      <c r="DL10" s="170" t="n">
        <v>43.74</v>
      </c>
      <c r="DM10" s="170" t="n">
        <v>46.93</v>
      </c>
      <c r="DN10" s="170" t="n">
        <v>46.13</v>
      </c>
      <c r="DO10" s="170" t="n">
        <v>44.25</v>
      </c>
      <c r="DP10" s="170" t="n">
        <v>43.72</v>
      </c>
      <c r="DQ10" s="170" t="n">
        <v>41.57</v>
      </c>
      <c r="DR10" s="170" t="n">
        <v>42.25</v>
      </c>
      <c r="DS10" s="170" t="n">
        <v>52.92</v>
      </c>
      <c r="DT10" s="170" t="n">
        <v>56.44</v>
      </c>
      <c r="DU10" s="170" t="n">
        <v>51.05</v>
      </c>
      <c r="DV10" s="170" t="n">
        <v>47.42</v>
      </c>
      <c r="DW10" s="170" t="n">
        <v>44.59</v>
      </c>
      <c r="DX10" s="170" t="n">
        <v>44.73</v>
      </c>
      <c r="DY10" s="170" t="n">
        <v>47.77</v>
      </c>
      <c r="DZ10" s="170" t="n">
        <v>47.02</v>
      </c>
      <c r="EA10" s="170" t="n">
        <v>45.26</v>
      </c>
      <c r="EB10" s="170" t="n">
        <v>44.77</v>
      </c>
      <c r="EC10" s="170" t="n">
        <v>42.75</v>
      </c>
      <c r="ED10" s="170" t="n">
        <v>43.39</v>
      </c>
      <c r="EE10" s="170" t="n">
        <v>53.39</v>
      </c>
      <c r="EF10" s="170" t="n">
        <v>56.69</v>
      </c>
      <c r="EG10" s="170" t="n">
        <v>51.64</v>
      </c>
      <c r="EH10" s="170" t="n">
        <v>48.23</v>
      </c>
      <c r="EI10" s="170" t="n">
        <v>45.59</v>
      </c>
      <c r="EJ10" s="170" t="n">
        <v>45.72</v>
      </c>
    </row>
    <row r="11" customFormat="false" ht="13.7" hidden="false" customHeight="true" outlineLevel="0" collapsed="false">
      <c r="A11" s="165" t="s">
        <v>77</v>
      </c>
      <c r="B11" s="136"/>
      <c r="C11" s="160" t="n">
        <v>31.193</v>
      </c>
      <c r="D11" s="160" t="n">
        <v>34.5</v>
      </c>
      <c r="E11" s="167" t="n">
        <v>32.9805675675676</v>
      </c>
      <c r="F11" s="160" t="n">
        <v>35.25</v>
      </c>
      <c r="G11" s="160" t="n">
        <v>35.5</v>
      </c>
      <c r="H11" s="160" t="n">
        <v>35</v>
      </c>
      <c r="I11" s="160" t="n">
        <v>33.25</v>
      </c>
      <c r="J11" s="160" t="n">
        <v>34.75</v>
      </c>
      <c r="K11" s="160" t="n">
        <v>31.75</v>
      </c>
      <c r="L11" s="160" t="n">
        <v>31.5</v>
      </c>
      <c r="M11" s="160" t="n">
        <v>38</v>
      </c>
      <c r="N11" s="160" t="n">
        <v>33.75</v>
      </c>
      <c r="O11" s="160" t="n">
        <v>51</v>
      </c>
      <c r="P11" s="160" t="n">
        <v>49.25</v>
      </c>
      <c r="Q11" s="160" t="n">
        <v>55.5</v>
      </c>
      <c r="R11" s="160" t="n">
        <v>48.25</v>
      </c>
      <c r="S11" s="160" t="n">
        <v>41.25</v>
      </c>
      <c r="T11" s="160" t="n">
        <v>40.25</v>
      </c>
      <c r="U11" s="160" t="n">
        <v>41.25</v>
      </c>
      <c r="V11" s="160" t="n">
        <v>42.25</v>
      </c>
      <c r="W11" s="167" t="n">
        <v>40.2735294117647</v>
      </c>
      <c r="X11" s="160" t="n">
        <v>44.8656862745098</v>
      </c>
      <c r="Y11" s="160" t="n">
        <v>45.0239932885906</v>
      </c>
      <c r="Z11" s="160" t="n">
        <v>45.7301568627451</v>
      </c>
      <c r="AA11" s="160" t="n">
        <v>46.347</v>
      </c>
      <c r="AB11" s="168" t="n">
        <v>46.9304296875</v>
      </c>
      <c r="AC11" s="169" t="n">
        <v>45.1952766595289</v>
      </c>
      <c r="AD11" s="163"/>
      <c r="AE11" s="163"/>
      <c r="AF11" s="164"/>
      <c r="AG11" s="170" t="n">
        <v>35.5</v>
      </c>
      <c r="AH11" s="170" t="n">
        <v>35</v>
      </c>
      <c r="AI11" s="170" t="n">
        <v>34.75</v>
      </c>
      <c r="AJ11" s="170" t="n">
        <v>31.75</v>
      </c>
      <c r="AK11" s="170" t="n">
        <v>31.5</v>
      </c>
      <c r="AL11" s="170" t="n">
        <v>38</v>
      </c>
      <c r="AM11" s="170" t="n">
        <v>49.25</v>
      </c>
      <c r="AN11" s="170" t="n">
        <v>55.5</v>
      </c>
      <c r="AO11" s="170" t="n">
        <v>48.25</v>
      </c>
      <c r="AP11" s="170" t="n">
        <v>40.25</v>
      </c>
      <c r="AQ11" s="170" t="n">
        <v>41.25</v>
      </c>
      <c r="AR11" s="170" t="n">
        <v>42.25</v>
      </c>
      <c r="AS11" s="170" t="n">
        <v>43.25</v>
      </c>
      <c r="AT11" s="170" t="n">
        <v>41.25</v>
      </c>
      <c r="AU11" s="170" t="n">
        <v>39.25</v>
      </c>
      <c r="AV11" s="170" t="n">
        <v>37</v>
      </c>
      <c r="AW11" s="170" t="n">
        <v>37.5</v>
      </c>
      <c r="AX11" s="170" t="n">
        <v>42.5</v>
      </c>
      <c r="AY11" s="170" t="n">
        <v>54</v>
      </c>
      <c r="AZ11" s="170" t="n">
        <v>62.5</v>
      </c>
      <c r="BA11" s="170" t="n">
        <v>57.5</v>
      </c>
      <c r="BB11" s="170" t="n">
        <v>39.25</v>
      </c>
      <c r="BC11" s="170" t="n">
        <v>41.25</v>
      </c>
      <c r="BD11" s="170" t="n">
        <v>43.25</v>
      </c>
      <c r="BE11" s="170" t="n">
        <v>43.73</v>
      </c>
      <c r="BF11" s="170" t="n">
        <v>41.7</v>
      </c>
      <c r="BG11" s="170" t="n">
        <v>39.67</v>
      </c>
      <c r="BH11" s="170" t="n">
        <v>37.39</v>
      </c>
      <c r="BI11" s="170" t="n">
        <v>37.88</v>
      </c>
      <c r="BJ11" s="170" t="n">
        <v>42.93</v>
      </c>
      <c r="BK11" s="170" t="n">
        <v>54.53</v>
      </c>
      <c r="BL11" s="170" t="n">
        <v>63.1</v>
      </c>
      <c r="BM11" s="170" t="n">
        <v>58.04</v>
      </c>
      <c r="BN11" s="170" t="n">
        <v>39.61</v>
      </c>
      <c r="BO11" s="170" t="n">
        <v>41.62</v>
      </c>
      <c r="BP11" s="170" t="n">
        <v>43.63</v>
      </c>
      <c r="BQ11" s="170" t="n">
        <v>44.08</v>
      </c>
      <c r="BR11" s="170" t="n">
        <v>42.03</v>
      </c>
      <c r="BS11" s="170" t="n">
        <v>39.98</v>
      </c>
      <c r="BT11" s="170" t="n">
        <v>37.68</v>
      </c>
      <c r="BU11" s="170" t="n">
        <v>38.18</v>
      </c>
      <c r="BV11" s="170" t="n">
        <v>43.26</v>
      </c>
      <c r="BW11" s="170" t="n">
        <v>54.95</v>
      </c>
      <c r="BX11" s="170" t="n">
        <v>63.58</v>
      </c>
      <c r="BY11" s="170" t="n">
        <v>58.47</v>
      </c>
      <c r="BZ11" s="170" t="n">
        <v>39.9</v>
      </c>
      <c r="CA11" s="170" t="n">
        <v>41.93</v>
      </c>
      <c r="CB11" s="170" t="n">
        <v>43.95</v>
      </c>
      <c r="CC11" s="170" t="n">
        <v>44.38</v>
      </c>
      <c r="CD11" s="170" t="n">
        <v>42.31</v>
      </c>
      <c r="CE11" s="170" t="n">
        <v>40.25</v>
      </c>
      <c r="CF11" s="170" t="n">
        <v>37.93</v>
      </c>
      <c r="CG11" s="170" t="n">
        <v>38.43</v>
      </c>
      <c r="CH11" s="170" t="n">
        <v>43.54</v>
      </c>
      <c r="CI11" s="170" t="n">
        <v>55.31</v>
      </c>
      <c r="CJ11" s="170" t="n">
        <v>63.99</v>
      </c>
      <c r="CK11" s="170" t="n">
        <v>58.86</v>
      </c>
      <c r="CL11" s="170" t="n">
        <v>40.17</v>
      </c>
      <c r="CM11" s="170" t="n">
        <v>42.2</v>
      </c>
      <c r="CN11" s="170" t="n">
        <v>44.23</v>
      </c>
      <c r="CO11" s="170" t="n">
        <v>44.69</v>
      </c>
      <c r="CP11" s="170" t="n">
        <v>42.6</v>
      </c>
      <c r="CQ11" s="170" t="n">
        <v>40.52</v>
      </c>
      <c r="CR11" s="170" t="n">
        <v>38.18</v>
      </c>
      <c r="CS11" s="170" t="n">
        <v>38.68</v>
      </c>
      <c r="CT11" s="170" t="n">
        <v>43.83</v>
      </c>
      <c r="CU11" s="170" t="n">
        <v>55.66</v>
      </c>
      <c r="CV11" s="170" t="n">
        <v>64.4</v>
      </c>
      <c r="CW11" s="170" t="n">
        <v>59.23</v>
      </c>
      <c r="CX11" s="170" t="n">
        <v>40.41</v>
      </c>
      <c r="CY11" s="170" t="n">
        <v>42.46</v>
      </c>
      <c r="CZ11" s="170" t="n">
        <v>44.5</v>
      </c>
      <c r="DA11" s="170" t="n">
        <v>44.95</v>
      </c>
      <c r="DB11" s="170" t="n">
        <v>42.85</v>
      </c>
      <c r="DC11" s="170" t="n">
        <v>40.75</v>
      </c>
      <c r="DD11" s="170" t="n">
        <v>38.4</v>
      </c>
      <c r="DE11" s="170" t="n">
        <v>38.9</v>
      </c>
      <c r="DF11" s="170" t="n">
        <v>44.06</v>
      </c>
      <c r="DG11" s="170" t="n">
        <v>55.96</v>
      </c>
      <c r="DH11" s="170" t="n">
        <v>64.74</v>
      </c>
      <c r="DI11" s="170" t="n">
        <v>59.53</v>
      </c>
      <c r="DJ11" s="170" t="n">
        <v>40.62</v>
      </c>
      <c r="DK11" s="170" t="n">
        <v>42.67</v>
      </c>
      <c r="DL11" s="170" t="n">
        <v>44.71</v>
      </c>
      <c r="DM11" s="170" t="n">
        <v>45.14</v>
      </c>
      <c r="DN11" s="170" t="n">
        <v>43.03</v>
      </c>
      <c r="DO11" s="170" t="n">
        <v>40.93</v>
      </c>
      <c r="DP11" s="170" t="n">
        <v>38.56</v>
      </c>
      <c r="DQ11" s="170" t="n">
        <v>39.06</v>
      </c>
      <c r="DR11" s="170" t="n">
        <v>44.25</v>
      </c>
      <c r="DS11" s="170" t="n">
        <v>56.2</v>
      </c>
      <c r="DT11" s="170" t="n">
        <v>65.01</v>
      </c>
      <c r="DU11" s="170" t="n">
        <v>59.78</v>
      </c>
      <c r="DV11" s="170" t="n">
        <v>40.79</v>
      </c>
      <c r="DW11" s="170" t="n">
        <v>42.85</v>
      </c>
      <c r="DX11" s="170" t="n">
        <v>44.9</v>
      </c>
      <c r="DY11" s="170" t="n">
        <v>45.33</v>
      </c>
      <c r="DZ11" s="170" t="n">
        <v>43.22</v>
      </c>
      <c r="EA11" s="170" t="n">
        <v>41.1</v>
      </c>
      <c r="EB11" s="170" t="n">
        <v>38.73</v>
      </c>
      <c r="EC11" s="170" t="n">
        <v>39.23</v>
      </c>
      <c r="ED11" s="170" t="n">
        <v>44.44</v>
      </c>
      <c r="EE11" s="170" t="n">
        <v>56.44</v>
      </c>
      <c r="EF11" s="170" t="n">
        <v>65.29</v>
      </c>
      <c r="EG11" s="170" t="n">
        <v>60.04</v>
      </c>
      <c r="EH11" s="170" t="n">
        <v>40.96</v>
      </c>
      <c r="EI11" s="170" t="n">
        <v>43.03</v>
      </c>
      <c r="EJ11" s="170" t="n">
        <v>45.1</v>
      </c>
    </row>
    <row r="12" customFormat="false" ht="13.7" hidden="false" customHeight="true" outlineLevel="0" collapsed="false">
      <c r="A12" s="165" t="s">
        <v>181</v>
      </c>
      <c r="B12" s="136"/>
      <c r="C12" s="160" t="n">
        <v>21.6929993896484</v>
      </c>
      <c r="D12" s="160" t="n">
        <v>33.496</v>
      </c>
      <c r="E12" s="167" t="n">
        <v>28.0729997195682</v>
      </c>
      <c r="F12" s="160" t="n">
        <v>34.325</v>
      </c>
      <c r="G12" s="160" t="n">
        <v>34.5</v>
      </c>
      <c r="H12" s="160" t="n">
        <v>34.15</v>
      </c>
      <c r="I12" s="160" t="n">
        <v>31.975</v>
      </c>
      <c r="J12" s="160" t="n">
        <v>32.2</v>
      </c>
      <c r="K12" s="160" t="n">
        <v>31.75</v>
      </c>
      <c r="L12" s="160" t="n">
        <v>31.5</v>
      </c>
      <c r="M12" s="160" t="n">
        <v>38</v>
      </c>
      <c r="N12" s="160" t="n">
        <v>33.75</v>
      </c>
      <c r="O12" s="160" t="n">
        <v>50.8333333333333</v>
      </c>
      <c r="P12" s="160" t="n">
        <v>48.75</v>
      </c>
      <c r="Q12" s="160" t="n">
        <v>55.5</v>
      </c>
      <c r="R12" s="160" t="n">
        <v>48.25</v>
      </c>
      <c r="S12" s="160" t="n">
        <v>40</v>
      </c>
      <c r="T12" s="160" t="n">
        <v>40</v>
      </c>
      <c r="U12" s="160" t="n">
        <v>39</v>
      </c>
      <c r="V12" s="160" t="n">
        <v>41</v>
      </c>
      <c r="W12" s="167" t="n">
        <v>39.5654901960784</v>
      </c>
      <c r="X12" s="160" t="n">
        <v>43.7147058823529</v>
      </c>
      <c r="Y12" s="160" t="n">
        <v>43.7824496644295</v>
      </c>
      <c r="Z12" s="160" t="n">
        <v>44.5831764705882</v>
      </c>
      <c r="AA12" s="160" t="n">
        <v>45.2174509803921</v>
      </c>
      <c r="AB12" s="168" t="n">
        <v>45.7763671875</v>
      </c>
      <c r="AC12" s="169" t="n">
        <v>44.0417605951281</v>
      </c>
      <c r="AD12" s="163"/>
      <c r="AE12" s="163"/>
      <c r="AF12" s="164"/>
      <c r="AG12" s="170" t="n">
        <v>34.5</v>
      </c>
      <c r="AH12" s="170" t="n">
        <v>34.15</v>
      </c>
      <c r="AI12" s="170" t="n">
        <v>32.2</v>
      </c>
      <c r="AJ12" s="170" t="n">
        <v>31.75</v>
      </c>
      <c r="AK12" s="170" t="n">
        <v>31.5</v>
      </c>
      <c r="AL12" s="170" t="n">
        <v>38</v>
      </c>
      <c r="AM12" s="170" t="n">
        <v>48.75</v>
      </c>
      <c r="AN12" s="170" t="n">
        <v>55.5</v>
      </c>
      <c r="AO12" s="170" t="n">
        <v>48.25</v>
      </c>
      <c r="AP12" s="170" t="n">
        <v>40</v>
      </c>
      <c r="AQ12" s="170" t="n">
        <v>39</v>
      </c>
      <c r="AR12" s="170" t="n">
        <v>41</v>
      </c>
      <c r="AS12" s="170" t="n">
        <v>41.25</v>
      </c>
      <c r="AT12" s="170" t="n">
        <v>39.75</v>
      </c>
      <c r="AU12" s="170" t="n">
        <v>39</v>
      </c>
      <c r="AV12" s="170" t="n">
        <v>37</v>
      </c>
      <c r="AW12" s="170" t="n">
        <v>37.5</v>
      </c>
      <c r="AX12" s="170" t="n">
        <v>42.5</v>
      </c>
      <c r="AY12" s="170" t="n">
        <v>54</v>
      </c>
      <c r="AZ12" s="170" t="n">
        <v>62.5</v>
      </c>
      <c r="BA12" s="170" t="n">
        <v>51.5</v>
      </c>
      <c r="BB12" s="170" t="n">
        <v>39.25</v>
      </c>
      <c r="BC12" s="170" t="n">
        <v>39.5</v>
      </c>
      <c r="BD12" s="170" t="n">
        <v>40.75</v>
      </c>
      <c r="BE12" s="170" t="n">
        <v>41.72</v>
      </c>
      <c r="BF12" s="170" t="n">
        <v>40.19</v>
      </c>
      <c r="BG12" s="170" t="n">
        <v>39.42</v>
      </c>
      <c r="BH12" s="170" t="n">
        <v>37.4</v>
      </c>
      <c r="BI12" s="170" t="n">
        <v>37.89</v>
      </c>
      <c r="BJ12" s="170" t="n">
        <v>42.94</v>
      </c>
      <c r="BK12" s="170" t="n">
        <v>54.55</v>
      </c>
      <c r="BL12" s="170" t="n">
        <v>63.12</v>
      </c>
      <c r="BM12" s="170" t="n">
        <v>52</v>
      </c>
      <c r="BN12" s="170" t="n">
        <v>39.62</v>
      </c>
      <c r="BO12" s="170" t="n">
        <v>39.87</v>
      </c>
      <c r="BP12" s="170" t="n">
        <v>41.12</v>
      </c>
      <c r="BQ12" s="170" t="n">
        <v>42.07</v>
      </c>
      <c r="BR12" s="170" t="n">
        <v>40.53</v>
      </c>
      <c r="BS12" s="170" t="n">
        <v>39.75</v>
      </c>
      <c r="BT12" s="170" t="n">
        <v>37.7</v>
      </c>
      <c r="BU12" s="170" t="n">
        <v>38.2</v>
      </c>
      <c r="BV12" s="170" t="n">
        <v>43.28</v>
      </c>
      <c r="BW12" s="170" t="n">
        <v>54.97</v>
      </c>
      <c r="BX12" s="170" t="n">
        <v>63.61</v>
      </c>
      <c r="BY12" s="170" t="n">
        <v>52.4</v>
      </c>
      <c r="BZ12" s="170" t="n">
        <v>39.92</v>
      </c>
      <c r="CA12" s="170" t="n">
        <v>40.16</v>
      </c>
      <c r="CB12" s="170" t="n">
        <v>41.42</v>
      </c>
      <c r="CC12" s="170" t="n">
        <v>42.35</v>
      </c>
      <c r="CD12" s="170" t="n">
        <v>40.8</v>
      </c>
      <c r="CE12" s="170" t="n">
        <v>40.02</v>
      </c>
      <c r="CF12" s="170" t="n">
        <v>37.95</v>
      </c>
      <c r="CG12" s="170" t="n">
        <v>38.46</v>
      </c>
      <c r="CH12" s="170" t="n">
        <v>43.57</v>
      </c>
      <c r="CI12" s="170" t="n">
        <v>55.34</v>
      </c>
      <c r="CJ12" s="170" t="n">
        <v>64.03</v>
      </c>
      <c r="CK12" s="170" t="n">
        <v>52.75</v>
      </c>
      <c r="CL12" s="170" t="n">
        <v>40.19</v>
      </c>
      <c r="CM12" s="170" t="n">
        <v>40.43</v>
      </c>
      <c r="CN12" s="170" t="n">
        <v>41.7</v>
      </c>
      <c r="CO12" s="170" t="n">
        <v>42.66</v>
      </c>
      <c r="CP12" s="170" t="n">
        <v>41.09</v>
      </c>
      <c r="CQ12" s="170" t="n">
        <v>40.3</v>
      </c>
      <c r="CR12" s="170" t="n">
        <v>38.22</v>
      </c>
      <c r="CS12" s="170" t="n">
        <v>38.72</v>
      </c>
      <c r="CT12" s="170" t="n">
        <v>43.86</v>
      </c>
      <c r="CU12" s="170" t="n">
        <v>55.71</v>
      </c>
      <c r="CV12" s="170" t="n">
        <v>64.45</v>
      </c>
      <c r="CW12" s="170" t="n">
        <v>53.09</v>
      </c>
      <c r="CX12" s="170" t="n">
        <v>40.44</v>
      </c>
      <c r="CY12" s="170" t="n">
        <v>40.68</v>
      </c>
      <c r="CZ12" s="170" t="n">
        <v>41.96</v>
      </c>
      <c r="DA12" s="170" t="n">
        <v>42.91</v>
      </c>
      <c r="DB12" s="170" t="n">
        <v>41.33</v>
      </c>
      <c r="DC12" s="170" t="n">
        <v>40.53</v>
      </c>
      <c r="DD12" s="170" t="n">
        <v>38.43</v>
      </c>
      <c r="DE12" s="170" t="n">
        <v>38.93</v>
      </c>
      <c r="DF12" s="170" t="n">
        <v>44.1</v>
      </c>
      <c r="DG12" s="170" t="n">
        <v>56.01</v>
      </c>
      <c r="DH12" s="170" t="n">
        <v>64.8</v>
      </c>
      <c r="DI12" s="170" t="n">
        <v>53.37</v>
      </c>
      <c r="DJ12" s="170" t="n">
        <v>40.65</v>
      </c>
      <c r="DK12" s="170" t="n">
        <v>40.89</v>
      </c>
      <c r="DL12" s="170" t="n">
        <v>42.16</v>
      </c>
      <c r="DM12" s="170" t="n">
        <v>43.1</v>
      </c>
      <c r="DN12" s="170" t="n">
        <v>41.51</v>
      </c>
      <c r="DO12" s="170" t="n">
        <v>40.71</v>
      </c>
      <c r="DP12" s="170" t="n">
        <v>38.6</v>
      </c>
      <c r="DQ12" s="170" t="n">
        <v>39.11</v>
      </c>
      <c r="DR12" s="170" t="n">
        <v>44.3</v>
      </c>
      <c r="DS12" s="170" t="n">
        <v>56.26</v>
      </c>
      <c r="DT12" s="170" t="n">
        <v>65.08</v>
      </c>
      <c r="DU12" s="170" t="n">
        <v>53.6</v>
      </c>
      <c r="DV12" s="170" t="n">
        <v>40.83</v>
      </c>
      <c r="DW12" s="170" t="n">
        <v>41.07</v>
      </c>
      <c r="DX12" s="170" t="n">
        <v>42.35</v>
      </c>
      <c r="DY12" s="170" t="n">
        <v>43.29</v>
      </c>
      <c r="DZ12" s="170" t="n">
        <v>41.7</v>
      </c>
      <c r="EA12" s="170" t="n">
        <v>40.89</v>
      </c>
      <c r="EB12" s="170" t="n">
        <v>38.77</v>
      </c>
      <c r="EC12" s="170" t="n">
        <v>39.28</v>
      </c>
      <c r="ED12" s="170" t="n">
        <v>44.49</v>
      </c>
      <c r="EE12" s="170" t="n">
        <v>56.5</v>
      </c>
      <c r="EF12" s="170" t="n">
        <v>65.37</v>
      </c>
      <c r="EG12" s="170" t="n">
        <v>53.84</v>
      </c>
      <c r="EH12" s="170" t="n">
        <v>41.01</v>
      </c>
      <c r="EI12" s="170" t="n">
        <v>41.25</v>
      </c>
      <c r="EJ12" s="170" t="n">
        <v>42.54</v>
      </c>
    </row>
    <row r="13" customFormat="false" ht="13.7" hidden="false" customHeight="true" outlineLevel="0" collapsed="false">
      <c r="A13" s="165" t="s">
        <v>78</v>
      </c>
      <c r="B13" s="166" t="s">
        <v>182</v>
      </c>
      <c r="C13" s="160" t="n">
        <v>30.7705</v>
      </c>
      <c r="D13" s="160" t="n">
        <v>32.5</v>
      </c>
      <c r="E13" s="167" t="n">
        <v>31.7053648648649</v>
      </c>
      <c r="F13" s="160" t="n">
        <v>34.325</v>
      </c>
      <c r="G13" s="160" t="n">
        <v>34.5</v>
      </c>
      <c r="H13" s="160" t="n">
        <v>34.15</v>
      </c>
      <c r="I13" s="160" t="n">
        <v>31.975</v>
      </c>
      <c r="J13" s="160" t="n">
        <v>32.2</v>
      </c>
      <c r="K13" s="160" t="n">
        <v>31.75</v>
      </c>
      <c r="L13" s="160" t="n">
        <v>33.25</v>
      </c>
      <c r="M13" s="160" t="n">
        <v>39.25</v>
      </c>
      <c r="N13" s="160" t="n">
        <v>34.75</v>
      </c>
      <c r="O13" s="160" t="n">
        <v>51.25</v>
      </c>
      <c r="P13" s="160" t="n">
        <v>48.75</v>
      </c>
      <c r="Q13" s="160" t="n">
        <v>56.75</v>
      </c>
      <c r="R13" s="160" t="n">
        <v>48.25</v>
      </c>
      <c r="S13" s="160" t="n">
        <v>40</v>
      </c>
      <c r="T13" s="160" t="n">
        <v>40</v>
      </c>
      <c r="U13" s="160" t="n">
        <v>39</v>
      </c>
      <c r="V13" s="160" t="n">
        <v>41</v>
      </c>
      <c r="W13" s="167" t="n">
        <v>39.9223529411765</v>
      </c>
      <c r="X13" s="160" t="n">
        <v>44.9598039215686</v>
      </c>
      <c r="Y13" s="160" t="n">
        <v>44.8358724832215</v>
      </c>
      <c r="Z13" s="160" t="n">
        <v>45.8067058823529</v>
      </c>
      <c r="AA13" s="160" t="n">
        <v>46.4589803921569</v>
      </c>
      <c r="AB13" s="168" t="n">
        <v>47.0059375</v>
      </c>
      <c r="AC13" s="169" t="n">
        <v>45.2199051391863</v>
      </c>
      <c r="AD13" s="163"/>
      <c r="AE13" s="163"/>
      <c r="AF13" s="164"/>
      <c r="AG13" s="170" t="n">
        <v>34.5</v>
      </c>
      <c r="AH13" s="170" t="n">
        <v>34.15</v>
      </c>
      <c r="AI13" s="170" t="n">
        <v>32.2</v>
      </c>
      <c r="AJ13" s="170" t="n">
        <v>31.75</v>
      </c>
      <c r="AK13" s="170" t="n">
        <v>33.25</v>
      </c>
      <c r="AL13" s="170" t="n">
        <v>39.25</v>
      </c>
      <c r="AM13" s="170" t="n">
        <v>48.75</v>
      </c>
      <c r="AN13" s="170" t="n">
        <v>56.75</v>
      </c>
      <c r="AO13" s="170" t="n">
        <v>48.25</v>
      </c>
      <c r="AP13" s="170" t="n">
        <v>40</v>
      </c>
      <c r="AQ13" s="170" t="n">
        <v>39</v>
      </c>
      <c r="AR13" s="170" t="n">
        <v>41</v>
      </c>
      <c r="AS13" s="170" t="n">
        <v>41.25</v>
      </c>
      <c r="AT13" s="170" t="n">
        <v>39.75</v>
      </c>
      <c r="AU13" s="170" t="n">
        <v>39</v>
      </c>
      <c r="AV13" s="170" t="n">
        <v>39</v>
      </c>
      <c r="AW13" s="170" t="n">
        <v>39.75</v>
      </c>
      <c r="AX13" s="170" t="n">
        <v>45.75</v>
      </c>
      <c r="AY13" s="170" t="n">
        <v>58.75</v>
      </c>
      <c r="AZ13" s="170" t="n">
        <v>64.5</v>
      </c>
      <c r="BA13" s="170" t="n">
        <v>51.5</v>
      </c>
      <c r="BB13" s="170" t="n">
        <v>39.75</v>
      </c>
      <c r="BC13" s="170" t="n">
        <v>39.5</v>
      </c>
      <c r="BD13" s="170" t="n">
        <v>40.75</v>
      </c>
      <c r="BE13" s="170" t="n">
        <v>41.7</v>
      </c>
      <c r="BF13" s="170" t="n">
        <v>40.18</v>
      </c>
      <c r="BG13" s="170" t="n">
        <v>39.41</v>
      </c>
      <c r="BH13" s="170" t="n">
        <v>39.41</v>
      </c>
      <c r="BI13" s="170" t="n">
        <v>40.16</v>
      </c>
      <c r="BJ13" s="170" t="n">
        <v>46.21</v>
      </c>
      <c r="BK13" s="170" t="n">
        <v>59.33</v>
      </c>
      <c r="BL13" s="170" t="n">
        <v>65.12</v>
      </c>
      <c r="BM13" s="170" t="n">
        <v>51.99</v>
      </c>
      <c r="BN13" s="170" t="n">
        <v>40.12</v>
      </c>
      <c r="BO13" s="170" t="n">
        <v>39.86</v>
      </c>
      <c r="BP13" s="170" t="n">
        <v>41.11</v>
      </c>
      <c r="BQ13" s="170" t="n">
        <v>42.05</v>
      </c>
      <c r="BR13" s="170" t="n">
        <v>40.5</v>
      </c>
      <c r="BS13" s="170" t="n">
        <v>39.73</v>
      </c>
      <c r="BT13" s="170" t="n">
        <v>39.72</v>
      </c>
      <c r="BU13" s="170" t="n">
        <v>40.47</v>
      </c>
      <c r="BV13" s="170" t="n">
        <v>46.56</v>
      </c>
      <c r="BW13" s="170" t="n">
        <v>59.78</v>
      </c>
      <c r="BX13" s="170" t="n">
        <v>65.61</v>
      </c>
      <c r="BY13" s="170" t="n">
        <v>52.37</v>
      </c>
      <c r="BZ13" s="170" t="n">
        <v>40.41</v>
      </c>
      <c r="CA13" s="170" t="n">
        <v>40.15</v>
      </c>
      <c r="CB13" s="170" t="n">
        <v>41.4</v>
      </c>
      <c r="CC13" s="170" t="n">
        <v>42.32</v>
      </c>
      <c r="CD13" s="170" t="n">
        <v>40.77</v>
      </c>
      <c r="CE13" s="170" t="n">
        <v>39.99</v>
      </c>
      <c r="CF13" s="170" t="n">
        <v>39.98</v>
      </c>
      <c r="CG13" s="170" t="n">
        <v>40.73</v>
      </c>
      <c r="CH13" s="170" t="n">
        <v>46.87</v>
      </c>
      <c r="CI13" s="170" t="n">
        <v>60.17</v>
      </c>
      <c r="CJ13" s="170" t="n">
        <v>66.04</v>
      </c>
      <c r="CK13" s="170" t="n">
        <v>52.71</v>
      </c>
      <c r="CL13" s="170" t="n">
        <v>40.68</v>
      </c>
      <c r="CM13" s="170" t="n">
        <v>40.41</v>
      </c>
      <c r="CN13" s="170" t="n">
        <v>41.67</v>
      </c>
      <c r="CO13" s="170" t="n">
        <v>42.62</v>
      </c>
      <c r="CP13" s="170" t="n">
        <v>41.05</v>
      </c>
      <c r="CQ13" s="170" t="n">
        <v>40.26</v>
      </c>
      <c r="CR13" s="170" t="n">
        <v>40.25</v>
      </c>
      <c r="CS13" s="170" t="n">
        <v>41</v>
      </c>
      <c r="CT13" s="170" t="n">
        <v>47.18</v>
      </c>
      <c r="CU13" s="170" t="n">
        <v>60.56</v>
      </c>
      <c r="CV13" s="170" t="n">
        <v>66.46</v>
      </c>
      <c r="CW13" s="170" t="n">
        <v>53.04</v>
      </c>
      <c r="CX13" s="170" t="n">
        <v>40.93</v>
      </c>
      <c r="CY13" s="170" t="n">
        <v>40.65</v>
      </c>
      <c r="CZ13" s="170" t="n">
        <v>41.92</v>
      </c>
      <c r="DA13" s="170" t="n">
        <v>42.87</v>
      </c>
      <c r="DB13" s="170" t="n">
        <v>41.29</v>
      </c>
      <c r="DC13" s="170" t="n">
        <v>40.49</v>
      </c>
      <c r="DD13" s="170" t="n">
        <v>40.47</v>
      </c>
      <c r="DE13" s="170" t="n">
        <v>41.23</v>
      </c>
      <c r="DF13" s="170" t="n">
        <v>47.43</v>
      </c>
      <c r="DG13" s="170" t="n">
        <v>60.88</v>
      </c>
      <c r="DH13" s="170" t="n">
        <v>66.8</v>
      </c>
      <c r="DI13" s="170" t="n">
        <v>53.31</v>
      </c>
      <c r="DJ13" s="170" t="n">
        <v>41.13</v>
      </c>
      <c r="DK13" s="170" t="n">
        <v>40.85</v>
      </c>
      <c r="DL13" s="170" t="n">
        <v>42.13</v>
      </c>
      <c r="DM13" s="170" t="n">
        <v>43.05</v>
      </c>
      <c r="DN13" s="170" t="n">
        <v>41.47</v>
      </c>
      <c r="DO13" s="170" t="n">
        <v>40.66</v>
      </c>
      <c r="DP13" s="170" t="n">
        <v>40.64</v>
      </c>
      <c r="DQ13" s="170" t="n">
        <v>41.41</v>
      </c>
      <c r="DR13" s="170" t="n">
        <v>47.63</v>
      </c>
      <c r="DS13" s="170" t="n">
        <v>61.14</v>
      </c>
      <c r="DT13" s="170" t="n">
        <v>67.09</v>
      </c>
      <c r="DU13" s="170" t="n">
        <v>53.54</v>
      </c>
      <c r="DV13" s="170" t="n">
        <v>41.31</v>
      </c>
      <c r="DW13" s="170" t="n">
        <v>41.03</v>
      </c>
      <c r="DX13" s="170" t="n">
        <v>42.31</v>
      </c>
      <c r="DY13" s="170" t="n">
        <v>43.24</v>
      </c>
      <c r="DZ13" s="170" t="n">
        <v>41.64</v>
      </c>
      <c r="EA13" s="170" t="n">
        <v>40.84</v>
      </c>
      <c r="EB13" s="170" t="n">
        <v>40.82</v>
      </c>
      <c r="EC13" s="170" t="n">
        <v>41.58</v>
      </c>
      <c r="ED13" s="170" t="n">
        <v>47.84</v>
      </c>
      <c r="EE13" s="170" t="n">
        <v>61.4</v>
      </c>
      <c r="EF13" s="170" t="n">
        <v>67.38</v>
      </c>
      <c r="EG13" s="170" t="n">
        <v>53.77</v>
      </c>
      <c r="EH13" s="170" t="n">
        <v>41.48</v>
      </c>
      <c r="EI13" s="170" t="n">
        <v>41.2</v>
      </c>
      <c r="EJ13" s="170" t="n">
        <v>42.49</v>
      </c>
    </row>
    <row r="14" customFormat="false" ht="13.7" hidden="false" customHeight="true" outlineLevel="0" collapsed="false">
      <c r="A14" s="165" t="s">
        <v>183</v>
      </c>
      <c r="B14" s="166" t="s">
        <v>182</v>
      </c>
      <c r="C14" s="160" t="n">
        <v>29.39</v>
      </c>
      <c r="D14" s="160" t="n">
        <v>30.5</v>
      </c>
      <c r="E14" s="167" t="n">
        <v>29.99</v>
      </c>
      <c r="F14" s="160" t="n">
        <v>30.75</v>
      </c>
      <c r="G14" s="160" t="n">
        <v>31</v>
      </c>
      <c r="H14" s="160" t="n">
        <v>30.5</v>
      </c>
      <c r="I14" s="160" t="n">
        <v>30.875</v>
      </c>
      <c r="J14" s="160" t="n">
        <v>30.25</v>
      </c>
      <c r="K14" s="160" t="n">
        <v>31.5</v>
      </c>
      <c r="L14" s="160" t="n">
        <v>33</v>
      </c>
      <c r="M14" s="160" t="n">
        <v>42</v>
      </c>
      <c r="N14" s="160" t="n">
        <v>35.5</v>
      </c>
      <c r="O14" s="160" t="n">
        <v>54.8333333333333</v>
      </c>
      <c r="P14" s="160" t="n">
        <v>54</v>
      </c>
      <c r="Q14" s="160" t="n">
        <v>62.5</v>
      </c>
      <c r="R14" s="160" t="n">
        <v>48</v>
      </c>
      <c r="S14" s="160" t="n">
        <v>36.3333333333333</v>
      </c>
      <c r="T14" s="160" t="n">
        <v>37.5</v>
      </c>
      <c r="U14" s="160" t="n">
        <v>35.5</v>
      </c>
      <c r="V14" s="160" t="n">
        <v>36</v>
      </c>
      <c r="W14" s="167" t="n">
        <v>39.3637254901961</v>
      </c>
      <c r="X14" s="160" t="n">
        <v>42.0490196078431</v>
      </c>
      <c r="Y14" s="160" t="n">
        <v>41.7462751677852</v>
      </c>
      <c r="Z14" s="160" t="n">
        <v>42.8453725490196</v>
      </c>
      <c r="AA14" s="160" t="n">
        <v>43.6551568627451</v>
      </c>
      <c r="AB14" s="168" t="n">
        <v>44.53703125</v>
      </c>
      <c r="AC14" s="169" t="n">
        <v>42.6662184154176</v>
      </c>
      <c r="AD14" s="163"/>
      <c r="AE14" s="163"/>
      <c r="AF14" s="164"/>
      <c r="AG14" s="170" t="n">
        <v>31</v>
      </c>
      <c r="AH14" s="170" t="n">
        <v>30.5</v>
      </c>
      <c r="AI14" s="170" t="n">
        <v>30.25</v>
      </c>
      <c r="AJ14" s="170" t="n">
        <v>31.5</v>
      </c>
      <c r="AK14" s="170" t="n">
        <v>33</v>
      </c>
      <c r="AL14" s="170" t="n">
        <v>42</v>
      </c>
      <c r="AM14" s="170" t="n">
        <v>54</v>
      </c>
      <c r="AN14" s="170" t="n">
        <v>62.5</v>
      </c>
      <c r="AO14" s="170" t="n">
        <v>48</v>
      </c>
      <c r="AP14" s="170" t="n">
        <v>37.5</v>
      </c>
      <c r="AQ14" s="170" t="n">
        <v>35.5</v>
      </c>
      <c r="AR14" s="170" t="n">
        <v>36</v>
      </c>
      <c r="AS14" s="170" t="n">
        <v>36.5</v>
      </c>
      <c r="AT14" s="170" t="n">
        <v>36.5</v>
      </c>
      <c r="AU14" s="170" t="n">
        <v>36.5</v>
      </c>
      <c r="AV14" s="170" t="n">
        <v>35</v>
      </c>
      <c r="AW14" s="170" t="n">
        <v>36</v>
      </c>
      <c r="AX14" s="170" t="n">
        <v>42.5</v>
      </c>
      <c r="AY14" s="170" t="n">
        <v>54.5</v>
      </c>
      <c r="AZ14" s="170" t="n">
        <v>64.5</v>
      </c>
      <c r="BA14" s="170" t="n">
        <v>51</v>
      </c>
      <c r="BB14" s="170" t="n">
        <v>38</v>
      </c>
      <c r="BC14" s="170" t="n">
        <v>37</v>
      </c>
      <c r="BD14" s="170" t="n">
        <v>36.5</v>
      </c>
      <c r="BE14" s="170" t="n">
        <v>37.25</v>
      </c>
      <c r="BF14" s="170" t="n">
        <v>37.25</v>
      </c>
      <c r="BG14" s="170" t="n">
        <v>37.25</v>
      </c>
      <c r="BH14" s="170" t="n">
        <v>35.86</v>
      </c>
      <c r="BI14" s="170" t="n">
        <v>36.79</v>
      </c>
      <c r="BJ14" s="170" t="n">
        <v>42.82</v>
      </c>
      <c r="BK14" s="170" t="n">
        <v>53.95</v>
      </c>
      <c r="BL14" s="170" t="n">
        <v>63.23</v>
      </c>
      <c r="BM14" s="170" t="n">
        <v>50.71</v>
      </c>
      <c r="BN14" s="170" t="n">
        <v>38.65</v>
      </c>
      <c r="BO14" s="170" t="n">
        <v>37.72</v>
      </c>
      <c r="BP14" s="170" t="n">
        <v>37.26</v>
      </c>
      <c r="BQ14" s="170" t="n">
        <v>37.56</v>
      </c>
      <c r="BR14" s="170" t="n">
        <v>37.56</v>
      </c>
      <c r="BS14" s="170" t="n">
        <v>37.56</v>
      </c>
      <c r="BT14" s="170" t="n">
        <v>36.16</v>
      </c>
      <c r="BU14" s="170" t="n">
        <v>37.09</v>
      </c>
      <c r="BV14" s="170" t="n">
        <v>43.17</v>
      </c>
      <c r="BW14" s="170" t="n">
        <v>54.4</v>
      </c>
      <c r="BX14" s="170" t="n">
        <v>63.75</v>
      </c>
      <c r="BY14" s="170" t="n">
        <v>51.13</v>
      </c>
      <c r="BZ14" s="170" t="n">
        <v>38.97</v>
      </c>
      <c r="CA14" s="170" t="n">
        <v>38.03</v>
      </c>
      <c r="CB14" s="170" t="n">
        <v>37.56</v>
      </c>
      <c r="CC14" s="170" t="n">
        <v>37.87</v>
      </c>
      <c r="CD14" s="170" t="n">
        <v>37.87</v>
      </c>
      <c r="CE14" s="170" t="n">
        <v>37.87</v>
      </c>
      <c r="CF14" s="170" t="n">
        <v>36.45</v>
      </c>
      <c r="CG14" s="170" t="n">
        <v>37.4</v>
      </c>
      <c r="CH14" s="170" t="n">
        <v>43.53</v>
      </c>
      <c r="CI14" s="170" t="n">
        <v>54.84</v>
      </c>
      <c r="CJ14" s="170" t="n">
        <v>64.27</v>
      </c>
      <c r="CK14" s="170" t="n">
        <v>51.54</v>
      </c>
      <c r="CL14" s="170" t="n">
        <v>39.28</v>
      </c>
      <c r="CM14" s="170" t="n">
        <v>38.34</v>
      </c>
      <c r="CN14" s="170" t="n">
        <v>37.87</v>
      </c>
      <c r="CO14" s="170" t="n">
        <v>38.18</v>
      </c>
      <c r="CP14" s="170" t="n">
        <v>38.18</v>
      </c>
      <c r="CQ14" s="170" t="n">
        <v>38.18</v>
      </c>
      <c r="CR14" s="170" t="n">
        <v>36.75</v>
      </c>
      <c r="CS14" s="170" t="n">
        <v>37.7</v>
      </c>
      <c r="CT14" s="170" t="n">
        <v>43.88</v>
      </c>
      <c r="CU14" s="170" t="n">
        <v>55.29</v>
      </c>
      <c r="CV14" s="170" t="n">
        <v>64.8</v>
      </c>
      <c r="CW14" s="170" t="n">
        <v>51.96</v>
      </c>
      <c r="CX14" s="170" t="n">
        <v>39.6</v>
      </c>
      <c r="CY14" s="170" t="n">
        <v>38.65</v>
      </c>
      <c r="CZ14" s="170" t="n">
        <v>38.18</v>
      </c>
      <c r="DA14" s="170" t="n">
        <v>38.48</v>
      </c>
      <c r="DB14" s="170" t="n">
        <v>38.48</v>
      </c>
      <c r="DC14" s="170" t="n">
        <v>38.48</v>
      </c>
      <c r="DD14" s="170" t="n">
        <v>37.05</v>
      </c>
      <c r="DE14" s="170" t="n">
        <v>38</v>
      </c>
      <c r="DF14" s="170" t="n">
        <v>44.23</v>
      </c>
      <c r="DG14" s="170" t="n">
        <v>55.73</v>
      </c>
      <c r="DH14" s="170" t="n">
        <v>65.32</v>
      </c>
      <c r="DI14" s="170" t="n">
        <v>52.38</v>
      </c>
      <c r="DJ14" s="170" t="n">
        <v>39.92</v>
      </c>
      <c r="DK14" s="170" t="n">
        <v>38.96</v>
      </c>
      <c r="DL14" s="170" t="n">
        <v>38.49</v>
      </c>
      <c r="DM14" s="170" t="n">
        <v>38.79</v>
      </c>
      <c r="DN14" s="170" t="n">
        <v>38.79</v>
      </c>
      <c r="DO14" s="170" t="n">
        <v>38.79</v>
      </c>
      <c r="DP14" s="170" t="n">
        <v>37.34</v>
      </c>
      <c r="DQ14" s="170" t="n">
        <v>38.31</v>
      </c>
      <c r="DR14" s="170" t="n">
        <v>44.59</v>
      </c>
      <c r="DS14" s="170" t="n">
        <v>56.18</v>
      </c>
      <c r="DT14" s="170" t="n">
        <v>65.84</v>
      </c>
      <c r="DU14" s="170" t="n">
        <v>52.8</v>
      </c>
      <c r="DV14" s="170" t="n">
        <v>40.24</v>
      </c>
      <c r="DW14" s="170" t="n">
        <v>39.28</v>
      </c>
      <c r="DX14" s="170" t="n">
        <v>38.79</v>
      </c>
      <c r="DY14" s="170" t="n">
        <v>39.1</v>
      </c>
      <c r="DZ14" s="170" t="n">
        <v>39.1</v>
      </c>
      <c r="EA14" s="170" t="n">
        <v>39.1</v>
      </c>
      <c r="EB14" s="170" t="n">
        <v>37.64</v>
      </c>
      <c r="EC14" s="170" t="n">
        <v>38.61</v>
      </c>
      <c r="ED14" s="170" t="n">
        <v>44.94</v>
      </c>
      <c r="EE14" s="170" t="n">
        <v>56.63</v>
      </c>
      <c r="EF14" s="170" t="n">
        <v>66.36</v>
      </c>
      <c r="EG14" s="170" t="n">
        <v>53.22</v>
      </c>
      <c r="EH14" s="170" t="n">
        <v>40.56</v>
      </c>
      <c r="EI14" s="170" t="n">
        <v>39.59</v>
      </c>
      <c r="EJ14" s="170" t="n">
        <v>39.1</v>
      </c>
    </row>
    <row r="15" customFormat="false" ht="13.7" hidden="false" customHeight="true" outlineLevel="0" collapsed="false">
      <c r="A15" s="171" t="s">
        <v>184</v>
      </c>
      <c r="B15" s="172" t="s">
        <v>185</v>
      </c>
      <c r="C15" s="173" t="n">
        <v>30.39</v>
      </c>
      <c r="D15" s="173" t="n">
        <v>31.5</v>
      </c>
      <c r="E15" s="174" t="n">
        <v>30.99</v>
      </c>
      <c r="F15" s="173" t="n">
        <v>32.125</v>
      </c>
      <c r="G15" s="173" t="n">
        <v>32.5</v>
      </c>
      <c r="H15" s="173" t="n">
        <v>31.75</v>
      </c>
      <c r="I15" s="173" t="n">
        <v>32.5</v>
      </c>
      <c r="J15" s="173" t="n">
        <v>31.5</v>
      </c>
      <c r="K15" s="173" t="n">
        <v>33.5</v>
      </c>
      <c r="L15" s="173" t="n">
        <v>36</v>
      </c>
      <c r="M15" s="173" t="n">
        <v>47</v>
      </c>
      <c r="N15" s="173" t="n">
        <v>38.8333333333333</v>
      </c>
      <c r="O15" s="173" t="n">
        <v>62.8333333333333</v>
      </c>
      <c r="P15" s="173" t="n">
        <v>61</v>
      </c>
      <c r="Q15" s="173" t="n">
        <v>72.5</v>
      </c>
      <c r="R15" s="173" t="n">
        <v>55</v>
      </c>
      <c r="S15" s="173" t="n">
        <v>38.5</v>
      </c>
      <c r="T15" s="173" t="n">
        <v>40</v>
      </c>
      <c r="U15" s="173" t="n">
        <v>37.5</v>
      </c>
      <c r="V15" s="173" t="n">
        <v>38</v>
      </c>
      <c r="W15" s="174" t="n">
        <v>43.0803921568627</v>
      </c>
      <c r="X15" s="173" t="n">
        <v>45.3843137254902</v>
      </c>
      <c r="Y15" s="173" t="n">
        <v>44.9418456375839</v>
      </c>
      <c r="Z15" s="173" t="n">
        <v>46.1445882352941</v>
      </c>
      <c r="AA15" s="173" t="n">
        <v>46.8161470588235</v>
      </c>
      <c r="AB15" s="175" t="n">
        <v>47.5231640625</v>
      </c>
      <c r="AC15" s="176" t="n">
        <v>45.8877901498929</v>
      </c>
      <c r="AD15" s="163"/>
      <c r="AE15" s="163"/>
      <c r="AF15" s="164"/>
      <c r="AG15" s="160" t="n">
        <v>32.5</v>
      </c>
      <c r="AH15" s="160" t="n">
        <v>31.75</v>
      </c>
      <c r="AI15" s="160" t="n">
        <v>31.5</v>
      </c>
      <c r="AJ15" s="160" t="n">
        <v>33.5</v>
      </c>
      <c r="AK15" s="160" t="n">
        <v>36</v>
      </c>
      <c r="AL15" s="160" t="n">
        <v>47</v>
      </c>
      <c r="AM15" s="160" t="n">
        <v>61</v>
      </c>
      <c r="AN15" s="160" t="n">
        <v>72.5</v>
      </c>
      <c r="AO15" s="160" t="n">
        <v>55</v>
      </c>
      <c r="AP15" s="160" t="n">
        <v>40</v>
      </c>
      <c r="AQ15" s="160" t="n">
        <v>37.5</v>
      </c>
      <c r="AR15" s="160" t="n">
        <v>38</v>
      </c>
      <c r="AS15" s="160" t="n">
        <v>38.5</v>
      </c>
      <c r="AT15" s="160" t="n">
        <v>38.5</v>
      </c>
      <c r="AU15" s="160" t="n">
        <v>38.5</v>
      </c>
      <c r="AV15" s="160" t="n">
        <v>37</v>
      </c>
      <c r="AW15" s="160" t="n">
        <v>38</v>
      </c>
      <c r="AX15" s="160" t="n">
        <v>47</v>
      </c>
      <c r="AY15" s="160" t="n">
        <v>60.5</v>
      </c>
      <c r="AZ15" s="160" t="n">
        <v>72.5</v>
      </c>
      <c r="BA15" s="160" t="n">
        <v>57</v>
      </c>
      <c r="BB15" s="160" t="n">
        <v>40.25</v>
      </c>
      <c r="BC15" s="160" t="n">
        <v>38.75</v>
      </c>
      <c r="BD15" s="160" t="n">
        <v>38</v>
      </c>
      <c r="BE15" s="160" t="n">
        <v>39.45</v>
      </c>
      <c r="BF15" s="160" t="n">
        <v>39.45</v>
      </c>
      <c r="BG15" s="160" t="n">
        <v>39.45</v>
      </c>
      <c r="BH15" s="160" t="n">
        <v>38.06</v>
      </c>
      <c r="BI15" s="160" t="n">
        <v>38.99</v>
      </c>
      <c r="BJ15" s="160" t="n">
        <v>47.15</v>
      </c>
      <c r="BK15" s="160" t="n">
        <v>59.55</v>
      </c>
      <c r="BL15" s="160" t="n">
        <v>70.53</v>
      </c>
      <c r="BM15" s="160" t="n">
        <v>56.31</v>
      </c>
      <c r="BN15" s="160" t="n">
        <v>41.06</v>
      </c>
      <c r="BO15" s="160" t="n">
        <v>39.7</v>
      </c>
      <c r="BP15" s="160" t="n">
        <v>39.03</v>
      </c>
      <c r="BQ15" s="160" t="n">
        <v>39.88</v>
      </c>
      <c r="BR15" s="160" t="n">
        <v>39.88</v>
      </c>
      <c r="BS15" s="160" t="n">
        <v>39.88</v>
      </c>
      <c r="BT15" s="160" t="n">
        <v>38.48</v>
      </c>
      <c r="BU15" s="160" t="n">
        <v>39.41</v>
      </c>
      <c r="BV15" s="160" t="n">
        <v>47.3</v>
      </c>
      <c r="BW15" s="160" t="n">
        <v>59.6</v>
      </c>
      <c r="BX15" s="160" t="n">
        <v>70.39</v>
      </c>
      <c r="BY15" s="160" t="n">
        <v>56.33</v>
      </c>
      <c r="BZ15" s="160" t="n">
        <v>41.47</v>
      </c>
      <c r="CA15" s="160" t="n">
        <v>40.17</v>
      </c>
      <c r="CB15" s="160" t="n">
        <v>39.52</v>
      </c>
      <c r="CC15" s="160" t="n">
        <v>40.29</v>
      </c>
      <c r="CD15" s="160" t="n">
        <v>40.29</v>
      </c>
      <c r="CE15" s="160" t="n">
        <v>40.29</v>
      </c>
      <c r="CF15" s="160" t="n">
        <v>38.87</v>
      </c>
      <c r="CG15" s="160" t="n">
        <v>39.82</v>
      </c>
      <c r="CH15" s="160" t="n">
        <v>47.49</v>
      </c>
      <c r="CI15" s="160" t="n">
        <v>59.7</v>
      </c>
      <c r="CJ15" s="160" t="n">
        <v>70.35</v>
      </c>
      <c r="CK15" s="160" t="n">
        <v>56.4</v>
      </c>
      <c r="CL15" s="160" t="n">
        <v>41.85</v>
      </c>
      <c r="CM15" s="160" t="n">
        <v>40.6</v>
      </c>
      <c r="CN15" s="160" t="n">
        <v>39.98</v>
      </c>
      <c r="CO15" s="160" t="n">
        <v>40.63</v>
      </c>
      <c r="CP15" s="160" t="n">
        <v>40.63</v>
      </c>
      <c r="CQ15" s="160" t="n">
        <v>40.63</v>
      </c>
      <c r="CR15" s="160" t="n">
        <v>39.21</v>
      </c>
      <c r="CS15" s="160" t="n">
        <v>40.15</v>
      </c>
      <c r="CT15" s="160" t="n">
        <v>47.72</v>
      </c>
      <c r="CU15" s="160" t="n">
        <v>59.93</v>
      </c>
      <c r="CV15" s="160" t="n">
        <v>70.54</v>
      </c>
      <c r="CW15" s="160" t="n">
        <v>56.6</v>
      </c>
      <c r="CX15" s="160" t="n">
        <v>42.18</v>
      </c>
      <c r="CY15" s="160" t="n">
        <v>40.96</v>
      </c>
      <c r="CZ15" s="160" t="n">
        <v>40.35</v>
      </c>
      <c r="DA15" s="160" t="n">
        <v>40.94</v>
      </c>
      <c r="DB15" s="160" t="n">
        <v>40.94</v>
      </c>
      <c r="DC15" s="160" t="n">
        <v>40.94</v>
      </c>
      <c r="DD15" s="160" t="n">
        <v>39.52</v>
      </c>
      <c r="DE15" s="160" t="n">
        <v>40.47</v>
      </c>
      <c r="DF15" s="160" t="n">
        <v>47.97</v>
      </c>
      <c r="DG15" s="160" t="n">
        <v>60.2</v>
      </c>
      <c r="DH15" s="160" t="n">
        <v>70.8</v>
      </c>
      <c r="DI15" s="160" t="n">
        <v>56.85</v>
      </c>
      <c r="DJ15" s="160" t="n">
        <v>42.5</v>
      </c>
      <c r="DK15" s="160" t="n">
        <v>41.29</v>
      </c>
      <c r="DL15" s="160" t="n">
        <v>40.69</v>
      </c>
      <c r="DM15" s="160" t="n">
        <v>41.26</v>
      </c>
      <c r="DN15" s="160" t="n">
        <v>41.26</v>
      </c>
      <c r="DO15" s="160" t="n">
        <v>41.26</v>
      </c>
      <c r="DP15" s="160" t="n">
        <v>39.81</v>
      </c>
      <c r="DQ15" s="160" t="n">
        <v>40.78</v>
      </c>
      <c r="DR15" s="160" t="n">
        <v>48.24</v>
      </c>
      <c r="DS15" s="160" t="n">
        <v>60.48</v>
      </c>
      <c r="DT15" s="160" t="n">
        <v>71.07</v>
      </c>
      <c r="DU15" s="160" t="n">
        <v>57.11</v>
      </c>
      <c r="DV15" s="160" t="n">
        <v>42.81</v>
      </c>
      <c r="DW15" s="160" t="n">
        <v>41.62</v>
      </c>
      <c r="DX15" s="160" t="n">
        <v>41.01</v>
      </c>
      <c r="DY15" s="160" t="n">
        <v>41.52</v>
      </c>
      <c r="DZ15" s="160" t="n">
        <v>41.52</v>
      </c>
      <c r="EA15" s="160" t="n">
        <v>41.53</v>
      </c>
      <c r="EB15" s="160" t="n">
        <v>40.07</v>
      </c>
      <c r="EC15" s="160" t="n">
        <v>41.04</v>
      </c>
      <c r="ED15" s="160" t="n">
        <v>48.44</v>
      </c>
      <c r="EE15" s="160" t="n">
        <v>60.72</v>
      </c>
      <c r="EF15" s="160" t="n">
        <v>71.3</v>
      </c>
      <c r="EG15" s="160" t="n">
        <v>57.32</v>
      </c>
      <c r="EH15" s="160" t="n">
        <v>43.08</v>
      </c>
      <c r="EI15" s="160" t="n">
        <v>41.9</v>
      </c>
      <c r="EJ15" s="160" t="n">
        <v>41.3</v>
      </c>
    </row>
    <row r="16" customFormat="false" ht="13.7" hidden="false" customHeight="true" outlineLevel="0" collapsed="false">
      <c r="A16" s="177"/>
      <c r="B16" s="178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58"/>
      <c r="AD16" s="163"/>
      <c r="AE16" s="163"/>
      <c r="AF16" s="164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</row>
    <row r="17" customFormat="false" ht="13.7" hidden="false" customHeight="true" outlineLevel="0" collapsed="false">
      <c r="A17" s="179" t="s">
        <v>186</v>
      </c>
      <c r="B17" s="172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63"/>
      <c r="AE17" s="163"/>
      <c r="AF17" s="164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</row>
    <row r="18" customFormat="false" ht="13.7" hidden="false" customHeight="true" outlineLevel="0" collapsed="false">
      <c r="A18" s="180" t="s">
        <v>187</v>
      </c>
      <c r="B18" s="181" t="s">
        <v>188</v>
      </c>
      <c r="C18" s="182" t="n">
        <v>43.179997177124</v>
      </c>
      <c r="D18" s="182" t="n">
        <v>54.0499992370606</v>
      </c>
      <c r="E18" s="183" t="n">
        <v>49.0556739662789</v>
      </c>
      <c r="F18" s="182" t="n">
        <v>62.4949955749512</v>
      </c>
      <c r="G18" s="182" t="n">
        <v>62.3999957275391</v>
      </c>
      <c r="H18" s="182" t="n">
        <v>62.5899954223633</v>
      </c>
      <c r="I18" s="182" t="n">
        <v>59.5016581726074</v>
      </c>
      <c r="J18" s="182" t="n">
        <v>61.1490528869629</v>
      </c>
      <c r="K18" s="182" t="n">
        <v>57.854263458252</v>
      </c>
      <c r="L18" s="182" t="n">
        <v>58.6592942810059</v>
      </c>
      <c r="M18" s="182" t="n">
        <v>59.7243882751465</v>
      </c>
      <c r="N18" s="182" t="n">
        <v>58.7459820048014</v>
      </c>
      <c r="O18" s="182" t="n">
        <v>49.5263810710164</v>
      </c>
      <c r="P18" s="182" t="n">
        <v>48.9831565616406</v>
      </c>
      <c r="Q18" s="182" t="n">
        <v>49.7784109495845</v>
      </c>
      <c r="R18" s="182" t="n">
        <v>49.817575701824</v>
      </c>
      <c r="S18" s="182" t="n">
        <v>59.6771127921253</v>
      </c>
      <c r="T18" s="182" t="n">
        <v>54.6201311997201</v>
      </c>
      <c r="U18" s="182" t="n">
        <v>60.1667310779307</v>
      </c>
      <c r="V18" s="182" t="n">
        <v>64.2444760987252</v>
      </c>
      <c r="W18" s="182" t="n">
        <v>57.4288376366854</v>
      </c>
      <c r="X18" s="182" t="n">
        <v>51.4497422684157</v>
      </c>
      <c r="Y18" s="182" t="n">
        <v>52.3431634272361</v>
      </c>
      <c r="Z18" s="182" t="n">
        <v>50.8774495636776</v>
      </c>
      <c r="AA18" s="182" t="n">
        <v>48.2622049726343</v>
      </c>
      <c r="AB18" s="184" t="n">
        <v>51.0667269500905</v>
      </c>
      <c r="AC18" s="185" t="n">
        <v>50.6433285848279</v>
      </c>
      <c r="AD18" s="163"/>
      <c r="AE18" s="163"/>
      <c r="AF18" s="164"/>
      <c r="AG18" s="160" t="n">
        <v>62.3999957275391</v>
      </c>
      <c r="AH18" s="160" t="n">
        <v>62.5899954223633</v>
      </c>
      <c r="AI18" s="160" t="n">
        <v>61.1490528869629</v>
      </c>
      <c r="AJ18" s="160" t="n">
        <v>57.854263458252</v>
      </c>
      <c r="AK18" s="160" t="n">
        <v>58.6592942810059</v>
      </c>
      <c r="AL18" s="160" t="n">
        <v>59.7243882751465</v>
      </c>
      <c r="AM18" s="160" t="n">
        <v>48.9831565616406</v>
      </c>
      <c r="AN18" s="160" t="n">
        <v>49.7784109495845</v>
      </c>
      <c r="AO18" s="160" t="n">
        <v>49.817575701824</v>
      </c>
      <c r="AP18" s="160" t="n">
        <v>54.6201311997201</v>
      </c>
      <c r="AQ18" s="160" t="n">
        <v>60.1667310779307</v>
      </c>
      <c r="AR18" s="160" t="n">
        <v>64.2444760987252</v>
      </c>
      <c r="AS18" s="160" t="n">
        <v>53.1900170474423</v>
      </c>
      <c r="AT18" s="160" t="n">
        <v>51.9772344625164</v>
      </c>
      <c r="AU18" s="160" t="n">
        <v>50.6013759782685</v>
      </c>
      <c r="AV18" s="160" t="n">
        <v>48.818293538854</v>
      </c>
      <c r="AW18" s="160" t="n">
        <v>48.9824624057401</v>
      </c>
      <c r="AX18" s="160" t="n">
        <v>49.3900244760193</v>
      </c>
      <c r="AY18" s="160" t="n">
        <v>49.9585446720321</v>
      </c>
      <c r="AZ18" s="160" t="n">
        <v>50.5249033581376</v>
      </c>
      <c r="BA18" s="160" t="n">
        <v>50.6358898999478</v>
      </c>
      <c r="BB18" s="160" t="n">
        <v>51.282344421838</v>
      </c>
      <c r="BC18" s="160" t="n">
        <v>54.8184362590112</v>
      </c>
      <c r="BD18" s="160" t="n">
        <v>57.4089447458446</v>
      </c>
      <c r="BE18" s="160" t="n">
        <v>55.5810044311732</v>
      </c>
      <c r="BF18" s="160" t="n">
        <v>54.2088702334667</v>
      </c>
      <c r="BG18" s="160" t="n">
        <v>52.0479845347776</v>
      </c>
      <c r="BH18" s="160" t="n">
        <v>49.193999649483</v>
      </c>
      <c r="BI18" s="160" t="n">
        <v>49.2523182481712</v>
      </c>
      <c r="BJ18" s="160" t="n">
        <v>49.8670298302901</v>
      </c>
      <c r="BK18" s="160" t="n">
        <v>50.5607118412259</v>
      </c>
      <c r="BL18" s="160" t="n">
        <v>51.1634499425008</v>
      </c>
      <c r="BM18" s="160" t="n">
        <v>51.070125567228</v>
      </c>
      <c r="BN18" s="160" t="n">
        <v>51.3820420565412</v>
      </c>
      <c r="BO18" s="160" t="n">
        <v>54.3270723414439</v>
      </c>
      <c r="BP18" s="160" t="n">
        <v>56.7907643808439</v>
      </c>
      <c r="BQ18" s="160" t="n">
        <v>54.2842030381836</v>
      </c>
      <c r="BR18" s="160" t="n">
        <v>52.9750407271276</v>
      </c>
      <c r="BS18" s="160" t="n">
        <v>50.9177164795677</v>
      </c>
      <c r="BT18" s="160" t="n">
        <v>48.0560541919518</v>
      </c>
      <c r="BU18" s="160" t="n">
        <v>48.1089976401958</v>
      </c>
      <c r="BV18" s="160" t="n">
        <v>48.6904135917977</v>
      </c>
      <c r="BW18" s="160" t="n">
        <v>49.3478748949322</v>
      </c>
      <c r="BX18" s="160" t="n">
        <v>49.9196195607873</v>
      </c>
      <c r="BY18" s="160" t="n">
        <v>49.8302655447156</v>
      </c>
      <c r="BZ18" s="160" t="n">
        <v>50.1248629801338</v>
      </c>
      <c r="CA18" s="160" t="n">
        <v>53.0682844140902</v>
      </c>
      <c r="CB18" s="160" t="n">
        <v>55.4246416359139</v>
      </c>
      <c r="CC18" s="160" t="n">
        <v>49.1776854978625</v>
      </c>
      <c r="CD18" s="160" t="n">
        <v>48.0601320994802</v>
      </c>
      <c r="CE18" s="160" t="n">
        <v>46.2783183426796</v>
      </c>
      <c r="CF18" s="160" t="n">
        <v>43.7838354711647</v>
      </c>
      <c r="CG18" s="160" t="n">
        <v>43.8587221892985</v>
      </c>
      <c r="CH18" s="160" t="n">
        <v>44.4031772848793</v>
      </c>
      <c r="CI18" s="160" t="n">
        <v>45.0132819999138</v>
      </c>
      <c r="CJ18" s="160" t="n">
        <v>45.5477271045214</v>
      </c>
      <c r="CK18" s="160" t="n">
        <v>45.4978140475507</v>
      </c>
      <c r="CL18" s="160" t="n">
        <v>45.7864929730378</v>
      </c>
      <c r="CM18" s="160" t="n">
        <v>48.4239166796061</v>
      </c>
      <c r="CN18" s="160" t="n">
        <v>50.5163677204654</v>
      </c>
      <c r="CO18" s="160" t="n">
        <v>50.831906905995</v>
      </c>
      <c r="CP18" s="160" t="n">
        <v>49.6870001227388</v>
      </c>
      <c r="CQ18" s="160" t="n">
        <v>47.8766513301103</v>
      </c>
      <c r="CR18" s="160" t="n">
        <v>45.2186680090248</v>
      </c>
      <c r="CS18" s="160" t="n">
        <v>45.2729093578397</v>
      </c>
      <c r="CT18" s="160" t="n">
        <v>45.7966861571606</v>
      </c>
      <c r="CU18" s="160" t="n">
        <v>46.3856073595875</v>
      </c>
      <c r="CV18" s="160" t="n">
        <v>46.8963409857812</v>
      </c>
      <c r="CW18" s="160" t="n">
        <v>46.8201057270665</v>
      </c>
      <c r="CX18" s="160" t="n">
        <v>47.0828992086434</v>
      </c>
      <c r="CY18" s="160" t="n">
        <v>49.6937741280246</v>
      </c>
      <c r="CZ18" s="160" t="n">
        <v>51.7829328999821</v>
      </c>
      <c r="DA18" s="160" t="n">
        <v>52.1306640009221</v>
      </c>
      <c r="DB18" s="160" t="n">
        <v>50.9845754114288</v>
      </c>
      <c r="DC18" s="160" t="n">
        <v>49.172850109546</v>
      </c>
      <c r="DD18" s="160" t="n">
        <v>46.4477647167998</v>
      </c>
      <c r="DE18" s="160" t="n">
        <v>46.501519981232</v>
      </c>
      <c r="DF18" s="160" t="n">
        <v>47.025010388612</v>
      </c>
      <c r="DG18" s="160" t="n">
        <v>47.6136780793092</v>
      </c>
      <c r="DH18" s="160" t="n">
        <v>48.1240902808271</v>
      </c>
      <c r="DI18" s="160" t="n">
        <v>48.0472675017128</v>
      </c>
      <c r="DJ18" s="160" t="n">
        <v>48.3096336200645</v>
      </c>
      <c r="DK18" s="160" t="n">
        <v>50.7252560716296</v>
      </c>
      <c r="DL18" s="160" t="n">
        <v>52.833215915037</v>
      </c>
      <c r="DM18" s="160" t="n">
        <v>53.2413740688549</v>
      </c>
      <c r="DN18" s="160" t="n">
        <v>52.1214368256658</v>
      </c>
      <c r="DO18" s="160" t="n">
        <v>50.3310152233867</v>
      </c>
      <c r="DP18" s="160" t="n">
        <v>47.1681175191019</v>
      </c>
      <c r="DQ18" s="160" t="n">
        <v>47.2478536432017</v>
      </c>
      <c r="DR18" s="160" t="n">
        <v>47.8006959079935</v>
      </c>
      <c r="DS18" s="160" t="n">
        <v>48.4193014324098</v>
      </c>
      <c r="DT18" s="160" t="n">
        <v>48.9614674966622</v>
      </c>
      <c r="DU18" s="160" t="n">
        <v>48.9142660920001</v>
      </c>
      <c r="DV18" s="160" t="n">
        <v>49.2079418495617</v>
      </c>
      <c r="DW18" s="160" t="n">
        <v>52.131841844565</v>
      </c>
      <c r="DX18" s="160" t="n">
        <v>54.2700261776528</v>
      </c>
      <c r="DY18" s="160" t="n">
        <v>54.7219132059622</v>
      </c>
      <c r="DZ18" s="160" t="n">
        <v>53.6014120412878</v>
      </c>
      <c r="EA18" s="160" t="n">
        <v>51.8042578339809</v>
      </c>
      <c r="EB18" s="160" t="n">
        <v>48.1626780154533</v>
      </c>
      <c r="EC18" s="160" t="n">
        <v>48.2496052772078</v>
      </c>
      <c r="ED18" s="160" t="n">
        <v>48.8137033941208</v>
      </c>
      <c r="EE18" s="160" t="n">
        <v>49.444034703221</v>
      </c>
      <c r="EF18" s="160" t="n">
        <v>49.9976838038789</v>
      </c>
      <c r="EG18" s="160" t="n">
        <v>49.9571271219285</v>
      </c>
      <c r="EH18" s="160" t="n">
        <v>50.2601452484907</v>
      </c>
      <c r="EI18" s="160" t="n">
        <v>52.8189811478663</v>
      </c>
      <c r="EJ18" s="160" t="n">
        <v>54.9830465741241</v>
      </c>
    </row>
    <row r="19" customFormat="false" ht="13.7" hidden="true" customHeight="true" outlineLevel="0" collapsed="false">
      <c r="A19" s="186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8"/>
      <c r="AC19" s="169"/>
      <c r="AD19" s="163"/>
      <c r="AE19" s="163"/>
      <c r="AF19" s="164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</row>
    <row r="20" customFormat="false" ht="13.7" hidden="true" customHeight="true" outlineLevel="0" collapsed="false">
      <c r="A20" s="186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8"/>
      <c r="AC20" s="169"/>
      <c r="AD20" s="163"/>
      <c r="AE20" s="163"/>
      <c r="AF20" s="164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</row>
    <row r="21" customFormat="false" ht="13.7" hidden="true" customHeight="true" outlineLevel="0" collapsed="false">
      <c r="A21" s="186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8"/>
      <c r="AC21" s="169"/>
      <c r="AD21" s="163"/>
      <c r="AE21" s="163"/>
      <c r="AF21" s="164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</row>
    <row r="22" customFormat="false" ht="13.7" hidden="true" customHeight="true" outlineLevel="0" collapsed="false">
      <c r="A22" s="186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8"/>
      <c r="AC22" s="169"/>
      <c r="AD22" s="163"/>
      <c r="AE22" s="163"/>
      <c r="AF22" s="164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</row>
    <row r="23" customFormat="false" ht="13.7" hidden="true" customHeight="true" outlineLevel="0" collapsed="false">
      <c r="A23" s="186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8"/>
      <c r="AC23" s="169"/>
      <c r="AD23" s="163"/>
      <c r="AE23" s="163"/>
      <c r="AF23" s="164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</row>
    <row r="24" customFormat="false" ht="13.7" hidden="true" customHeight="true" outlineLevel="0" collapsed="false">
      <c r="A24" s="186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8"/>
      <c r="AC24" s="169"/>
      <c r="AD24" s="163"/>
      <c r="AE24" s="163"/>
      <c r="AF24" s="164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</row>
    <row r="25" customFormat="false" ht="13.7" hidden="true" customHeight="true" outlineLevel="0" collapsed="false">
      <c r="A25" s="187"/>
      <c r="B25" s="188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5"/>
      <c r="AC25" s="176"/>
      <c r="AD25" s="189"/>
      <c r="AE25" s="189"/>
      <c r="AF25" s="164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</row>
    <row r="26" customFormat="false" ht="27" hidden="false" customHeight="true" outlineLevel="0" collapsed="false">
      <c r="A26" s="136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</row>
    <row r="27" customFormat="false" ht="13.5" hidden="false" customHeight="true" outlineLevel="0" collapsed="false">
      <c r="A27" s="190" t="s">
        <v>5</v>
      </c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7" t="s">
        <v>76</v>
      </c>
      <c r="B28" s="136"/>
      <c r="C28" s="158" t="n">
        <v>0.0698809523809523</v>
      </c>
      <c r="D28" s="158" t="n">
        <v>0</v>
      </c>
      <c r="E28" s="159" t="n">
        <v>0.147361816703921</v>
      </c>
      <c r="F28" s="158" t="n">
        <v>-0.0249999999999986</v>
      </c>
      <c r="G28" s="158" t="n">
        <v>-0.0499999999999972</v>
      </c>
      <c r="H28" s="158" t="n">
        <v>0</v>
      </c>
      <c r="I28" s="158" t="n">
        <v>0.125</v>
      </c>
      <c r="J28" s="158" t="n">
        <v>0</v>
      </c>
      <c r="K28" s="158" t="n">
        <v>0.25</v>
      </c>
      <c r="L28" s="158" t="n">
        <v>0</v>
      </c>
      <c r="M28" s="158" t="n">
        <v>0</v>
      </c>
      <c r="N28" s="158" t="n">
        <v>0.0833333333333322</v>
      </c>
      <c r="O28" s="158" t="n">
        <v>0</v>
      </c>
      <c r="P28" s="158" t="n">
        <v>0</v>
      </c>
      <c r="Q28" s="158" t="n">
        <v>0</v>
      </c>
      <c r="R28" s="158" t="n">
        <v>0</v>
      </c>
      <c r="S28" s="158" t="n">
        <v>0</v>
      </c>
      <c r="T28" s="158" t="n">
        <v>0</v>
      </c>
      <c r="U28" s="158" t="n">
        <v>0</v>
      </c>
      <c r="V28" s="158" t="n">
        <v>0</v>
      </c>
      <c r="W28" s="159" t="n">
        <v>0.0172549019607828</v>
      </c>
      <c r="X28" s="158" t="n">
        <v>0</v>
      </c>
      <c r="Y28" s="158" t="n">
        <v>0</v>
      </c>
      <c r="Z28" s="158" t="n">
        <v>0</v>
      </c>
      <c r="AA28" s="158" t="n">
        <v>0</v>
      </c>
      <c r="AB28" s="158" t="n">
        <v>0</v>
      </c>
      <c r="AC28" s="162" t="n">
        <v>0.0086826511081668</v>
      </c>
      <c r="AD28" s="163"/>
      <c r="AE28" s="163"/>
      <c r="AF28" s="164"/>
      <c r="AG28" s="160" t="n">
        <v>775.5</v>
      </c>
      <c r="AH28" s="193" t="n">
        <v>685</v>
      </c>
      <c r="AI28" s="193" t="n">
        <v>698.25</v>
      </c>
      <c r="AJ28" s="193" t="n">
        <v>627</v>
      </c>
      <c r="AK28" s="193" t="n">
        <v>594</v>
      </c>
      <c r="AL28" s="193" t="n">
        <v>560</v>
      </c>
      <c r="AM28" s="193" t="n">
        <v>946</v>
      </c>
      <c r="AN28" s="193" t="n">
        <v>1122</v>
      </c>
      <c r="AO28" s="193" t="n">
        <v>850</v>
      </c>
      <c r="AP28" s="193" t="n">
        <v>897</v>
      </c>
      <c r="AQ28" s="193" t="n">
        <v>740</v>
      </c>
      <c r="AR28" s="193" t="n">
        <v>798</v>
      </c>
      <c r="AS28" s="193" t="n">
        <v>940.5</v>
      </c>
      <c r="AT28" s="193" t="n">
        <v>820</v>
      </c>
      <c r="AU28" s="193" t="n">
        <v>771.75</v>
      </c>
      <c r="AV28" s="193" t="n">
        <v>742.5</v>
      </c>
      <c r="AW28" s="193" t="n">
        <v>624.75</v>
      </c>
      <c r="AX28" s="193" t="n">
        <v>645.75</v>
      </c>
      <c r="AY28" s="193" t="n">
        <v>1094.5</v>
      </c>
      <c r="AZ28" s="193" t="n">
        <v>1202.25</v>
      </c>
      <c r="BA28" s="193" t="n">
        <v>992.25</v>
      </c>
      <c r="BB28" s="193" t="n">
        <v>971.75</v>
      </c>
      <c r="BC28" s="193" t="n">
        <v>726.75</v>
      </c>
      <c r="BD28" s="193" t="n">
        <v>852.5</v>
      </c>
      <c r="BE28" s="193" t="n">
        <v>900.06</v>
      </c>
      <c r="BF28" s="193" t="n">
        <v>827.2</v>
      </c>
      <c r="BG28" s="193" t="n">
        <v>867.33</v>
      </c>
      <c r="BH28" s="193" t="n">
        <v>772.86</v>
      </c>
      <c r="BI28" s="193" t="n">
        <v>634</v>
      </c>
      <c r="BJ28" s="193" t="n">
        <v>716.32</v>
      </c>
      <c r="BK28" s="193" t="n">
        <v>1026.27</v>
      </c>
      <c r="BL28" s="193" t="n">
        <v>1216.82</v>
      </c>
      <c r="BM28" s="193" t="n">
        <v>981.12</v>
      </c>
      <c r="BN28" s="193" t="n">
        <v>891.03</v>
      </c>
      <c r="BO28" s="193" t="n">
        <v>819</v>
      </c>
      <c r="BP28" s="193" t="n">
        <v>906.89</v>
      </c>
      <c r="BQ28" s="193" t="n">
        <v>901.95</v>
      </c>
      <c r="BR28" s="193" t="n">
        <v>833.2</v>
      </c>
      <c r="BS28" s="193" t="n">
        <v>886.42</v>
      </c>
      <c r="BT28" s="193" t="n">
        <v>762.93</v>
      </c>
      <c r="BU28" s="193" t="n">
        <v>701.19</v>
      </c>
      <c r="BV28" s="193" t="n">
        <v>750.86</v>
      </c>
      <c r="BW28" s="193" t="n">
        <v>962.2</v>
      </c>
      <c r="BX28" s="193" t="n">
        <v>1233.49</v>
      </c>
      <c r="BY28" s="193" t="n">
        <v>971.67</v>
      </c>
      <c r="BZ28" s="193" t="n">
        <v>894.6</v>
      </c>
      <c r="CA28" s="193" t="n">
        <v>832.65</v>
      </c>
      <c r="CB28" s="193" t="n">
        <v>840.42</v>
      </c>
      <c r="CC28" s="193" t="n">
        <v>907.41</v>
      </c>
      <c r="CD28" s="193" t="n">
        <v>840.8</v>
      </c>
      <c r="CE28" s="193" t="n">
        <v>901.6</v>
      </c>
      <c r="CF28" s="193" t="n">
        <v>744</v>
      </c>
      <c r="CG28" s="193" t="n">
        <v>759.44</v>
      </c>
      <c r="CH28" s="193" t="n">
        <v>774.18</v>
      </c>
      <c r="CI28" s="193" t="n">
        <v>958</v>
      </c>
      <c r="CJ28" s="193" t="n">
        <v>1217.16</v>
      </c>
      <c r="CK28" s="193" t="n">
        <v>924.6</v>
      </c>
      <c r="CL28" s="193" t="n">
        <v>943.58</v>
      </c>
      <c r="CM28" s="193" t="n">
        <v>844.62</v>
      </c>
      <c r="CN28" s="193" t="n">
        <v>811.2</v>
      </c>
      <c r="CO28" s="193" t="n">
        <v>956.34</v>
      </c>
      <c r="CP28" s="193" t="n">
        <v>848.4</v>
      </c>
      <c r="CQ28" s="193" t="n">
        <v>876.48</v>
      </c>
      <c r="CR28" s="193" t="n">
        <v>798.42</v>
      </c>
      <c r="CS28" s="193" t="n">
        <v>782.98</v>
      </c>
      <c r="CT28" s="193" t="n">
        <v>760.2</v>
      </c>
      <c r="CU28" s="193" t="n">
        <v>1002.75</v>
      </c>
      <c r="CV28" s="193" t="n">
        <v>1203.13</v>
      </c>
      <c r="CW28" s="193" t="n">
        <v>878.56</v>
      </c>
      <c r="CX28" s="193" t="n">
        <v>993.6</v>
      </c>
      <c r="CY28" s="193" t="n">
        <v>856.38</v>
      </c>
      <c r="CZ28" s="193" t="n">
        <v>821.6</v>
      </c>
      <c r="DA28" s="193" t="n">
        <v>965.58</v>
      </c>
      <c r="DB28" s="193" t="n">
        <v>900.9</v>
      </c>
      <c r="DC28" s="193" t="n">
        <v>850.5</v>
      </c>
      <c r="DD28" s="193" t="n">
        <v>853.82</v>
      </c>
      <c r="DE28" s="193" t="n">
        <v>767.55</v>
      </c>
      <c r="DF28" s="193" t="n">
        <v>779.52</v>
      </c>
      <c r="DG28" s="193" t="n">
        <v>1053.14</v>
      </c>
      <c r="DH28" s="193" t="n">
        <v>1094.31</v>
      </c>
      <c r="DI28" s="193" t="n">
        <v>975.66</v>
      </c>
      <c r="DJ28" s="193" t="n">
        <v>1003.72</v>
      </c>
      <c r="DK28" s="193" t="n">
        <v>786.22</v>
      </c>
      <c r="DL28" s="193" t="n">
        <v>916.74</v>
      </c>
      <c r="DM28" s="193" t="n">
        <v>930.3</v>
      </c>
      <c r="DN28" s="193" t="n">
        <v>867.8</v>
      </c>
      <c r="DO28" s="193" t="n">
        <v>905.3</v>
      </c>
      <c r="DP28" s="193" t="n">
        <v>870.76</v>
      </c>
      <c r="DQ28" s="193" t="n">
        <v>749.6</v>
      </c>
      <c r="DR28" s="193" t="n">
        <v>836.22</v>
      </c>
      <c r="DS28" s="193" t="n">
        <v>1056.22</v>
      </c>
      <c r="DT28" s="193" t="n">
        <v>1091.37</v>
      </c>
      <c r="DU28" s="193" t="n">
        <v>980.91</v>
      </c>
      <c r="DV28" s="193" t="n">
        <v>969.76</v>
      </c>
      <c r="DW28" s="193" t="n">
        <v>839.6</v>
      </c>
      <c r="DX28" s="193" t="n">
        <v>929.28</v>
      </c>
      <c r="DY28" s="193" t="n">
        <v>894.6</v>
      </c>
      <c r="DZ28" s="193" t="n">
        <v>877.6</v>
      </c>
      <c r="EA28" s="193" t="n">
        <v>961.4</v>
      </c>
      <c r="EB28" s="193" t="n">
        <v>887.26</v>
      </c>
      <c r="EC28" s="193" t="n">
        <v>767.6</v>
      </c>
      <c r="ED28" s="193" t="n">
        <v>855.14</v>
      </c>
      <c r="EE28" s="193" t="n">
        <v>1011.78</v>
      </c>
      <c r="EF28" s="193" t="n">
        <v>1140.92</v>
      </c>
      <c r="EG28" s="193" t="n">
        <v>986.37</v>
      </c>
      <c r="EH28" s="193" t="n">
        <v>934.92</v>
      </c>
      <c r="EI28" s="193" t="n">
        <v>893.97</v>
      </c>
      <c r="EJ28" s="193" t="n">
        <v>984.86</v>
      </c>
    </row>
    <row r="29" customFormat="false" ht="13.7" hidden="false" customHeight="true" outlineLevel="0" collapsed="false">
      <c r="A29" s="165" t="s">
        <v>179</v>
      </c>
      <c r="B29" s="166"/>
      <c r="C29" s="160" t="n">
        <v>0.0607142857142833</v>
      </c>
      <c r="D29" s="160" t="n">
        <v>0</v>
      </c>
      <c r="E29" s="167" t="n">
        <v>0.106639910587276</v>
      </c>
      <c r="F29" s="160" t="n">
        <v>-0.0249999999999986</v>
      </c>
      <c r="G29" s="160" t="n">
        <v>-0.0499999999999972</v>
      </c>
      <c r="H29" s="160" t="n">
        <v>0</v>
      </c>
      <c r="I29" s="160" t="n">
        <v>0.125</v>
      </c>
      <c r="J29" s="160" t="n">
        <v>0</v>
      </c>
      <c r="K29" s="160" t="n">
        <v>0.25</v>
      </c>
      <c r="L29" s="160" t="n">
        <v>0</v>
      </c>
      <c r="M29" s="160" t="n">
        <v>0</v>
      </c>
      <c r="N29" s="160" t="n">
        <v>0.0833333333333357</v>
      </c>
      <c r="O29" s="160" t="n">
        <v>0</v>
      </c>
      <c r="P29" s="160" t="n">
        <v>0</v>
      </c>
      <c r="Q29" s="160" t="n">
        <v>0</v>
      </c>
      <c r="R29" s="160" t="n">
        <v>0</v>
      </c>
      <c r="S29" s="160" t="n">
        <v>0</v>
      </c>
      <c r="T29" s="160" t="n">
        <v>0</v>
      </c>
      <c r="U29" s="160" t="n">
        <v>0</v>
      </c>
      <c r="V29" s="160" t="n">
        <v>0</v>
      </c>
      <c r="W29" s="167" t="n">
        <v>0.0172549019607828</v>
      </c>
      <c r="X29" s="160" t="n">
        <v>0</v>
      </c>
      <c r="Y29" s="160" t="n">
        <v>0</v>
      </c>
      <c r="Z29" s="160" t="n">
        <v>0</v>
      </c>
      <c r="AA29" s="160" t="n">
        <v>0</v>
      </c>
      <c r="AB29" s="160" t="n">
        <v>0</v>
      </c>
      <c r="AC29" s="169" t="n">
        <v>0.00846886667825686</v>
      </c>
      <c r="AD29" s="163"/>
      <c r="AE29" s="163"/>
      <c r="AF29" s="164"/>
      <c r="AG29" s="160" t="n">
        <v>775.5</v>
      </c>
      <c r="AH29" s="193" t="n">
        <v>683</v>
      </c>
      <c r="AI29" s="193" t="n">
        <v>698.25</v>
      </c>
      <c r="AJ29" s="193" t="n">
        <v>671</v>
      </c>
      <c r="AK29" s="193" t="n">
        <v>649</v>
      </c>
      <c r="AL29" s="193" t="n">
        <v>610</v>
      </c>
      <c r="AM29" s="193" t="n">
        <v>1012</v>
      </c>
      <c r="AN29" s="193" t="n">
        <v>1177</v>
      </c>
      <c r="AO29" s="193" t="n">
        <v>920</v>
      </c>
      <c r="AP29" s="193" t="n">
        <v>897</v>
      </c>
      <c r="AQ29" s="193" t="n">
        <v>740</v>
      </c>
      <c r="AR29" s="193" t="n">
        <v>798</v>
      </c>
      <c r="AS29" s="193" t="n">
        <v>951.5</v>
      </c>
      <c r="AT29" s="193" t="n">
        <v>835</v>
      </c>
      <c r="AU29" s="193" t="n">
        <v>803.25</v>
      </c>
      <c r="AV29" s="193" t="n">
        <v>819.5</v>
      </c>
      <c r="AW29" s="193" t="n">
        <v>698.25</v>
      </c>
      <c r="AX29" s="193" t="n">
        <v>724.5</v>
      </c>
      <c r="AY29" s="193" t="n">
        <v>1193.5</v>
      </c>
      <c r="AZ29" s="193" t="n">
        <v>1275.75</v>
      </c>
      <c r="BA29" s="193" t="n">
        <v>1065.75</v>
      </c>
      <c r="BB29" s="193" t="n">
        <v>1012</v>
      </c>
      <c r="BC29" s="193" t="n">
        <v>736.25</v>
      </c>
      <c r="BD29" s="193" t="n">
        <v>858</v>
      </c>
      <c r="BE29" s="193" t="n">
        <v>915.81</v>
      </c>
      <c r="BF29" s="193" t="n">
        <v>846.6</v>
      </c>
      <c r="BG29" s="193" t="n">
        <v>904.36</v>
      </c>
      <c r="BH29" s="193" t="n">
        <v>846.34</v>
      </c>
      <c r="BI29" s="193" t="n">
        <v>700.6</v>
      </c>
      <c r="BJ29" s="193" t="n">
        <v>794.42</v>
      </c>
      <c r="BK29" s="193" t="n">
        <v>1114.05</v>
      </c>
      <c r="BL29" s="193" t="n">
        <v>1289.86</v>
      </c>
      <c r="BM29" s="193" t="n">
        <v>1051.05</v>
      </c>
      <c r="BN29" s="193" t="n">
        <v>929.46</v>
      </c>
      <c r="BO29" s="193" t="n">
        <v>834.75</v>
      </c>
      <c r="BP29" s="193" t="n">
        <v>919.31</v>
      </c>
      <c r="BQ29" s="193" t="n">
        <v>921.9</v>
      </c>
      <c r="BR29" s="193" t="n">
        <v>856</v>
      </c>
      <c r="BS29" s="193" t="n">
        <v>925.52</v>
      </c>
      <c r="BT29" s="193" t="n">
        <v>829.71</v>
      </c>
      <c r="BU29" s="193" t="n">
        <v>767.97</v>
      </c>
      <c r="BV29" s="193" t="n">
        <v>825</v>
      </c>
      <c r="BW29" s="193" t="n">
        <v>1040.4</v>
      </c>
      <c r="BX29" s="193" t="n">
        <v>1306.63</v>
      </c>
      <c r="BY29" s="193" t="n">
        <v>1038.87</v>
      </c>
      <c r="BZ29" s="193" t="n">
        <v>934.71</v>
      </c>
      <c r="CA29" s="193" t="n">
        <v>853.65</v>
      </c>
      <c r="CB29" s="193" t="n">
        <v>857.64</v>
      </c>
      <c r="CC29" s="193" t="n">
        <v>937.23</v>
      </c>
      <c r="CD29" s="193" t="n">
        <v>872.6</v>
      </c>
      <c r="CE29" s="193" t="n">
        <v>949.44</v>
      </c>
      <c r="CF29" s="193" t="n">
        <v>812.2</v>
      </c>
      <c r="CG29" s="193" t="n">
        <v>834.46</v>
      </c>
      <c r="CH29" s="193" t="n">
        <v>853.16</v>
      </c>
      <c r="CI29" s="193" t="n">
        <v>1041.4</v>
      </c>
      <c r="CJ29" s="193" t="n">
        <v>1298.58</v>
      </c>
      <c r="CK29" s="193" t="n">
        <v>994.6</v>
      </c>
      <c r="CL29" s="193" t="n">
        <v>994.4</v>
      </c>
      <c r="CM29" s="193" t="n">
        <v>875.07</v>
      </c>
      <c r="CN29" s="193" t="n">
        <v>836.8</v>
      </c>
      <c r="CO29" s="193" t="n">
        <v>997.92</v>
      </c>
      <c r="CP29" s="193" t="n">
        <v>889</v>
      </c>
      <c r="CQ29" s="193" t="n">
        <v>930.6</v>
      </c>
      <c r="CR29" s="193" t="n">
        <v>875.49</v>
      </c>
      <c r="CS29" s="193" t="n">
        <v>863.06</v>
      </c>
      <c r="CT29" s="193" t="n">
        <v>840.21</v>
      </c>
      <c r="CU29" s="193" t="n">
        <v>1095.78</v>
      </c>
      <c r="CV29" s="193" t="n">
        <v>1292.37</v>
      </c>
      <c r="CW29" s="193" t="n">
        <v>950.76</v>
      </c>
      <c r="CX29" s="193" t="n">
        <v>1055.47</v>
      </c>
      <c r="CY29" s="193" t="n">
        <v>895.86</v>
      </c>
      <c r="CZ29" s="193" t="n">
        <v>856.4</v>
      </c>
      <c r="DA29" s="193" t="n">
        <v>1013.98</v>
      </c>
      <c r="DB29" s="193" t="n">
        <v>950.04</v>
      </c>
      <c r="DC29" s="193" t="n">
        <v>907.83</v>
      </c>
      <c r="DD29" s="193" t="n">
        <v>938.52</v>
      </c>
      <c r="DE29" s="193" t="n">
        <v>847.77</v>
      </c>
      <c r="DF29" s="193" t="n">
        <v>863.1</v>
      </c>
      <c r="DG29" s="193" t="n">
        <v>1154.56</v>
      </c>
      <c r="DH29" s="193" t="n">
        <v>1181.04</v>
      </c>
      <c r="DI29" s="193" t="n">
        <v>1060.08</v>
      </c>
      <c r="DJ29" s="193" t="n">
        <v>1071.8</v>
      </c>
      <c r="DK29" s="193" t="n">
        <v>828.21</v>
      </c>
      <c r="DL29" s="193" t="n">
        <v>962.28</v>
      </c>
      <c r="DM29" s="193" t="n">
        <v>985.53</v>
      </c>
      <c r="DN29" s="193" t="n">
        <v>922.6</v>
      </c>
      <c r="DO29" s="193" t="n">
        <v>973.5</v>
      </c>
      <c r="DP29" s="193" t="n">
        <v>961.84</v>
      </c>
      <c r="DQ29" s="193" t="n">
        <v>831.4</v>
      </c>
      <c r="DR29" s="193" t="n">
        <v>929.5</v>
      </c>
      <c r="DS29" s="193" t="n">
        <v>1164.24</v>
      </c>
      <c r="DT29" s="193" t="n">
        <v>1185.24</v>
      </c>
      <c r="DU29" s="193" t="n">
        <v>1072.05</v>
      </c>
      <c r="DV29" s="193" t="n">
        <v>1043.24</v>
      </c>
      <c r="DW29" s="193" t="n">
        <v>891.8</v>
      </c>
      <c r="DX29" s="193" t="n">
        <v>984.06</v>
      </c>
      <c r="DY29" s="193" t="n">
        <v>955.4</v>
      </c>
      <c r="DZ29" s="193" t="n">
        <v>940.4</v>
      </c>
      <c r="EA29" s="193" t="n">
        <v>1040.98</v>
      </c>
      <c r="EB29" s="193" t="n">
        <v>984.94</v>
      </c>
      <c r="EC29" s="193" t="n">
        <v>855</v>
      </c>
      <c r="ED29" s="193" t="n">
        <v>954.58</v>
      </c>
      <c r="EE29" s="193" t="n">
        <v>1121.19</v>
      </c>
      <c r="EF29" s="193" t="n">
        <v>1247.18</v>
      </c>
      <c r="EG29" s="193" t="n">
        <v>1084.44</v>
      </c>
      <c r="EH29" s="193" t="n">
        <v>1012.83</v>
      </c>
      <c r="EI29" s="193" t="n">
        <v>957.39</v>
      </c>
      <c r="EJ29" s="193" t="n">
        <v>1051.56</v>
      </c>
    </row>
    <row r="30" customFormat="false" ht="13.7" hidden="false" customHeight="true" outlineLevel="0" collapsed="false">
      <c r="A30" s="165" t="s">
        <v>77</v>
      </c>
      <c r="B30" s="136"/>
      <c r="C30" s="160" t="n">
        <v>0.175857142857154</v>
      </c>
      <c r="D30" s="160" t="n">
        <v>0</v>
      </c>
      <c r="E30" s="167" t="n">
        <v>0.130342003657802</v>
      </c>
      <c r="F30" s="160" t="n">
        <v>-0.5</v>
      </c>
      <c r="G30" s="160" t="n">
        <v>-0.5</v>
      </c>
      <c r="H30" s="160" t="n">
        <v>-0.5</v>
      </c>
      <c r="I30" s="160" t="n">
        <v>-0.25</v>
      </c>
      <c r="J30" s="160" t="n">
        <v>-0.75</v>
      </c>
      <c r="K30" s="160" t="n">
        <v>0.25</v>
      </c>
      <c r="L30" s="160" t="n">
        <v>0.25</v>
      </c>
      <c r="M30" s="160" t="n">
        <v>0.25</v>
      </c>
      <c r="N30" s="160" t="n">
        <v>0.25</v>
      </c>
      <c r="O30" s="160" t="n">
        <v>0</v>
      </c>
      <c r="P30" s="160" t="n">
        <v>0</v>
      </c>
      <c r="Q30" s="160" t="n">
        <v>0</v>
      </c>
      <c r="R30" s="160" t="n">
        <v>0</v>
      </c>
      <c r="S30" s="160" t="n">
        <v>1</v>
      </c>
      <c r="T30" s="160" t="n">
        <v>1</v>
      </c>
      <c r="U30" s="160" t="n">
        <v>1</v>
      </c>
      <c r="V30" s="160" t="n">
        <v>1</v>
      </c>
      <c r="W30" s="167" t="n">
        <v>0.169607843137257</v>
      </c>
      <c r="X30" s="160" t="n">
        <v>0.121568627450984</v>
      </c>
      <c r="Y30" s="160" t="n">
        <v>0.194060402684556</v>
      </c>
      <c r="Z30" s="160" t="n">
        <v>0.0232156862745043</v>
      </c>
      <c r="AA30" s="160" t="n">
        <v>-0.0584999999999951</v>
      </c>
      <c r="AB30" s="160" t="n">
        <v>-0.072539062500006</v>
      </c>
      <c r="AC30" s="169" t="n">
        <v>0.0167841203899783</v>
      </c>
      <c r="AD30" s="163"/>
      <c r="AE30" s="163"/>
      <c r="AF30" s="164"/>
      <c r="AG30" s="160" t="n">
        <v>781</v>
      </c>
      <c r="AH30" s="193" t="n">
        <v>700</v>
      </c>
      <c r="AI30" s="193" t="n">
        <v>729.75</v>
      </c>
      <c r="AJ30" s="193" t="n">
        <v>698.5</v>
      </c>
      <c r="AK30" s="193" t="n">
        <v>693</v>
      </c>
      <c r="AL30" s="193" t="n">
        <v>760</v>
      </c>
      <c r="AM30" s="193" t="n">
        <v>1083.5</v>
      </c>
      <c r="AN30" s="193" t="n">
        <v>1221</v>
      </c>
      <c r="AO30" s="193" t="n">
        <v>965</v>
      </c>
      <c r="AP30" s="193" t="n">
        <v>925.75</v>
      </c>
      <c r="AQ30" s="193" t="n">
        <v>825</v>
      </c>
      <c r="AR30" s="193" t="n">
        <v>887.25</v>
      </c>
      <c r="AS30" s="193" t="n">
        <v>951.5</v>
      </c>
      <c r="AT30" s="193" t="n">
        <v>825</v>
      </c>
      <c r="AU30" s="193" t="n">
        <v>824.25</v>
      </c>
      <c r="AV30" s="193" t="n">
        <v>814</v>
      </c>
      <c r="AW30" s="193" t="n">
        <v>787.5</v>
      </c>
      <c r="AX30" s="193" t="n">
        <v>892.5</v>
      </c>
      <c r="AY30" s="193" t="n">
        <v>1188</v>
      </c>
      <c r="AZ30" s="193" t="n">
        <v>1312.5</v>
      </c>
      <c r="BA30" s="193" t="n">
        <v>1207.5</v>
      </c>
      <c r="BB30" s="193" t="n">
        <v>902.75</v>
      </c>
      <c r="BC30" s="193" t="n">
        <v>783.75</v>
      </c>
      <c r="BD30" s="193" t="n">
        <v>951.5</v>
      </c>
      <c r="BE30" s="193" t="n">
        <v>918.33</v>
      </c>
      <c r="BF30" s="193" t="n">
        <v>834</v>
      </c>
      <c r="BG30" s="193" t="n">
        <v>912.41</v>
      </c>
      <c r="BH30" s="193" t="n">
        <v>822.58</v>
      </c>
      <c r="BI30" s="193" t="n">
        <v>757.6</v>
      </c>
      <c r="BJ30" s="193" t="n">
        <v>944.46</v>
      </c>
      <c r="BK30" s="193" t="n">
        <v>1145.13</v>
      </c>
      <c r="BL30" s="193" t="n">
        <v>1388.2</v>
      </c>
      <c r="BM30" s="193" t="n">
        <v>1218.84</v>
      </c>
      <c r="BN30" s="193" t="n">
        <v>831.81</v>
      </c>
      <c r="BO30" s="193" t="n">
        <v>874.02</v>
      </c>
      <c r="BP30" s="193" t="n">
        <v>1003.49</v>
      </c>
      <c r="BQ30" s="193" t="n">
        <v>925.68</v>
      </c>
      <c r="BR30" s="193" t="n">
        <v>840.6</v>
      </c>
      <c r="BS30" s="193" t="n">
        <v>919.54</v>
      </c>
      <c r="BT30" s="193" t="n">
        <v>791.28</v>
      </c>
      <c r="BU30" s="193" t="n">
        <v>801.78</v>
      </c>
      <c r="BV30" s="193" t="n">
        <v>951.72</v>
      </c>
      <c r="BW30" s="193" t="n">
        <v>1099</v>
      </c>
      <c r="BX30" s="193" t="n">
        <v>1462.34</v>
      </c>
      <c r="BY30" s="193" t="n">
        <v>1227.87</v>
      </c>
      <c r="BZ30" s="193" t="n">
        <v>837.9</v>
      </c>
      <c r="CA30" s="193" t="n">
        <v>880.53</v>
      </c>
      <c r="CB30" s="193" t="n">
        <v>922.95</v>
      </c>
      <c r="CC30" s="193" t="n">
        <v>931.98</v>
      </c>
      <c r="CD30" s="193" t="n">
        <v>846.2</v>
      </c>
      <c r="CE30" s="193" t="n">
        <v>925.75</v>
      </c>
      <c r="CF30" s="193" t="n">
        <v>758.6</v>
      </c>
      <c r="CG30" s="193" t="n">
        <v>845.46</v>
      </c>
      <c r="CH30" s="193" t="n">
        <v>957.88</v>
      </c>
      <c r="CI30" s="193" t="n">
        <v>1106.2</v>
      </c>
      <c r="CJ30" s="193" t="n">
        <v>1471.77</v>
      </c>
      <c r="CK30" s="193" t="n">
        <v>1177.2</v>
      </c>
      <c r="CL30" s="193" t="n">
        <v>883.74</v>
      </c>
      <c r="CM30" s="193" t="n">
        <v>886.2</v>
      </c>
      <c r="CN30" s="193" t="n">
        <v>884.6</v>
      </c>
      <c r="CO30" s="193" t="n">
        <v>983.18</v>
      </c>
      <c r="CP30" s="193" t="n">
        <v>852</v>
      </c>
      <c r="CQ30" s="193" t="n">
        <v>891.44</v>
      </c>
      <c r="CR30" s="193" t="n">
        <v>801.78</v>
      </c>
      <c r="CS30" s="193" t="n">
        <v>850.96</v>
      </c>
      <c r="CT30" s="193" t="n">
        <v>920.43</v>
      </c>
      <c r="CU30" s="193" t="n">
        <v>1168.86</v>
      </c>
      <c r="CV30" s="193" t="n">
        <v>1481.2</v>
      </c>
      <c r="CW30" s="193" t="n">
        <v>1125.37</v>
      </c>
      <c r="CX30" s="193" t="n">
        <v>929.43</v>
      </c>
      <c r="CY30" s="193" t="n">
        <v>891.66</v>
      </c>
      <c r="CZ30" s="193" t="n">
        <v>890</v>
      </c>
      <c r="DA30" s="193" t="n">
        <v>988.9</v>
      </c>
      <c r="DB30" s="193" t="n">
        <v>899.85</v>
      </c>
      <c r="DC30" s="193" t="n">
        <v>855.75</v>
      </c>
      <c r="DD30" s="193" t="n">
        <v>844.8</v>
      </c>
      <c r="DE30" s="193" t="n">
        <v>816.9</v>
      </c>
      <c r="DF30" s="193" t="n">
        <v>925.26</v>
      </c>
      <c r="DG30" s="193" t="n">
        <v>1231.12</v>
      </c>
      <c r="DH30" s="193" t="n">
        <v>1359.54</v>
      </c>
      <c r="DI30" s="193" t="n">
        <v>1250.13</v>
      </c>
      <c r="DJ30" s="193" t="n">
        <v>934.26</v>
      </c>
      <c r="DK30" s="193" t="n">
        <v>810.73</v>
      </c>
      <c r="DL30" s="193" t="n">
        <v>983.62</v>
      </c>
      <c r="DM30" s="193" t="n">
        <v>947.94</v>
      </c>
      <c r="DN30" s="193" t="n">
        <v>860.6</v>
      </c>
      <c r="DO30" s="193" t="n">
        <v>900.46</v>
      </c>
      <c r="DP30" s="193" t="n">
        <v>848.32</v>
      </c>
      <c r="DQ30" s="193" t="n">
        <v>781.2</v>
      </c>
      <c r="DR30" s="193" t="n">
        <v>973.5</v>
      </c>
      <c r="DS30" s="193" t="n">
        <v>1236.4</v>
      </c>
      <c r="DT30" s="193" t="n">
        <v>1365.21</v>
      </c>
      <c r="DU30" s="193" t="n">
        <v>1255.38</v>
      </c>
      <c r="DV30" s="193" t="n">
        <v>897.38</v>
      </c>
      <c r="DW30" s="193" t="n">
        <v>857</v>
      </c>
      <c r="DX30" s="193" t="n">
        <v>987.8</v>
      </c>
      <c r="DY30" s="193" t="n">
        <v>906.6</v>
      </c>
      <c r="DZ30" s="193" t="n">
        <v>864.4</v>
      </c>
      <c r="EA30" s="193" t="n">
        <v>945.3</v>
      </c>
      <c r="EB30" s="193" t="n">
        <v>852.06</v>
      </c>
      <c r="EC30" s="193" t="n">
        <v>784.6</v>
      </c>
      <c r="ED30" s="193" t="n">
        <v>977.68</v>
      </c>
      <c r="EE30" s="193" t="n">
        <v>1185.24</v>
      </c>
      <c r="EF30" s="193" t="n">
        <v>1436.38</v>
      </c>
      <c r="EG30" s="193" t="n">
        <v>1260.84</v>
      </c>
      <c r="EH30" s="193" t="n">
        <v>860.16</v>
      </c>
      <c r="EI30" s="193" t="n">
        <v>903.63</v>
      </c>
      <c r="EJ30" s="193" t="n">
        <v>1037.3</v>
      </c>
    </row>
    <row r="31" customFormat="false" ht="13.7" hidden="false" customHeight="true" outlineLevel="0" collapsed="false">
      <c r="A31" s="165" t="s">
        <v>181</v>
      </c>
      <c r="B31" s="136"/>
      <c r="C31" s="160" t="n">
        <v>0.153238102504186</v>
      </c>
      <c r="D31" s="160" t="n">
        <v>-0.433999999999998</v>
      </c>
      <c r="E31" s="167" t="n">
        <v>0.0120601624998784</v>
      </c>
      <c r="F31" s="160" t="n">
        <v>-0.0999999999999943</v>
      </c>
      <c r="G31" s="160" t="n">
        <v>0</v>
      </c>
      <c r="H31" s="160" t="n">
        <v>-0.200000000000003</v>
      </c>
      <c r="I31" s="160" t="n">
        <v>-0.574999999999996</v>
      </c>
      <c r="J31" s="160" t="n">
        <v>-1.4</v>
      </c>
      <c r="K31" s="160" t="n">
        <v>0.25</v>
      </c>
      <c r="L31" s="160" t="n">
        <v>0.25</v>
      </c>
      <c r="M31" s="160" t="n">
        <v>0.25</v>
      </c>
      <c r="N31" s="160" t="n">
        <v>0.25</v>
      </c>
      <c r="O31" s="160" t="n">
        <v>0</v>
      </c>
      <c r="P31" s="160" t="n">
        <v>0</v>
      </c>
      <c r="Q31" s="160" t="n">
        <v>0</v>
      </c>
      <c r="R31" s="160" t="n">
        <v>0</v>
      </c>
      <c r="S31" s="160" t="n">
        <v>1.25</v>
      </c>
      <c r="T31" s="160" t="n">
        <v>1.25</v>
      </c>
      <c r="U31" s="160" t="n">
        <v>1.25</v>
      </c>
      <c r="V31" s="160" t="n">
        <v>1.25</v>
      </c>
      <c r="W31" s="167" t="n">
        <v>0.245490196078435</v>
      </c>
      <c r="X31" s="160" t="n">
        <v>0.244117647058822</v>
      </c>
      <c r="Y31" s="160" t="n">
        <v>0.346510067114103</v>
      </c>
      <c r="Z31" s="160" t="n">
        <v>0.199450980392164</v>
      </c>
      <c r="AA31" s="160" t="n">
        <v>0.113519607843138</v>
      </c>
      <c r="AB31" s="160" t="n">
        <v>0.103281249999995</v>
      </c>
      <c r="AC31" s="169" t="n">
        <v>0.165752160552472</v>
      </c>
      <c r="AD31" s="163"/>
      <c r="AE31" s="163"/>
      <c r="AF31" s="164"/>
      <c r="AG31" s="160" t="n">
        <v>759</v>
      </c>
      <c r="AH31" s="193" t="n">
        <v>683</v>
      </c>
      <c r="AI31" s="193" t="n">
        <v>676.2</v>
      </c>
      <c r="AJ31" s="193" t="n">
        <v>698.5</v>
      </c>
      <c r="AK31" s="193" t="n">
        <v>693</v>
      </c>
      <c r="AL31" s="193" t="n">
        <v>760</v>
      </c>
      <c r="AM31" s="193" t="n">
        <v>1072.5</v>
      </c>
      <c r="AN31" s="193" t="n">
        <v>1221</v>
      </c>
      <c r="AO31" s="193" t="n">
        <v>965</v>
      </c>
      <c r="AP31" s="193" t="n">
        <v>920</v>
      </c>
      <c r="AQ31" s="193" t="n">
        <v>780</v>
      </c>
      <c r="AR31" s="193" t="n">
        <v>861</v>
      </c>
      <c r="AS31" s="193" t="n">
        <v>907.5</v>
      </c>
      <c r="AT31" s="193" t="n">
        <v>795</v>
      </c>
      <c r="AU31" s="193" t="n">
        <v>819</v>
      </c>
      <c r="AV31" s="193" t="n">
        <v>814</v>
      </c>
      <c r="AW31" s="193" t="n">
        <v>787.5</v>
      </c>
      <c r="AX31" s="193" t="n">
        <v>892.5</v>
      </c>
      <c r="AY31" s="193" t="n">
        <v>1188</v>
      </c>
      <c r="AZ31" s="193" t="n">
        <v>1312.5</v>
      </c>
      <c r="BA31" s="193" t="n">
        <v>1081.5</v>
      </c>
      <c r="BB31" s="193" t="n">
        <v>902.75</v>
      </c>
      <c r="BC31" s="193" t="n">
        <v>750.5</v>
      </c>
      <c r="BD31" s="193" t="n">
        <v>896.5</v>
      </c>
      <c r="BE31" s="193" t="n">
        <v>876.12</v>
      </c>
      <c r="BF31" s="193" t="n">
        <v>803.8</v>
      </c>
      <c r="BG31" s="193" t="n">
        <v>906.66</v>
      </c>
      <c r="BH31" s="193" t="n">
        <v>822.8</v>
      </c>
      <c r="BI31" s="193" t="n">
        <v>757.8</v>
      </c>
      <c r="BJ31" s="193" t="n">
        <v>944.68</v>
      </c>
      <c r="BK31" s="193" t="n">
        <v>1145.55</v>
      </c>
      <c r="BL31" s="193" t="n">
        <v>1388.64</v>
      </c>
      <c r="BM31" s="193" t="n">
        <v>1092</v>
      </c>
      <c r="BN31" s="193" t="n">
        <v>832.02</v>
      </c>
      <c r="BO31" s="193" t="n">
        <v>837.27</v>
      </c>
      <c r="BP31" s="193" t="n">
        <v>945.76</v>
      </c>
      <c r="BQ31" s="193" t="n">
        <v>883.47</v>
      </c>
      <c r="BR31" s="193" t="n">
        <v>810.6</v>
      </c>
      <c r="BS31" s="193" t="n">
        <v>914.25</v>
      </c>
      <c r="BT31" s="193" t="n">
        <v>791.7</v>
      </c>
      <c r="BU31" s="193" t="n">
        <v>802.2</v>
      </c>
      <c r="BV31" s="193" t="n">
        <v>952.16</v>
      </c>
      <c r="BW31" s="193" t="n">
        <v>1099.4</v>
      </c>
      <c r="BX31" s="193" t="n">
        <v>1463.03</v>
      </c>
      <c r="BY31" s="193" t="n">
        <v>1100.4</v>
      </c>
      <c r="BZ31" s="193" t="n">
        <v>838.32</v>
      </c>
      <c r="CA31" s="193" t="n">
        <v>843.36</v>
      </c>
      <c r="CB31" s="193" t="n">
        <v>869.82</v>
      </c>
      <c r="CC31" s="193" t="n">
        <v>889.35</v>
      </c>
      <c r="CD31" s="193" t="n">
        <v>816</v>
      </c>
      <c r="CE31" s="193" t="n">
        <v>920.46</v>
      </c>
      <c r="CF31" s="193" t="n">
        <v>759</v>
      </c>
      <c r="CG31" s="193" t="n">
        <v>846.12</v>
      </c>
      <c r="CH31" s="193" t="n">
        <v>958.54</v>
      </c>
      <c r="CI31" s="193" t="n">
        <v>1106.8</v>
      </c>
      <c r="CJ31" s="193" t="n">
        <v>1472.69</v>
      </c>
      <c r="CK31" s="193" t="n">
        <v>1055</v>
      </c>
      <c r="CL31" s="193" t="n">
        <v>884.18</v>
      </c>
      <c r="CM31" s="193" t="n">
        <v>849.03</v>
      </c>
      <c r="CN31" s="193" t="n">
        <v>834</v>
      </c>
      <c r="CO31" s="193" t="n">
        <v>938.52</v>
      </c>
      <c r="CP31" s="193" t="n">
        <v>821.8</v>
      </c>
      <c r="CQ31" s="193" t="n">
        <v>886.6</v>
      </c>
      <c r="CR31" s="193" t="n">
        <v>802.62</v>
      </c>
      <c r="CS31" s="193" t="n">
        <v>851.84</v>
      </c>
      <c r="CT31" s="193" t="n">
        <v>921.06</v>
      </c>
      <c r="CU31" s="193" t="n">
        <v>1169.91</v>
      </c>
      <c r="CV31" s="193" t="n">
        <v>1482.35</v>
      </c>
      <c r="CW31" s="193" t="n">
        <v>1008.71</v>
      </c>
      <c r="CX31" s="193" t="n">
        <v>930.12</v>
      </c>
      <c r="CY31" s="193" t="n">
        <v>854.28</v>
      </c>
      <c r="CZ31" s="193" t="n">
        <v>839.2</v>
      </c>
      <c r="DA31" s="193" t="n">
        <v>944.02</v>
      </c>
      <c r="DB31" s="193" t="n">
        <v>867.93</v>
      </c>
      <c r="DC31" s="193" t="n">
        <v>851.13</v>
      </c>
      <c r="DD31" s="193" t="n">
        <v>845.46</v>
      </c>
      <c r="DE31" s="193" t="n">
        <v>817.53</v>
      </c>
      <c r="DF31" s="193" t="n">
        <v>926.1</v>
      </c>
      <c r="DG31" s="193" t="n">
        <v>1232.22</v>
      </c>
      <c r="DH31" s="193" t="n">
        <v>1360.8</v>
      </c>
      <c r="DI31" s="193" t="n">
        <v>1120.77</v>
      </c>
      <c r="DJ31" s="193" t="n">
        <v>934.95</v>
      </c>
      <c r="DK31" s="193" t="n">
        <v>776.91</v>
      </c>
      <c r="DL31" s="193" t="n">
        <v>927.52</v>
      </c>
      <c r="DM31" s="193" t="n">
        <v>905.1</v>
      </c>
      <c r="DN31" s="193" t="n">
        <v>830.2</v>
      </c>
      <c r="DO31" s="193" t="n">
        <v>895.62</v>
      </c>
      <c r="DP31" s="193" t="n">
        <v>849.2</v>
      </c>
      <c r="DQ31" s="193" t="n">
        <v>782.2</v>
      </c>
      <c r="DR31" s="193" t="n">
        <v>974.6</v>
      </c>
      <c r="DS31" s="193" t="n">
        <v>1237.72</v>
      </c>
      <c r="DT31" s="193" t="n">
        <v>1366.68</v>
      </c>
      <c r="DU31" s="193" t="n">
        <v>1125.6</v>
      </c>
      <c r="DV31" s="193" t="n">
        <v>898.26</v>
      </c>
      <c r="DW31" s="193" t="n">
        <v>821.4</v>
      </c>
      <c r="DX31" s="193" t="n">
        <v>931.7</v>
      </c>
      <c r="DY31" s="193" t="n">
        <v>865.8</v>
      </c>
      <c r="DZ31" s="193" t="n">
        <v>834</v>
      </c>
      <c r="EA31" s="193" t="n">
        <v>940.47</v>
      </c>
      <c r="EB31" s="193" t="n">
        <v>852.94</v>
      </c>
      <c r="EC31" s="193" t="n">
        <v>785.6</v>
      </c>
      <c r="ED31" s="193" t="n">
        <v>978.78</v>
      </c>
      <c r="EE31" s="193" t="n">
        <v>1186.5</v>
      </c>
      <c r="EF31" s="193" t="n">
        <v>1438.14</v>
      </c>
      <c r="EG31" s="193" t="n">
        <v>1130.64</v>
      </c>
      <c r="EH31" s="193" t="n">
        <v>861.21</v>
      </c>
      <c r="EI31" s="193" t="n">
        <v>866.25</v>
      </c>
      <c r="EJ31" s="193" t="n">
        <v>978.42</v>
      </c>
    </row>
    <row r="32" customFormat="false" ht="13.7" hidden="false" customHeight="true" outlineLevel="0" collapsed="false">
      <c r="A32" s="165" t="s">
        <v>78</v>
      </c>
      <c r="B32" s="166"/>
      <c r="C32" s="160" t="n">
        <v>0.229547619047604</v>
      </c>
      <c r="D32" s="160" t="n">
        <v>-0.75</v>
      </c>
      <c r="E32" s="167" t="n">
        <v>-0.26140205242837</v>
      </c>
      <c r="F32" s="160" t="n">
        <v>-0.0999999999999943</v>
      </c>
      <c r="G32" s="160" t="n">
        <v>0</v>
      </c>
      <c r="H32" s="160" t="n">
        <v>-0.200000000000003</v>
      </c>
      <c r="I32" s="160" t="n">
        <v>-0.699999999999996</v>
      </c>
      <c r="J32" s="160" t="n">
        <v>-1.4</v>
      </c>
      <c r="K32" s="160" t="n">
        <v>0</v>
      </c>
      <c r="L32" s="160" t="n">
        <v>0</v>
      </c>
      <c r="M32" s="160" t="n">
        <v>0</v>
      </c>
      <c r="N32" s="160" t="n">
        <v>0</v>
      </c>
      <c r="O32" s="160" t="n">
        <v>0</v>
      </c>
      <c r="P32" s="160" t="n">
        <v>0</v>
      </c>
      <c r="Q32" s="160" t="n">
        <v>0</v>
      </c>
      <c r="R32" s="160" t="n">
        <v>0</v>
      </c>
      <c r="S32" s="160" t="n">
        <v>1.25</v>
      </c>
      <c r="T32" s="160" t="n">
        <v>1.25</v>
      </c>
      <c r="U32" s="160" t="n">
        <v>1.25</v>
      </c>
      <c r="V32" s="160" t="n">
        <v>1.25</v>
      </c>
      <c r="W32" s="167" t="n">
        <v>0.182745098039213</v>
      </c>
      <c r="X32" s="160" t="n">
        <v>0.120588235294122</v>
      </c>
      <c r="Y32" s="160" t="n">
        <v>0.232785234899332</v>
      </c>
      <c r="Z32" s="160" t="n">
        <v>0.0213725490196026</v>
      </c>
      <c r="AA32" s="160" t="n">
        <v>-0.0616862745098246</v>
      </c>
      <c r="AB32" s="160" t="n">
        <v>-0.0733593750000026</v>
      </c>
      <c r="AC32" s="169" t="n">
        <v>0.0108995129631779</v>
      </c>
      <c r="AD32" s="163"/>
      <c r="AE32" s="163"/>
      <c r="AF32" s="164"/>
      <c r="AG32" s="160" t="n">
        <v>759</v>
      </c>
      <c r="AH32" s="193" t="n">
        <v>683</v>
      </c>
      <c r="AI32" s="193" t="n">
        <v>676.2</v>
      </c>
      <c r="AJ32" s="193" t="n">
        <v>698.5</v>
      </c>
      <c r="AK32" s="193" t="n">
        <v>731.5</v>
      </c>
      <c r="AL32" s="193" t="n">
        <v>785</v>
      </c>
      <c r="AM32" s="193" t="n">
        <v>1072.5</v>
      </c>
      <c r="AN32" s="193" t="n">
        <v>1248.5</v>
      </c>
      <c r="AO32" s="193" t="n">
        <v>965</v>
      </c>
      <c r="AP32" s="193" t="n">
        <v>920</v>
      </c>
      <c r="AQ32" s="193" t="n">
        <v>780</v>
      </c>
      <c r="AR32" s="193" t="n">
        <v>861</v>
      </c>
      <c r="AS32" s="193" t="n">
        <v>907.5</v>
      </c>
      <c r="AT32" s="193" t="n">
        <v>795</v>
      </c>
      <c r="AU32" s="193" t="n">
        <v>819</v>
      </c>
      <c r="AV32" s="193" t="n">
        <v>858</v>
      </c>
      <c r="AW32" s="193" t="n">
        <v>834.75</v>
      </c>
      <c r="AX32" s="193" t="n">
        <v>960.75</v>
      </c>
      <c r="AY32" s="193" t="n">
        <v>1292.5</v>
      </c>
      <c r="AZ32" s="193" t="n">
        <v>1354.5</v>
      </c>
      <c r="BA32" s="193" t="n">
        <v>1081.5</v>
      </c>
      <c r="BB32" s="193" t="n">
        <v>914.25</v>
      </c>
      <c r="BC32" s="193" t="n">
        <v>750.5</v>
      </c>
      <c r="BD32" s="193" t="n">
        <v>896.5</v>
      </c>
      <c r="BE32" s="193" t="n">
        <v>875.7</v>
      </c>
      <c r="BF32" s="193" t="n">
        <v>803.6</v>
      </c>
      <c r="BG32" s="193" t="n">
        <v>906.43</v>
      </c>
      <c r="BH32" s="193" t="n">
        <v>867.02</v>
      </c>
      <c r="BI32" s="193" t="n">
        <v>803.2</v>
      </c>
      <c r="BJ32" s="193" t="n">
        <v>1016.62</v>
      </c>
      <c r="BK32" s="193" t="n">
        <v>1245.93</v>
      </c>
      <c r="BL32" s="193" t="n">
        <v>1432.64</v>
      </c>
      <c r="BM32" s="193" t="n">
        <v>1091.79</v>
      </c>
      <c r="BN32" s="193" t="n">
        <v>842.52</v>
      </c>
      <c r="BO32" s="193" t="n">
        <v>837.06</v>
      </c>
      <c r="BP32" s="193" t="n">
        <v>945.53</v>
      </c>
      <c r="BQ32" s="193" t="n">
        <v>883.05</v>
      </c>
      <c r="BR32" s="193" t="n">
        <v>810</v>
      </c>
      <c r="BS32" s="193" t="n">
        <v>913.79</v>
      </c>
      <c r="BT32" s="193" t="n">
        <v>834.12</v>
      </c>
      <c r="BU32" s="193" t="n">
        <v>849.87</v>
      </c>
      <c r="BV32" s="193" t="n">
        <v>1024.32</v>
      </c>
      <c r="BW32" s="193" t="n">
        <v>1195.6</v>
      </c>
      <c r="BX32" s="193" t="n">
        <v>1509.03</v>
      </c>
      <c r="BY32" s="193" t="n">
        <v>1099.77</v>
      </c>
      <c r="BZ32" s="193" t="n">
        <v>848.61</v>
      </c>
      <c r="CA32" s="193" t="n">
        <v>843.15</v>
      </c>
      <c r="CB32" s="193" t="n">
        <v>869.4</v>
      </c>
      <c r="CC32" s="193" t="n">
        <v>888.72</v>
      </c>
      <c r="CD32" s="193" t="n">
        <v>815.4</v>
      </c>
      <c r="CE32" s="193" t="n">
        <v>919.77</v>
      </c>
      <c r="CF32" s="193" t="n">
        <v>799.6</v>
      </c>
      <c r="CG32" s="193" t="n">
        <v>896.06</v>
      </c>
      <c r="CH32" s="193" t="n">
        <v>1031.14</v>
      </c>
      <c r="CI32" s="193" t="n">
        <v>1203.4</v>
      </c>
      <c r="CJ32" s="193" t="n">
        <v>1518.92</v>
      </c>
      <c r="CK32" s="193" t="n">
        <v>1054.2</v>
      </c>
      <c r="CL32" s="193" t="n">
        <v>894.96</v>
      </c>
      <c r="CM32" s="193" t="n">
        <v>848.61</v>
      </c>
      <c r="CN32" s="193" t="n">
        <v>833.4</v>
      </c>
      <c r="CO32" s="193" t="n">
        <v>937.64</v>
      </c>
      <c r="CP32" s="193" t="n">
        <v>821</v>
      </c>
      <c r="CQ32" s="193" t="n">
        <v>885.72</v>
      </c>
      <c r="CR32" s="193" t="n">
        <v>845.25</v>
      </c>
      <c r="CS32" s="193" t="n">
        <v>902</v>
      </c>
      <c r="CT32" s="193" t="n">
        <v>990.78</v>
      </c>
      <c r="CU32" s="193" t="n">
        <v>1271.76</v>
      </c>
      <c r="CV32" s="193" t="n">
        <v>1528.58</v>
      </c>
      <c r="CW32" s="193" t="n">
        <v>1007.76</v>
      </c>
      <c r="CX32" s="193" t="n">
        <v>941.39</v>
      </c>
      <c r="CY32" s="193" t="n">
        <v>853.65</v>
      </c>
      <c r="CZ32" s="193" t="n">
        <v>838.4</v>
      </c>
      <c r="DA32" s="193" t="n">
        <v>943.14</v>
      </c>
      <c r="DB32" s="193" t="n">
        <v>867.09</v>
      </c>
      <c r="DC32" s="193" t="n">
        <v>850.29</v>
      </c>
      <c r="DD32" s="193" t="n">
        <v>890.34</v>
      </c>
      <c r="DE32" s="193" t="n">
        <v>865.83</v>
      </c>
      <c r="DF32" s="193" t="n">
        <v>996.03</v>
      </c>
      <c r="DG32" s="193" t="n">
        <v>1339.36</v>
      </c>
      <c r="DH32" s="193" t="n">
        <v>1402.8</v>
      </c>
      <c r="DI32" s="193" t="n">
        <v>1119.51</v>
      </c>
      <c r="DJ32" s="193" t="n">
        <v>945.99</v>
      </c>
      <c r="DK32" s="193" t="n">
        <v>776.15</v>
      </c>
      <c r="DL32" s="193" t="n">
        <v>926.86</v>
      </c>
      <c r="DM32" s="193" t="n">
        <v>904.05</v>
      </c>
      <c r="DN32" s="193" t="n">
        <v>829.4</v>
      </c>
      <c r="DO32" s="193" t="n">
        <v>894.52</v>
      </c>
      <c r="DP32" s="193" t="n">
        <v>894.08</v>
      </c>
      <c r="DQ32" s="193" t="n">
        <v>828.2</v>
      </c>
      <c r="DR32" s="193" t="n">
        <v>1047.86</v>
      </c>
      <c r="DS32" s="193" t="n">
        <v>1345.08</v>
      </c>
      <c r="DT32" s="193" t="n">
        <v>1408.89</v>
      </c>
      <c r="DU32" s="193" t="n">
        <v>1124.34</v>
      </c>
      <c r="DV32" s="193" t="n">
        <v>908.82</v>
      </c>
      <c r="DW32" s="193" t="n">
        <v>820.6</v>
      </c>
      <c r="DX32" s="193" t="n">
        <v>930.82</v>
      </c>
      <c r="DY32" s="193" t="n">
        <v>864.8</v>
      </c>
      <c r="DZ32" s="193" t="n">
        <v>832.8</v>
      </c>
      <c r="EA32" s="193" t="n">
        <v>939.32</v>
      </c>
      <c r="EB32" s="193" t="n">
        <v>898.04</v>
      </c>
      <c r="EC32" s="193" t="n">
        <v>831.6</v>
      </c>
      <c r="ED32" s="193" t="n">
        <v>1052.48</v>
      </c>
      <c r="EE32" s="193" t="n">
        <v>1289.4</v>
      </c>
      <c r="EF32" s="193" t="n">
        <v>1482.36</v>
      </c>
      <c r="EG32" s="193" t="n">
        <v>1129.17</v>
      </c>
      <c r="EH32" s="193" t="n">
        <v>871.08</v>
      </c>
      <c r="EI32" s="193" t="n">
        <v>865.2</v>
      </c>
      <c r="EJ32" s="193" t="n">
        <v>977.27</v>
      </c>
    </row>
    <row r="33" customFormat="false" ht="13.7" hidden="false" customHeight="true" outlineLevel="0" collapsed="false">
      <c r="A33" s="165" t="s">
        <v>183</v>
      </c>
      <c r="B33" s="136"/>
      <c r="C33" s="160" t="n">
        <v>0.247142857142855</v>
      </c>
      <c r="D33" s="160" t="n">
        <v>-0.25</v>
      </c>
      <c r="E33" s="167" t="n">
        <v>0.0012781954887231</v>
      </c>
      <c r="F33" s="160" t="n">
        <v>-0.75</v>
      </c>
      <c r="G33" s="160" t="n">
        <v>-0.75</v>
      </c>
      <c r="H33" s="160" t="n">
        <v>-0.75</v>
      </c>
      <c r="I33" s="160" t="n">
        <v>-0.375</v>
      </c>
      <c r="J33" s="160" t="n">
        <v>-0.75</v>
      </c>
      <c r="K33" s="160" t="n">
        <v>0</v>
      </c>
      <c r="L33" s="160" t="n">
        <v>0.25</v>
      </c>
      <c r="M33" s="160" t="n">
        <v>0</v>
      </c>
      <c r="N33" s="160" t="n">
        <v>0.0833333333333357</v>
      </c>
      <c r="O33" s="160" t="n">
        <v>-0.833333333333329</v>
      </c>
      <c r="P33" s="160" t="n">
        <v>-0.5</v>
      </c>
      <c r="Q33" s="160" t="n">
        <v>-1</v>
      </c>
      <c r="R33" s="160" t="n">
        <v>-1</v>
      </c>
      <c r="S33" s="160" t="n">
        <v>0</v>
      </c>
      <c r="T33" s="160" t="n">
        <v>0</v>
      </c>
      <c r="U33" s="160" t="n">
        <v>0</v>
      </c>
      <c r="V33" s="160" t="n">
        <v>0</v>
      </c>
      <c r="W33" s="167" t="n">
        <v>-0.371568627450976</v>
      </c>
      <c r="X33" s="160" t="n">
        <v>-0.164705882352941</v>
      </c>
      <c r="Y33" s="160" t="n">
        <v>-0.261979865771806</v>
      </c>
      <c r="Z33" s="160" t="n">
        <v>-0.265882352941169</v>
      </c>
      <c r="AA33" s="160" t="n">
        <v>-0.390647058823539</v>
      </c>
      <c r="AB33" s="160" t="n">
        <v>-0.51085937500001</v>
      </c>
      <c r="AC33" s="169" t="n">
        <v>-0.332091271470894</v>
      </c>
      <c r="AD33" s="163"/>
      <c r="AE33" s="163"/>
      <c r="AF33" s="164"/>
      <c r="AG33" s="160" t="n">
        <v>682</v>
      </c>
      <c r="AH33" s="193" t="n">
        <v>610</v>
      </c>
      <c r="AI33" s="193" t="n">
        <v>635.25</v>
      </c>
      <c r="AJ33" s="193" t="n">
        <v>693</v>
      </c>
      <c r="AK33" s="193" t="n">
        <v>726</v>
      </c>
      <c r="AL33" s="193" t="n">
        <v>840</v>
      </c>
      <c r="AM33" s="193" t="n">
        <v>1188</v>
      </c>
      <c r="AN33" s="193" t="n">
        <v>1375</v>
      </c>
      <c r="AO33" s="193" t="n">
        <v>960</v>
      </c>
      <c r="AP33" s="193" t="n">
        <v>862.5</v>
      </c>
      <c r="AQ33" s="193" t="n">
        <v>710</v>
      </c>
      <c r="AR33" s="193" t="n">
        <v>756</v>
      </c>
      <c r="AS33" s="193" t="n">
        <v>803</v>
      </c>
      <c r="AT33" s="193" t="n">
        <v>730</v>
      </c>
      <c r="AU33" s="193" t="n">
        <v>766.5</v>
      </c>
      <c r="AV33" s="193" t="n">
        <v>770</v>
      </c>
      <c r="AW33" s="193" t="n">
        <v>756</v>
      </c>
      <c r="AX33" s="193" t="n">
        <v>892.5</v>
      </c>
      <c r="AY33" s="193" t="n">
        <v>1199</v>
      </c>
      <c r="AZ33" s="193" t="n">
        <v>1354.5</v>
      </c>
      <c r="BA33" s="193" t="n">
        <v>1071</v>
      </c>
      <c r="BB33" s="193" t="n">
        <v>874</v>
      </c>
      <c r="BC33" s="193" t="n">
        <v>703</v>
      </c>
      <c r="BD33" s="193" t="n">
        <v>803</v>
      </c>
      <c r="BE33" s="193" t="n">
        <v>782.25</v>
      </c>
      <c r="BF33" s="193" t="n">
        <v>745</v>
      </c>
      <c r="BG33" s="193" t="n">
        <v>856.75</v>
      </c>
      <c r="BH33" s="193" t="n">
        <v>788.92</v>
      </c>
      <c r="BI33" s="193" t="n">
        <v>735.8</v>
      </c>
      <c r="BJ33" s="193" t="n">
        <v>942.04</v>
      </c>
      <c r="BK33" s="193" t="n">
        <v>1132.95</v>
      </c>
      <c r="BL33" s="193" t="n">
        <v>1391.06</v>
      </c>
      <c r="BM33" s="193" t="n">
        <v>1064.91</v>
      </c>
      <c r="BN33" s="193" t="n">
        <v>811.65</v>
      </c>
      <c r="BO33" s="193" t="n">
        <v>792.12</v>
      </c>
      <c r="BP33" s="193" t="n">
        <v>856.98</v>
      </c>
      <c r="BQ33" s="193" t="n">
        <v>788.76</v>
      </c>
      <c r="BR33" s="193" t="n">
        <v>751.2</v>
      </c>
      <c r="BS33" s="193" t="n">
        <v>863.88</v>
      </c>
      <c r="BT33" s="193" t="n">
        <v>759.36</v>
      </c>
      <c r="BU33" s="193" t="n">
        <v>778.89</v>
      </c>
      <c r="BV33" s="193" t="n">
        <v>949.74</v>
      </c>
      <c r="BW33" s="193" t="n">
        <v>1088</v>
      </c>
      <c r="BX33" s="193" t="n">
        <v>1466.25</v>
      </c>
      <c r="BY33" s="193" t="n">
        <v>1073.73</v>
      </c>
      <c r="BZ33" s="193" t="n">
        <v>818.37</v>
      </c>
      <c r="CA33" s="193" t="n">
        <v>798.63</v>
      </c>
      <c r="CB33" s="193" t="n">
        <v>788.76</v>
      </c>
      <c r="CC33" s="193" t="n">
        <v>795.27</v>
      </c>
      <c r="CD33" s="193" t="n">
        <v>757.4</v>
      </c>
      <c r="CE33" s="193" t="n">
        <v>871.01</v>
      </c>
      <c r="CF33" s="193" t="n">
        <v>729</v>
      </c>
      <c r="CG33" s="193" t="n">
        <v>822.8</v>
      </c>
      <c r="CH33" s="193" t="n">
        <v>957.66</v>
      </c>
      <c r="CI33" s="193" t="n">
        <v>1096.8</v>
      </c>
      <c r="CJ33" s="193" t="n">
        <v>1478.21</v>
      </c>
      <c r="CK33" s="193" t="n">
        <v>1030.8</v>
      </c>
      <c r="CL33" s="193" t="n">
        <v>864.16</v>
      </c>
      <c r="CM33" s="193" t="n">
        <v>805.14</v>
      </c>
      <c r="CN33" s="193" t="n">
        <v>757.4</v>
      </c>
      <c r="CO33" s="193" t="n">
        <v>839.96</v>
      </c>
      <c r="CP33" s="193" t="n">
        <v>763.6</v>
      </c>
      <c r="CQ33" s="193" t="n">
        <v>839.96</v>
      </c>
      <c r="CR33" s="193" t="n">
        <v>771.75</v>
      </c>
      <c r="CS33" s="193" t="n">
        <v>829.4</v>
      </c>
      <c r="CT33" s="193" t="n">
        <v>921.48</v>
      </c>
      <c r="CU33" s="193" t="n">
        <v>1161.09</v>
      </c>
      <c r="CV33" s="193" t="n">
        <v>1490.4</v>
      </c>
      <c r="CW33" s="193" t="n">
        <v>987.24</v>
      </c>
      <c r="CX33" s="193" t="n">
        <v>910.8</v>
      </c>
      <c r="CY33" s="193" t="n">
        <v>811.65</v>
      </c>
      <c r="CZ33" s="193" t="n">
        <v>763.6</v>
      </c>
      <c r="DA33" s="193" t="n">
        <v>846.56</v>
      </c>
      <c r="DB33" s="193" t="n">
        <v>808.08</v>
      </c>
      <c r="DC33" s="193" t="n">
        <v>808.08</v>
      </c>
      <c r="DD33" s="193" t="n">
        <v>815.1</v>
      </c>
      <c r="DE33" s="193" t="n">
        <v>798</v>
      </c>
      <c r="DF33" s="193" t="n">
        <v>928.83</v>
      </c>
      <c r="DG33" s="193" t="n">
        <v>1226.06</v>
      </c>
      <c r="DH33" s="193" t="n">
        <v>1371.72</v>
      </c>
      <c r="DI33" s="193" t="n">
        <v>1099.98</v>
      </c>
      <c r="DJ33" s="193" t="n">
        <v>918.16</v>
      </c>
      <c r="DK33" s="193" t="n">
        <v>740.24</v>
      </c>
      <c r="DL33" s="193" t="n">
        <v>846.78</v>
      </c>
      <c r="DM33" s="193" t="n">
        <v>814.59</v>
      </c>
      <c r="DN33" s="193" t="n">
        <v>775.8</v>
      </c>
      <c r="DO33" s="193" t="n">
        <v>853.38</v>
      </c>
      <c r="DP33" s="193" t="n">
        <v>821.48</v>
      </c>
      <c r="DQ33" s="193" t="n">
        <v>766.2</v>
      </c>
      <c r="DR33" s="193" t="n">
        <v>980.98</v>
      </c>
      <c r="DS33" s="193" t="n">
        <v>1235.96</v>
      </c>
      <c r="DT33" s="193" t="n">
        <v>1382.64</v>
      </c>
      <c r="DU33" s="193" t="n">
        <v>1108.8</v>
      </c>
      <c r="DV33" s="193" t="n">
        <v>885.28</v>
      </c>
      <c r="DW33" s="193" t="n">
        <v>785.6</v>
      </c>
      <c r="DX33" s="193" t="n">
        <v>853.38</v>
      </c>
      <c r="DY33" s="193" t="n">
        <v>782</v>
      </c>
      <c r="DZ33" s="193" t="n">
        <v>782</v>
      </c>
      <c r="EA33" s="193" t="n">
        <v>899.3</v>
      </c>
      <c r="EB33" s="193" t="n">
        <v>828.08</v>
      </c>
      <c r="EC33" s="193" t="n">
        <v>772.2</v>
      </c>
      <c r="ED33" s="193" t="n">
        <v>988.68</v>
      </c>
      <c r="EE33" s="193" t="n">
        <v>1189.23</v>
      </c>
      <c r="EF33" s="193" t="n">
        <v>1459.92</v>
      </c>
      <c r="EG33" s="193" t="n">
        <v>1117.62</v>
      </c>
      <c r="EH33" s="193" t="n">
        <v>851.76</v>
      </c>
      <c r="EI33" s="193" t="n">
        <v>831.39</v>
      </c>
      <c r="EJ33" s="193" t="n">
        <v>899.3</v>
      </c>
    </row>
    <row r="34" customFormat="false" ht="13.7" hidden="false" customHeight="true" outlineLevel="0" collapsed="false">
      <c r="A34" s="171" t="s">
        <v>184</v>
      </c>
      <c r="B34" s="172"/>
      <c r="C34" s="173" t="n">
        <v>0.247142857142855</v>
      </c>
      <c r="D34" s="173" t="n">
        <v>-0.25</v>
      </c>
      <c r="E34" s="174" t="n">
        <v>0.00127819548872665</v>
      </c>
      <c r="F34" s="173" t="n">
        <v>-0.75</v>
      </c>
      <c r="G34" s="173" t="n">
        <v>-0.75</v>
      </c>
      <c r="H34" s="173" t="n">
        <v>-0.75</v>
      </c>
      <c r="I34" s="173" t="n">
        <v>-0.375</v>
      </c>
      <c r="J34" s="173" t="n">
        <v>-0.75</v>
      </c>
      <c r="K34" s="173" t="n">
        <v>0</v>
      </c>
      <c r="L34" s="173" t="n">
        <v>0.25</v>
      </c>
      <c r="M34" s="173" t="n">
        <v>0</v>
      </c>
      <c r="N34" s="173" t="n">
        <v>0.0833333333333357</v>
      </c>
      <c r="O34" s="173" t="n">
        <v>-0.833333333333329</v>
      </c>
      <c r="P34" s="173" t="n">
        <v>-0.5</v>
      </c>
      <c r="Q34" s="173" t="n">
        <v>-1</v>
      </c>
      <c r="R34" s="173" t="n">
        <v>-1</v>
      </c>
      <c r="S34" s="173" t="n">
        <v>0</v>
      </c>
      <c r="T34" s="173" t="n">
        <v>0</v>
      </c>
      <c r="U34" s="173" t="n">
        <v>0</v>
      </c>
      <c r="V34" s="173" t="n">
        <v>0</v>
      </c>
      <c r="W34" s="174" t="n">
        <v>-0.371568627450984</v>
      </c>
      <c r="X34" s="173" t="n">
        <v>-0.164705882352941</v>
      </c>
      <c r="Y34" s="173" t="n">
        <v>-0.261979865771806</v>
      </c>
      <c r="Z34" s="173" t="n">
        <v>-0.265882352941176</v>
      </c>
      <c r="AA34" s="173" t="n">
        <v>-0.390647058823525</v>
      </c>
      <c r="AB34" s="173" t="n">
        <v>-0.510859375000003</v>
      </c>
      <c r="AC34" s="176" t="n">
        <v>-0.331140256173619</v>
      </c>
      <c r="AD34" s="163"/>
      <c r="AE34" s="163"/>
      <c r="AF34" s="164"/>
      <c r="AG34" s="160" t="n">
        <v>715</v>
      </c>
      <c r="AH34" s="193" t="n">
        <v>635</v>
      </c>
      <c r="AI34" s="193" t="n">
        <v>661.5</v>
      </c>
      <c r="AJ34" s="193" t="n">
        <v>737</v>
      </c>
      <c r="AK34" s="193" t="n">
        <v>792</v>
      </c>
      <c r="AL34" s="193" t="n">
        <v>940</v>
      </c>
      <c r="AM34" s="193" t="n">
        <v>1342</v>
      </c>
      <c r="AN34" s="193" t="n">
        <v>1595</v>
      </c>
      <c r="AO34" s="193" t="n">
        <v>1100</v>
      </c>
      <c r="AP34" s="193" t="n">
        <v>920</v>
      </c>
      <c r="AQ34" s="193" t="n">
        <v>750</v>
      </c>
      <c r="AR34" s="193" t="n">
        <v>798</v>
      </c>
      <c r="AS34" s="193" t="n">
        <v>847</v>
      </c>
      <c r="AT34" s="193" t="n">
        <v>770</v>
      </c>
      <c r="AU34" s="193" t="n">
        <v>808.5</v>
      </c>
      <c r="AV34" s="193" t="n">
        <v>814</v>
      </c>
      <c r="AW34" s="193" t="n">
        <v>798</v>
      </c>
      <c r="AX34" s="193" t="n">
        <v>987</v>
      </c>
      <c r="AY34" s="193" t="n">
        <v>1331</v>
      </c>
      <c r="AZ34" s="193" t="n">
        <v>1522.5</v>
      </c>
      <c r="BA34" s="193" t="n">
        <v>1197</v>
      </c>
      <c r="BB34" s="193" t="n">
        <v>925.75</v>
      </c>
      <c r="BC34" s="193" t="n">
        <v>736.25</v>
      </c>
      <c r="BD34" s="193" t="n">
        <v>836</v>
      </c>
      <c r="BE34" s="193" t="n">
        <v>828.45</v>
      </c>
      <c r="BF34" s="193" t="n">
        <v>789</v>
      </c>
      <c r="BG34" s="193" t="n">
        <v>907.35</v>
      </c>
      <c r="BH34" s="193" t="n">
        <v>837.32</v>
      </c>
      <c r="BI34" s="193" t="n">
        <v>779.8</v>
      </c>
      <c r="BJ34" s="193" t="n">
        <v>1037.3</v>
      </c>
      <c r="BK34" s="193" t="n">
        <v>1250.55</v>
      </c>
      <c r="BL34" s="193" t="n">
        <v>1551.66</v>
      </c>
      <c r="BM34" s="193" t="n">
        <v>1182.51</v>
      </c>
      <c r="BN34" s="193" t="n">
        <v>862.26</v>
      </c>
      <c r="BO34" s="193" t="n">
        <v>833.7</v>
      </c>
      <c r="BP34" s="193" t="n">
        <v>897.69</v>
      </c>
      <c r="BQ34" s="193" t="n">
        <v>837.48</v>
      </c>
      <c r="BR34" s="193" t="n">
        <v>797.6</v>
      </c>
      <c r="BS34" s="193" t="n">
        <v>917.24</v>
      </c>
      <c r="BT34" s="193" t="n">
        <v>808.08</v>
      </c>
      <c r="BU34" s="193" t="n">
        <v>827.61</v>
      </c>
      <c r="BV34" s="193" t="n">
        <v>1040.6</v>
      </c>
      <c r="BW34" s="193" t="n">
        <v>1192</v>
      </c>
      <c r="BX34" s="193" t="n">
        <v>1618.97</v>
      </c>
      <c r="BY34" s="193" t="n">
        <v>1182.93</v>
      </c>
      <c r="BZ34" s="193" t="n">
        <v>870.87</v>
      </c>
      <c r="CA34" s="193" t="n">
        <v>843.57</v>
      </c>
      <c r="CB34" s="193" t="n">
        <v>829.92</v>
      </c>
      <c r="CC34" s="193" t="n">
        <v>846.09</v>
      </c>
      <c r="CD34" s="193" t="n">
        <v>805.8</v>
      </c>
      <c r="CE34" s="193" t="n">
        <v>926.67</v>
      </c>
      <c r="CF34" s="193" t="n">
        <v>777.4</v>
      </c>
      <c r="CG34" s="193" t="n">
        <v>876.04</v>
      </c>
      <c r="CH34" s="193" t="n">
        <v>1044.78</v>
      </c>
      <c r="CI34" s="193" t="n">
        <v>1194</v>
      </c>
      <c r="CJ34" s="193" t="n">
        <v>1618.05</v>
      </c>
      <c r="CK34" s="193" t="n">
        <v>1128</v>
      </c>
      <c r="CL34" s="193" t="n">
        <v>920.7</v>
      </c>
      <c r="CM34" s="193" t="n">
        <v>852.6</v>
      </c>
      <c r="CN34" s="193" t="n">
        <v>799.6</v>
      </c>
      <c r="CO34" s="193" t="n">
        <v>893.86</v>
      </c>
      <c r="CP34" s="193" t="n">
        <v>812.6</v>
      </c>
      <c r="CQ34" s="193" t="n">
        <v>893.86</v>
      </c>
      <c r="CR34" s="193" t="n">
        <v>823.41</v>
      </c>
      <c r="CS34" s="193" t="n">
        <v>883.3</v>
      </c>
      <c r="CT34" s="193" t="n">
        <v>1002.12</v>
      </c>
      <c r="CU34" s="193" t="n">
        <v>1258.53</v>
      </c>
      <c r="CV34" s="193" t="n">
        <v>1622.42</v>
      </c>
      <c r="CW34" s="193" t="n">
        <v>1075.4</v>
      </c>
      <c r="CX34" s="193" t="n">
        <v>970.14</v>
      </c>
      <c r="CY34" s="193" t="n">
        <v>860.16</v>
      </c>
      <c r="CZ34" s="193" t="n">
        <v>807</v>
      </c>
      <c r="DA34" s="193" t="n">
        <v>900.68</v>
      </c>
      <c r="DB34" s="193" t="n">
        <v>859.74</v>
      </c>
      <c r="DC34" s="193" t="n">
        <v>859.74</v>
      </c>
      <c r="DD34" s="193" t="n">
        <v>869.44</v>
      </c>
      <c r="DE34" s="193" t="n">
        <v>849.87</v>
      </c>
      <c r="DF34" s="193" t="n">
        <v>1007.37</v>
      </c>
      <c r="DG34" s="193" t="n">
        <v>1324.4</v>
      </c>
      <c r="DH34" s="193" t="n">
        <v>1486.8</v>
      </c>
      <c r="DI34" s="193" t="n">
        <v>1193.85</v>
      </c>
      <c r="DJ34" s="193" t="n">
        <v>977.5</v>
      </c>
      <c r="DK34" s="193" t="n">
        <v>784.51</v>
      </c>
      <c r="DL34" s="193" t="n">
        <v>895.18</v>
      </c>
      <c r="DM34" s="193" t="n">
        <v>866.46</v>
      </c>
      <c r="DN34" s="193" t="n">
        <v>825.2</v>
      </c>
      <c r="DO34" s="193" t="n">
        <v>907.72</v>
      </c>
      <c r="DP34" s="193" t="n">
        <v>875.82</v>
      </c>
      <c r="DQ34" s="193" t="n">
        <v>815.6</v>
      </c>
      <c r="DR34" s="193" t="n">
        <v>1061.28</v>
      </c>
      <c r="DS34" s="193" t="n">
        <v>1330.56</v>
      </c>
      <c r="DT34" s="193" t="n">
        <v>1492.47</v>
      </c>
      <c r="DU34" s="193" t="n">
        <v>1199.31</v>
      </c>
      <c r="DV34" s="193" t="n">
        <v>941.82</v>
      </c>
      <c r="DW34" s="193" t="n">
        <v>832.4</v>
      </c>
      <c r="DX34" s="193" t="n">
        <v>902.22</v>
      </c>
      <c r="DY34" s="193" t="n">
        <v>830.4</v>
      </c>
      <c r="DZ34" s="193" t="n">
        <v>830.4</v>
      </c>
      <c r="EA34" s="193" t="n">
        <v>955.19</v>
      </c>
      <c r="EB34" s="193" t="n">
        <v>881.54</v>
      </c>
      <c r="EC34" s="193" t="n">
        <v>820.8</v>
      </c>
      <c r="ED34" s="193" t="n">
        <v>1065.68</v>
      </c>
      <c r="EE34" s="193" t="n">
        <v>1275.12</v>
      </c>
      <c r="EF34" s="193" t="n">
        <v>1568.6</v>
      </c>
      <c r="EG34" s="193" t="n">
        <v>1203.72</v>
      </c>
      <c r="EH34" s="193" t="n">
        <v>904.68</v>
      </c>
      <c r="EI34" s="193" t="n">
        <v>879.9</v>
      </c>
      <c r="EJ34" s="193" t="n">
        <v>949.9</v>
      </c>
    </row>
    <row r="35" customFormat="false" ht="13.7" hidden="false" customHeight="true" outlineLevel="0" collapsed="false">
      <c r="A35" s="194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58"/>
      <c r="AD35" s="163"/>
      <c r="AE35" s="163"/>
      <c r="AF35" s="164"/>
      <c r="AG35" s="160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</row>
    <row r="36" customFormat="false" ht="13.7" hidden="true" customHeight="true" outlineLevel="0" collapsed="false">
      <c r="A36" s="195" t="s">
        <v>187</v>
      </c>
      <c r="B36" s="17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62"/>
      <c r="AD36" s="163"/>
      <c r="AE36" s="163"/>
      <c r="AF36" s="164"/>
      <c r="AG36" s="160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3"/>
      <c r="EE36" s="193"/>
      <c r="EF36" s="193"/>
      <c r="EG36" s="193"/>
      <c r="EH36" s="193"/>
      <c r="EI36" s="193"/>
      <c r="EJ36" s="193"/>
    </row>
    <row r="37" customFormat="false" ht="13.7" hidden="false" customHeight="true" outlineLevel="0" collapsed="false">
      <c r="A37" s="180" t="s">
        <v>187</v>
      </c>
      <c r="B37" s="181"/>
      <c r="C37" s="182" t="n">
        <v>-0.743810166858481</v>
      </c>
      <c r="D37" s="182" t="n">
        <v>-1</v>
      </c>
      <c r="E37" s="183" t="n">
        <v>-0.724023847744675</v>
      </c>
      <c r="F37" s="182" t="n">
        <v>-0.895001831054685</v>
      </c>
      <c r="G37" s="182" t="n">
        <v>-0.830001831054688</v>
      </c>
      <c r="H37" s="182" t="n">
        <v>-0.96000183105469</v>
      </c>
      <c r="I37" s="182" t="n">
        <v>-0.529999618530276</v>
      </c>
      <c r="J37" s="182" t="n">
        <v>-0.719998626708986</v>
      </c>
      <c r="K37" s="182" t="n">
        <v>-0.340000610351567</v>
      </c>
      <c r="L37" s="182" t="n">
        <v>-0.339998321533209</v>
      </c>
      <c r="M37" s="182" t="n">
        <v>-0.340001373291017</v>
      </c>
      <c r="N37" s="182" t="n">
        <v>-0.340000101725266</v>
      </c>
      <c r="O37" s="182" t="n">
        <v>-0.260629509418159</v>
      </c>
      <c r="P37" s="182" t="n">
        <v>-0.273412403161437</v>
      </c>
      <c r="Q37" s="182" t="n">
        <v>-0.2733432522408</v>
      </c>
      <c r="R37" s="182" t="n">
        <v>-0.235132872852255</v>
      </c>
      <c r="S37" s="182" t="n">
        <v>0.0428305276382375</v>
      </c>
      <c r="T37" s="182" t="n">
        <v>-0.151998265399605</v>
      </c>
      <c r="U37" s="182" t="n">
        <v>0.0901792279585223</v>
      </c>
      <c r="V37" s="182" t="n">
        <v>0.190310620355774</v>
      </c>
      <c r="W37" s="183" t="n">
        <v>-0.348106613434936</v>
      </c>
      <c r="X37" s="182" t="n">
        <v>0.61536756101188</v>
      </c>
      <c r="Y37" s="182" t="n">
        <v>0.984868737335951</v>
      </c>
      <c r="Z37" s="182" t="n">
        <v>0.938882145439948</v>
      </c>
      <c r="AA37" s="182" t="n">
        <v>0.855315390125213</v>
      </c>
      <c r="AB37" s="182" t="n">
        <v>0.855252056790121</v>
      </c>
      <c r="AC37" s="185" t="n">
        <v>0.697651076455806</v>
      </c>
      <c r="AD37" s="163"/>
      <c r="AE37" s="163"/>
      <c r="AF37" s="164"/>
      <c r="AG37" s="160" t="n">
        <v>1372.79990600586</v>
      </c>
      <c r="AH37" s="193" t="n">
        <v>1251.79990844727</v>
      </c>
      <c r="AI37" s="193" t="n">
        <v>1284.13011062622</v>
      </c>
      <c r="AJ37" s="193" t="n">
        <v>1272.79379608154</v>
      </c>
      <c r="AK37" s="193" t="n">
        <v>1290.50447418213</v>
      </c>
      <c r="AL37" s="193" t="n">
        <v>1194.48776550293</v>
      </c>
      <c r="AM37" s="193" t="n">
        <v>1077.62944435609</v>
      </c>
      <c r="AN37" s="193" t="n">
        <v>1095.12504089086</v>
      </c>
      <c r="AO37" s="193" t="n">
        <v>996.35151403648</v>
      </c>
      <c r="AP37" s="193" t="n">
        <v>1256.26301759356</v>
      </c>
      <c r="AQ37" s="193" t="n">
        <v>1203.33462155861</v>
      </c>
      <c r="AR37" s="193" t="n">
        <v>1349.13399807323</v>
      </c>
      <c r="AS37" s="193" t="n">
        <v>1170.18037504373</v>
      </c>
      <c r="AT37" s="193" t="n">
        <v>1039.54468925033</v>
      </c>
      <c r="AU37" s="193" t="n">
        <v>1062.62889554364</v>
      </c>
      <c r="AV37" s="193" t="n">
        <v>1074.00245785479</v>
      </c>
      <c r="AW37" s="193" t="n">
        <v>1028.63171052054</v>
      </c>
      <c r="AX37" s="193" t="n">
        <v>1037.19051399641</v>
      </c>
      <c r="AY37" s="193" t="n">
        <v>1099.08798278471</v>
      </c>
      <c r="AZ37" s="193" t="n">
        <v>1061.02297052089</v>
      </c>
      <c r="BA37" s="193" t="n">
        <v>1063.3536878989</v>
      </c>
      <c r="BB37" s="193" t="n">
        <v>1179.49392170227</v>
      </c>
      <c r="BC37" s="193" t="n">
        <v>1041.55028892121</v>
      </c>
      <c r="BD37" s="193" t="n">
        <v>1262.99678440858</v>
      </c>
      <c r="BE37" s="193" t="n">
        <v>1167.20109305464</v>
      </c>
      <c r="BF37" s="193" t="n">
        <v>1084.17740466934</v>
      </c>
      <c r="BG37" s="193" t="n">
        <v>1197.10364429988</v>
      </c>
      <c r="BH37" s="193" t="n">
        <v>1082.26799228863</v>
      </c>
      <c r="BI37" s="193" t="n">
        <v>985.046364963425</v>
      </c>
      <c r="BJ37" s="193" t="n">
        <v>1097.07465626638</v>
      </c>
      <c r="BK37" s="193" t="n">
        <v>1061.77494866574</v>
      </c>
      <c r="BL37" s="193" t="n">
        <v>1125.59589873502</v>
      </c>
      <c r="BM37" s="193" t="n">
        <v>1072.47263691179</v>
      </c>
      <c r="BN37" s="193" t="n">
        <v>1079.02288318737</v>
      </c>
      <c r="BO37" s="193" t="n">
        <v>1140.86851917032</v>
      </c>
      <c r="BP37" s="193" t="n">
        <v>1306.18758075941</v>
      </c>
      <c r="BQ37" s="193" t="n">
        <v>1139.96826380186</v>
      </c>
      <c r="BR37" s="193" t="n">
        <v>1059.50081454255</v>
      </c>
      <c r="BS37" s="193" t="n">
        <v>1171.10747903006</v>
      </c>
      <c r="BT37" s="193" t="n">
        <v>1009.17713803099</v>
      </c>
      <c r="BU37" s="193" t="n">
        <v>1010.28895044411</v>
      </c>
      <c r="BV37" s="193" t="n">
        <v>1071.18909901955</v>
      </c>
      <c r="BW37" s="193" t="n">
        <v>986.957497898645</v>
      </c>
      <c r="BX37" s="193" t="n">
        <v>1148.15124989811</v>
      </c>
      <c r="BY37" s="193" t="n">
        <v>1046.43557643903</v>
      </c>
      <c r="BZ37" s="193" t="n">
        <v>1052.62212258281</v>
      </c>
      <c r="CA37" s="193" t="n">
        <v>1114.43397269589</v>
      </c>
      <c r="CB37" s="193" t="n">
        <v>1163.91747435419</v>
      </c>
      <c r="CC37" s="193" t="n">
        <v>1032.73139545511</v>
      </c>
      <c r="CD37" s="193" t="n">
        <v>961.202641989604</v>
      </c>
      <c r="CE37" s="193" t="n">
        <v>1064.40132188163</v>
      </c>
      <c r="CF37" s="193" t="n">
        <v>875.676709423294</v>
      </c>
      <c r="CG37" s="193" t="n">
        <v>964.891888164567</v>
      </c>
      <c r="CH37" s="193" t="n">
        <v>976.869900267344</v>
      </c>
      <c r="CI37" s="193" t="n">
        <v>900.265639998276</v>
      </c>
      <c r="CJ37" s="193" t="n">
        <v>1047.59772340399</v>
      </c>
      <c r="CK37" s="193" t="n">
        <v>909.956280951014</v>
      </c>
      <c r="CL37" s="193" t="n">
        <v>1007.30284540683</v>
      </c>
      <c r="CM37" s="193" t="n">
        <v>1016.90225027173</v>
      </c>
      <c r="CN37" s="193" t="n">
        <v>1010.32735440931</v>
      </c>
      <c r="CO37" s="193" t="n">
        <v>1118.30195193189</v>
      </c>
      <c r="CP37" s="193" t="n">
        <v>993.740002454776</v>
      </c>
      <c r="CQ37" s="193" t="n">
        <v>1053.28632926243</v>
      </c>
      <c r="CR37" s="193" t="n">
        <v>949.592028189521</v>
      </c>
      <c r="CS37" s="193" t="n">
        <v>996.004005872473</v>
      </c>
      <c r="CT37" s="193" t="n">
        <v>961.730409300372</v>
      </c>
      <c r="CU37" s="193" t="n">
        <v>974.097754551337</v>
      </c>
      <c r="CV37" s="193" t="n">
        <v>1078.61584267297</v>
      </c>
      <c r="CW37" s="193" t="n">
        <v>889.582008814263</v>
      </c>
      <c r="CX37" s="193" t="n">
        <v>1082.9066817988</v>
      </c>
      <c r="CY37" s="193" t="n">
        <v>1043.56925668852</v>
      </c>
      <c r="CZ37" s="193" t="n">
        <v>1035.65865799964</v>
      </c>
      <c r="DA37" s="193" t="n">
        <v>1146.87460802029</v>
      </c>
      <c r="DB37" s="193" t="n">
        <v>1070.67608364001</v>
      </c>
      <c r="DC37" s="193" t="n">
        <v>1032.62985230047</v>
      </c>
      <c r="DD37" s="193" t="n">
        <v>1021.8508237696</v>
      </c>
      <c r="DE37" s="193" t="n">
        <v>976.531919605871</v>
      </c>
      <c r="DF37" s="193" t="n">
        <v>987.525218160851</v>
      </c>
      <c r="DG37" s="193" t="n">
        <v>1047.5009177448</v>
      </c>
      <c r="DH37" s="193" t="n">
        <v>1010.60589589737</v>
      </c>
      <c r="DI37" s="193" t="n">
        <v>1008.99261753597</v>
      </c>
      <c r="DJ37" s="193" t="n">
        <v>1111.12157326148</v>
      </c>
      <c r="DK37" s="193" t="n">
        <v>963.779865360962</v>
      </c>
      <c r="DL37" s="193" t="n">
        <v>1162.33075013081</v>
      </c>
      <c r="DM37" s="193" t="n">
        <v>1118.06885544595</v>
      </c>
      <c r="DN37" s="193" t="n">
        <v>1042.42873651332</v>
      </c>
      <c r="DO37" s="193" t="n">
        <v>1107.28233491451</v>
      </c>
      <c r="DP37" s="193" t="n">
        <v>1037.69858542024</v>
      </c>
      <c r="DQ37" s="193" t="n">
        <v>944.957072864034</v>
      </c>
      <c r="DR37" s="193" t="n">
        <v>1051.61530997586</v>
      </c>
      <c r="DS37" s="193" t="n">
        <v>1065.22463151302</v>
      </c>
      <c r="DT37" s="193" t="n">
        <v>1028.19081742991</v>
      </c>
      <c r="DU37" s="193" t="n">
        <v>1027.199587932</v>
      </c>
      <c r="DV37" s="193" t="n">
        <v>1082.57472069036</v>
      </c>
      <c r="DW37" s="193" t="n">
        <v>1042.6368368913</v>
      </c>
      <c r="DX37" s="193" t="n">
        <v>1193.94057590836</v>
      </c>
      <c r="DY37" s="193" t="n">
        <v>1094.43826411924</v>
      </c>
      <c r="DZ37" s="193" t="n">
        <v>1072.02824082576</v>
      </c>
      <c r="EA37" s="193" t="n">
        <v>1191.49793018156</v>
      </c>
      <c r="EB37" s="193" t="n">
        <v>1059.57891633997</v>
      </c>
      <c r="EC37" s="193" t="n">
        <v>964.992105544155</v>
      </c>
      <c r="ED37" s="193" t="n">
        <v>1073.90147467066</v>
      </c>
      <c r="EE37" s="193" t="n">
        <v>1038.32472876764</v>
      </c>
      <c r="EF37" s="193" t="n">
        <v>1099.94904368533</v>
      </c>
      <c r="EG37" s="193" t="n">
        <v>1049.0996695605</v>
      </c>
      <c r="EH37" s="193" t="n">
        <v>1055.46305021831</v>
      </c>
      <c r="EI37" s="193" t="n">
        <v>1109.19860410519</v>
      </c>
      <c r="EJ37" s="193" t="n">
        <v>1264.61007120485</v>
      </c>
    </row>
    <row r="38" customFormat="false" ht="36" hidden="true" customHeight="true" outlineLevel="0" collapsed="false">
      <c r="A38" s="177"/>
      <c r="B38" s="136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58"/>
      <c r="V38" s="158"/>
      <c r="W38" s="158"/>
      <c r="X38" s="158"/>
      <c r="Y38" s="158"/>
      <c r="Z38" s="158"/>
      <c r="AA38" s="158"/>
      <c r="AB38" s="158"/>
      <c r="AC38" s="158"/>
      <c r="AD38" s="163"/>
      <c r="AE38" s="163"/>
      <c r="AF38" s="164"/>
      <c r="AG38" s="160" t="n">
        <v>0</v>
      </c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</row>
    <row r="39" customFormat="false" ht="11.25" hidden="true" customHeight="true" outlineLevel="0" collapsed="false">
      <c r="A39" s="186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9"/>
      <c r="AD39" s="163"/>
      <c r="AE39" s="163"/>
      <c r="AF39" s="164"/>
      <c r="AG39" s="160" t="n">
        <v>0</v>
      </c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</row>
    <row r="40" customFormat="false" ht="11.25" hidden="true" customHeight="true" outlineLevel="0" collapsed="false">
      <c r="A40" s="186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9"/>
      <c r="AD40" s="163"/>
      <c r="AE40" s="163"/>
      <c r="AF40" s="164"/>
      <c r="AG40" s="160" t="n">
        <v>0</v>
      </c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</row>
    <row r="41" customFormat="false" ht="11.25" hidden="true" customHeight="true" outlineLevel="0" collapsed="false">
      <c r="A41" s="186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9"/>
      <c r="AD41" s="163"/>
      <c r="AE41" s="163"/>
      <c r="AF41" s="164"/>
      <c r="AG41" s="160" t="n">
        <v>0</v>
      </c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</row>
    <row r="42" customFormat="false" ht="11.25" hidden="true" customHeight="true" outlineLevel="0" collapsed="false">
      <c r="A42" s="186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9"/>
      <c r="AD42" s="163"/>
      <c r="AE42" s="163"/>
      <c r="AF42" s="164"/>
      <c r="AG42" s="160" t="n">
        <v>0</v>
      </c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</row>
    <row r="43" customFormat="false" ht="11.25" hidden="true" customHeight="true" outlineLevel="0" collapsed="false">
      <c r="A43" s="186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9"/>
      <c r="AD43" s="163"/>
      <c r="AE43" s="163"/>
      <c r="AF43" s="164"/>
      <c r="AG43" s="160" t="n">
        <v>0</v>
      </c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</row>
    <row r="44" customFormat="false" ht="12" hidden="true" customHeight="true" outlineLevel="0" collapsed="false">
      <c r="A44" s="187"/>
      <c r="B44" s="136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1"/>
      <c r="B45" s="136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6" t="n">
        <v>37200</v>
      </c>
      <c r="B46" s="136" t="s">
        <v>178</v>
      </c>
      <c r="C46" s="160"/>
      <c r="D46" s="160"/>
      <c r="E46" s="160"/>
      <c r="F46" s="172"/>
      <c r="G46" s="160"/>
      <c r="H46" s="160"/>
      <c r="I46" s="172"/>
      <c r="J46" s="160"/>
      <c r="K46" s="160"/>
      <c r="L46" s="160"/>
      <c r="M46" s="160"/>
      <c r="N46" s="160"/>
      <c r="O46" s="172"/>
      <c r="P46" s="160"/>
      <c r="Q46" s="160"/>
      <c r="R46" s="160"/>
      <c r="S46" s="172"/>
      <c r="T46" s="160"/>
      <c r="U46" s="160"/>
      <c r="V46" s="160"/>
      <c r="W46" s="160"/>
      <c r="X46" s="160"/>
      <c r="Y46" s="160"/>
      <c r="Z46" s="160"/>
      <c r="AA46" s="160"/>
      <c r="AB46" s="173"/>
      <c r="AC46" s="160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5" t="s">
        <v>76</v>
      </c>
      <c r="B47" s="166" t="s">
        <v>178</v>
      </c>
      <c r="C47" s="197" t="n">
        <v>26.6476190476191</v>
      </c>
      <c r="D47" s="197" t="n">
        <v>34.75</v>
      </c>
      <c r="E47" s="158" t="n">
        <v>30.912030075188</v>
      </c>
      <c r="F47" s="158" t="n">
        <v>34.775</v>
      </c>
      <c r="G47" s="158" t="n">
        <v>35.3</v>
      </c>
      <c r="H47" s="158" t="n">
        <v>34.25</v>
      </c>
      <c r="I47" s="158" t="n">
        <v>30.75</v>
      </c>
      <c r="J47" s="158" t="n">
        <v>33.25</v>
      </c>
      <c r="K47" s="158" t="n">
        <v>28.25</v>
      </c>
      <c r="L47" s="158" t="n">
        <v>27</v>
      </c>
      <c r="M47" s="158" t="n">
        <v>28</v>
      </c>
      <c r="N47" s="158" t="n">
        <v>27.75</v>
      </c>
      <c r="O47" s="158" t="n">
        <v>45.5</v>
      </c>
      <c r="P47" s="158" t="n">
        <v>43</v>
      </c>
      <c r="Q47" s="158" t="n">
        <v>51</v>
      </c>
      <c r="R47" s="158" t="n">
        <v>42.5</v>
      </c>
      <c r="S47" s="158" t="n">
        <v>38</v>
      </c>
      <c r="T47" s="158" t="n">
        <v>39</v>
      </c>
      <c r="U47" s="158" t="n">
        <v>37</v>
      </c>
      <c r="V47" s="158" t="n">
        <v>38</v>
      </c>
      <c r="W47" s="197" t="n">
        <v>36.4249019607843</v>
      </c>
      <c r="X47" s="197" t="n">
        <v>40.7264705882353</v>
      </c>
      <c r="Y47" s="197" t="n">
        <v>41.2552013422819</v>
      </c>
      <c r="Z47" s="197" t="n">
        <v>41.4571764705882</v>
      </c>
      <c r="AA47" s="197" t="n">
        <v>42.5296176470589</v>
      </c>
      <c r="AB47" s="198" t="n">
        <v>43.736015625</v>
      </c>
      <c r="AC47" s="161" t="n">
        <v>41.3336331947163</v>
      </c>
      <c r="AF47" s="136"/>
      <c r="AG47" s="136" t="n">
        <v>35.3</v>
      </c>
      <c r="AH47" s="136" t="n">
        <v>34.25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6" t="s">
        <v>179</v>
      </c>
      <c r="B48" s="136" t="s">
        <v>180</v>
      </c>
      <c r="C48" s="198" t="n">
        <v>29.7142857142857</v>
      </c>
      <c r="D48" s="198" t="n">
        <v>35.25</v>
      </c>
      <c r="E48" s="160" t="n">
        <v>32.6278195488722</v>
      </c>
      <c r="F48" s="160" t="n">
        <v>34.725</v>
      </c>
      <c r="G48" s="160" t="n">
        <v>35.3</v>
      </c>
      <c r="H48" s="160" t="n">
        <v>34.15</v>
      </c>
      <c r="I48" s="160" t="n">
        <v>31.75</v>
      </c>
      <c r="J48" s="160" t="n">
        <v>33.25</v>
      </c>
      <c r="K48" s="160" t="n">
        <v>30.25</v>
      </c>
      <c r="L48" s="160" t="n">
        <v>29.5</v>
      </c>
      <c r="M48" s="160" t="n">
        <v>30.5</v>
      </c>
      <c r="N48" s="160" t="n">
        <v>30.0833333333333</v>
      </c>
      <c r="O48" s="160" t="n">
        <v>48.5</v>
      </c>
      <c r="P48" s="160" t="n">
        <v>46</v>
      </c>
      <c r="Q48" s="160" t="n">
        <v>53.5</v>
      </c>
      <c r="R48" s="160" t="n">
        <v>46</v>
      </c>
      <c r="S48" s="160" t="n">
        <v>38</v>
      </c>
      <c r="T48" s="160" t="n">
        <v>39</v>
      </c>
      <c r="U48" s="160" t="n">
        <v>37</v>
      </c>
      <c r="V48" s="160" t="n">
        <v>38</v>
      </c>
      <c r="W48" s="198" t="n">
        <v>37.7503921568627</v>
      </c>
      <c r="X48" s="198" t="n">
        <v>43.0323529411765</v>
      </c>
      <c r="Y48" s="198" t="n">
        <v>43.3708389261745</v>
      </c>
      <c r="Z48" s="198" t="n">
        <v>43.756862745098</v>
      </c>
      <c r="AA48" s="198" t="n">
        <v>45.6539901960784</v>
      </c>
      <c r="AB48" s="198" t="n">
        <v>47.6792578125</v>
      </c>
      <c r="AC48" s="168" t="n">
        <v>44.0569465508806</v>
      </c>
      <c r="AF48" s="136"/>
      <c r="AG48" s="136" t="n">
        <v>35.3</v>
      </c>
      <c r="AH48" s="136" t="n">
        <v>34.15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6" t="s">
        <v>77</v>
      </c>
      <c r="B49" s="136"/>
      <c r="C49" s="198" t="n">
        <v>31.0171428571429</v>
      </c>
      <c r="D49" s="198" t="n">
        <v>34.5</v>
      </c>
      <c r="E49" s="160" t="n">
        <v>32.8502255639098</v>
      </c>
      <c r="F49" s="160" t="n">
        <v>35.75</v>
      </c>
      <c r="G49" s="160" t="n">
        <v>36</v>
      </c>
      <c r="H49" s="160" t="n">
        <v>35.5</v>
      </c>
      <c r="I49" s="160" t="n">
        <v>33.5</v>
      </c>
      <c r="J49" s="160" t="n">
        <v>35.5</v>
      </c>
      <c r="K49" s="160" t="n">
        <v>31.5</v>
      </c>
      <c r="L49" s="160" t="n">
        <v>31.25</v>
      </c>
      <c r="M49" s="160" t="n">
        <v>37.75</v>
      </c>
      <c r="N49" s="160" t="n">
        <v>33.5</v>
      </c>
      <c r="O49" s="160" t="n">
        <v>51</v>
      </c>
      <c r="P49" s="160" t="n">
        <v>49.25</v>
      </c>
      <c r="Q49" s="160" t="n">
        <v>55.5</v>
      </c>
      <c r="R49" s="160" t="n">
        <v>48.25</v>
      </c>
      <c r="S49" s="160" t="n">
        <v>40.25</v>
      </c>
      <c r="T49" s="160" t="n">
        <v>39.25</v>
      </c>
      <c r="U49" s="160" t="n">
        <v>40.25</v>
      </c>
      <c r="V49" s="160" t="n">
        <v>41.25</v>
      </c>
      <c r="W49" s="198" t="n">
        <v>40.1039215686275</v>
      </c>
      <c r="X49" s="198" t="n">
        <v>44.7441176470588</v>
      </c>
      <c r="Y49" s="198" t="n">
        <v>44.8299328859061</v>
      </c>
      <c r="Z49" s="198" t="n">
        <v>45.7069411764706</v>
      </c>
      <c r="AA49" s="198" t="n">
        <v>46.4055</v>
      </c>
      <c r="AB49" s="198" t="n">
        <v>47.00296875</v>
      </c>
      <c r="AC49" s="168" t="n">
        <v>45.1784925391389</v>
      </c>
      <c r="AF49" s="136"/>
      <c r="AG49" s="136" t="n">
        <v>36</v>
      </c>
      <c r="AH49" s="136" t="n">
        <v>35.5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6" t="s">
        <v>181</v>
      </c>
      <c r="B50" s="166"/>
      <c r="C50" s="198" t="n">
        <v>21.5397612871442</v>
      </c>
      <c r="D50" s="198" t="n">
        <v>33.93</v>
      </c>
      <c r="E50" s="160" t="n">
        <v>28.0609395570683</v>
      </c>
      <c r="F50" s="160" t="n">
        <v>34.425</v>
      </c>
      <c r="G50" s="160" t="n">
        <v>34.5</v>
      </c>
      <c r="H50" s="160" t="n">
        <v>34.35</v>
      </c>
      <c r="I50" s="160" t="n">
        <v>32.55</v>
      </c>
      <c r="J50" s="160" t="n">
        <v>33.6</v>
      </c>
      <c r="K50" s="160" t="n">
        <v>31.5</v>
      </c>
      <c r="L50" s="160" t="n">
        <v>31.25</v>
      </c>
      <c r="M50" s="160" t="n">
        <v>37.75</v>
      </c>
      <c r="N50" s="160" t="n">
        <v>33.5</v>
      </c>
      <c r="O50" s="160" t="n">
        <v>50.8333333333333</v>
      </c>
      <c r="P50" s="160" t="n">
        <v>48.75</v>
      </c>
      <c r="Q50" s="160" t="n">
        <v>55.5</v>
      </c>
      <c r="R50" s="160" t="n">
        <v>48.25</v>
      </c>
      <c r="S50" s="160" t="n">
        <v>38.75</v>
      </c>
      <c r="T50" s="160" t="n">
        <v>38.75</v>
      </c>
      <c r="U50" s="160" t="n">
        <v>37.75</v>
      </c>
      <c r="V50" s="160" t="n">
        <v>39.75</v>
      </c>
      <c r="W50" s="198" t="n">
        <v>39.32</v>
      </c>
      <c r="X50" s="198" t="n">
        <v>43.4705882352941</v>
      </c>
      <c r="Y50" s="198" t="n">
        <v>43.4359395973154</v>
      </c>
      <c r="Z50" s="198" t="n">
        <v>44.3837254901961</v>
      </c>
      <c r="AA50" s="198" t="n">
        <v>45.103931372549</v>
      </c>
      <c r="AB50" s="198" t="n">
        <v>45.6730859375</v>
      </c>
      <c r="AC50" s="168" t="n">
        <v>43.8760084345756</v>
      </c>
      <c r="AF50" s="136"/>
      <c r="AG50" s="136" t="n">
        <v>34.5</v>
      </c>
      <c r="AH50" s="136" t="n">
        <v>34.35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6" t="s">
        <v>78</v>
      </c>
      <c r="B51" s="136" t="s">
        <v>182</v>
      </c>
      <c r="C51" s="198" t="n">
        <v>30.5409523809524</v>
      </c>
      <c r="D51" s="198" t="n">
        <v>33.25</v>
      </c>
      <c r="E51" s="160" t="n">
        <v>31.9667669172932</v>
      </c>
      <c r="F51" s="160" t="n">
        <v>34.425</v>
      </c>
      <c r="G51" s="160" t="n">
        <v>34.5</v>
      </c>
      <c r="H51" s="160" t="n">
        <v>34.35</v>
      </c>
      <c r="I51" s="160" t="n">
        <v>32.675</v>
      </c>
      <c r="J51" s="160" t="n">
        <v>33.6</v>
      </c>
      <c r="K51" s="160" t="n">
        <v>31.75</v>
      </c>
      <c r="L51" s="160" t="n">
        <v>33.25</v>
      </c>
      <c r="M51" s="160" t="n">
        <v>39.25</v>
      </c>
      <c r="N51" s="160" t="n">
        <v>34.75</v>
      </c>
      <c r="O51" s="160" t="n">
        <v>51.25</v>
      </c>
      <c r="P51" s="160" t="n">
        <v>48.75</v>
      </c>
      <c r="Q51" s="160" t="n">
        <v>56.75</v>
      </c>
      <c r="R51" s="160" t="n">
        <v>48.25</v>
      </c>
      <c r="S51" s="160" t="n">
        <v>38.75</v>
      </c>
      <c r="T51" s="160" t="n">
        <v>38.75</v>
      </c>
      <c r="U51" s="160" t="n">
        <v>37.75</v>
      </c>
      <c r="V51" s="160" t="n">
        <v>39.75</v>
      </c>
      <c r="W51" s="198" t="n">
        <v>39.7396078431373</v>
      </c>
      <c r="X51" s="198" t="n">
        <v>44.8392156862745</v>
      </c>
      <c r="Y51" s="198" t="n">
        <v>44.6030872483222</v>
      </c>
      <c r="Z51" s="198" t="n">
        <v>45.7853333333333</v>
      </c>
      <c r="AA51" s="198" t="n">
        <v>46.5206666666667</v>
      </c>
      <c r="AB51" s="198" t="n">
        <v>47.079296875</v>
      </c>
      <c r="AC51" s="168" t="n">
        <v>45.2090056262231</v>
      </c>
      <c r="AF51" s="136"/>
      <c r="AG51" s="136" t="n">
        <v>34.5</v>
      </c>
      <c r="AH51" s="136" t="n">
        <v>34.35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9" t="s">
        <v>183</v>
      </c>
      <c r="C52" s="198" t="n">
        <v>29.1428571428571</v>
      </c>
      <c r="D52" s="198" t="n">
        <v>30.75</v>
      </c>
      <c r="E52" s="170" t="n">
        <v>29.9887218045113</v>
      </c>
      <c r="F52" s="170" t="n">
        <v>31.5</v>
      </c>
      <c r="G52" s="160" t="n">
        <v>31.75</v>
      </c>
      <c r="H52" s="160" t="n">
        <v>31.25</v>
      </c>
      <c r="I52" s="170" t="n">
        <v>31.25</v>
      </c>
      <c r="J52" s="160" t="n">
        <v>31</v>
      </c>
      <c r="K52" s="160" t="n">
        <v>31.5</v>
      </c>
      <c r="L52" s="160" t="n">
        <v>32.75</v>
      </c>
      <c r="M52" s="160" t="n">
        <v>42</v>
      </c>
      <c r="N52" s="160" t="n">
        <v>35.4166666666667</v>
      </c>
      <c r="O52" s="170" t="n">
        <v>55.6666666666667</v>
      </c>
      <c r="P52" s="160" t="n">
        <v>54.5</v>
      </c>
      <c r="Q52" s="160" t="n">
        <v>63.5</v>
      </c>
      <c r="R52" s="160" t="n">
        <v>49</v>
      </c>
      <c r="S52" s="170" t="n">
        <v>36.3333333333333</v>
      </c>
      <c r="T52" s="160" t="n">
        <v>37.5</v>
      </c>
      <c r="U52" s="160" t="n">
        <v>35.5</v>
      </c>
      <c r="V52" s="160" t="n">
        <v>36</v>
      </c>
      <c r="W52" s="198" t="n">
        <v>39.7352941176471</v>
      </c>
      <c r="X52" s="198" t="n">
        <v>42.2137254901961</v>
      </c>
      <c r="Y52" s="198" t="n">
        <v>42.0082550335571</v>
      </c>
      <c r="Z52" s="198" t="n">
        <v>43.1112549019608</v>
      </c>
      <c r="AA52" s="198" t="n">
        <v>44.0458039215686</v>
      </c>
      <c r="AB52" s="198" t="n">
        <v>45.047890625</v>
      </c>
      <c r="AC52" s="168" t="n">
        <v>42.9983096868885</v>
      </c>
      <c r="AF52" s="136"/>
      <c r="AG52" s="136" t="n">
        <v>31.75</v>
      </c>
      <c r="AH52" s="136" t="n">
        <v>31.25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6" t="s">
        <v>184</v>
      </c>
      <c r="B53" s="135" t="n">
        <v>55</v>
      </c>
      <c r="C53" s="198" t="n">
        <v>30.1428571428571</v>
      </c>
      <c r="D53" s="198" t="n">
        <v>31.75</v>
      </c>
      <c r="E53" s="198" t="n">
        <v>30.9887218045113</v>
      </c>
      <c r="F53" s="160" t="n">
        <v>32.875</v>
      </c>
      <c r="G53" s="198" t="n">
        <v>33.25</v>
      </c>
      <c r="H53" s="198" t="n">
        <v>32.5</v>
      </c>
      <c r="I53" s="160" t="n">
        <v>32.875</v>
      </c>
      <c r="J53" s="198" t="n">
        <v>32.25</v>
      </c>
      <c r="K53" s="198" t="n">
        <v>33.5</v>
      </c>
      <c r="L53" s="198" t="n">
        <v>35.75</v>
      </c>
      <c r="M53" s="198" t="n">
        <v>47</v>
      </c>
      <c r="N53" s="198" t="n">
        <v>38.75</v>
      </c>
      <c r="O53" s="160" t="n">
        <v>63.6666666666667</v>
      </c>
      <c r="P53" s="198" t="n">
        <v>61.5</v>
      </c>
      <c r="Q53" s="198" t="n">
        <v>73.5</v>
      </c>
      <c r="R53" s="198" t="n">
        <v>56</v>
      </c>
      <c r="S53" s="160" t="n">
        <v>38.5</v>
      </c>
      <c r="T53" s="198" t="n">
        <v>40</v>
      </c>
      <c r="U53" s="198" t="n">
        <v>37.5</v>
      </c>
      <c r="V53" s="198" t="n">
        <v>38</v>
      </c>
      <c r="W53" s="198" t="n">
        <v>43.4519607843137</v>
      </c>
      <c r="X53" s="198" t="n">
        <v>45.5490196078431</v>
      </c>
      <c r="Y53" s="198" t="n">
        <v>45.2038255033557</v>
      </c>
      <c r="Z53" s="198" t="n">
        <v>46.4104705882353</v>
      </c>
      <c r="AA53" s="198" t="n">
        <v>47.2067941176471</v>
      </c>
      <c r="AB53" s="198" t="n">
        <v>48.0340234375</v>
      </c>
      <c r="AC53" s="168" t="n">
        <v>46.2189304060665</v>
      </c>
      <c r="AF53" s="136"/>
      <c r="AG53" s="136" t="n">
        <v>33.25</v>
      </c>
      <c r="AH53" s="136" t="n">
        <v>32.5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6"/>
      <c r="C54" s="198"/>
      <c r="D54" s="198"/>
      <c r="E54" s="198"/>
      <c r="F54" s="160"/>
      <c r="G54" s="198"/>
      <c r="H54" s="198"/>
      <c r="I54" s="160"/>
      <c r="J54" s="198"/>
      <c r="K54" s="198"/>
      <c r="L54" s="198"/>
      <c r="M54" s="198"/>
      <c r="N54" s="198"/>
      <c r="O54" s="160"/>
      <c r="P54" s="198"/>
      <c r="Q54" s="198"/>
      <c r="R54" s="198"/>
      <c r="S54" s="160"/>
      <c r="T54" s="198"/>
      <c r="U54" s="198"/>
      <c r="V54" s="198"/>
      <c r="W54" s="198"/>
      <c r="X54" s="198"/>
      <c r="Y54" s="198"/>
      <c r="Z54" s="198"/>
      <c r="AA54" s="198"/>
      <c r="AB54" s="198"/>
      <c r="AC54" s="168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6" t="s">
        <v>187</v>
      </c>
      <c r="C55" s="198"/>
      <c r="D55" s="198"/>
      <c r="E55" s="198"/>
      <c r="F55" s="160"/>
      <c r="G55" s="198"/>
      <c r="H55" s="198"/>
      <c r="I55" s="160"/>
      <c r="J55" s="198"/>
      <c r="K55" s="198"/>
      <c r="L55" s="198"/>
      <c r="M55" s="198"/>
      <c r="N55" s="198"/>
      <c r="O55" s="160"/>
      <c r="P55" s="198"/>
      <c r="Q55" s="198"/>
      <c r="R55" s="198"/>
      <c r="S55" s="160"/>
      <c r="T55" s="198"/>
      <c r="U55" s="198"/>
      <c r="V55" s="198"/>
      <c r="W55" s="198"/>
      <c r="X55" s="198"/>
      <c r="Y55" s="198"/>
      <c r="Z55" s="198"/>
      <c r="AA55" s="198"/>
      <c r="AB55" s="198"/>
      <c r="AC55" s="168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6" t="s">
        <v>187</v>
      </c>
      <c r="B56" s="135" t="n">
        <v>44.875</v>
      </c>
      <c r="C56" s="198" t="n">
        <v>43.9238073439825</v>
      </c>
      <c r="D56" s="198" t="n">
        <v>55.0499992370606</v>
      </c>
      <c r="E56" s="198" t="n">
        <v>49.7796978140236</v>
      </c>
      <c r="F56" s="160" t="n">
        <v>63.3899974060059</v>
      </c>
      <c r="G56" s="198" t="n">
        <v>63.2299975585938</v>
      </c>
      <c r="H56" s="198" t="n">
        <v>63.549997253418</v>
      </c>
      <c r="I56" s="160" t="n">
        <v>60.0316577911377</v>
      </c>
      <c r="J56" s="198" t="n">
        <v>61.8690515136719</v>
      </c>
      <c r="K56" s="198" t="n">
        <v>58.1942640686035</v>
      </c>
      <c r="L56" s="198" t="n">
        <v>58.9992926025391</v>
      </c>
      <c r="M56" s="198" t="n">
        <v>60.0643896484375</v>
      </c>
      <c r="N56" s="198" t="n">
        <v>59.0859821065267</v>
      </c>
      <c r="O56" s="160" t="n">
        <v>49.7870105804345</v>
      </c>
      <c r="P56" s="198" t="n">
        <v>49.256568964802</v>
      </c>
      <c r="Q56" s="198" t="n">
        <v>50.0517542018253</v>
      </c>
      <c r="R56" s="198" t="n">
        <v>50.0527085746762</v>
      </c>
      <c r="S56" s="160" t="n">
        <v>59.6342822644871</v>
      </c>
      <c r="T56" s="198" t="n">
        <v>54.7721294651197</v>
      </c>
      <c r="U56" s="198" t="n">
        <v>60.0765518499721</v>
      </c>
      <c r="V56" s="198" t="n">
        <v>64.0541654783694</v>
      </c>
      <c r="W56" s="198" t="n">
        <v>57.7769442501204</v>
      </c>
      <c r="X56" s="198" t="n">
        <v>50.8343747074038</v>
      </c>
      <c r="Y56" s="198" t="n">
        <v>51.3582946899001</v>
      </c>
      <c r="Z56" s="198" t="n">
        <v>49.9385674182377</v>
      </c>
      <c r="AA56" s="198" t="n">
        <v>47.4068895825091</v>
      </c>
      <c r="AB56" s="198" t="n">
        <v>50.2114748933004</v>
      </c>
      <c r="AC56" s="168" t="n">
        <v>49.945677508372</v>
      </c>
      <c r="AF56" s="136"/>
      <c r="AG56" s="136" t="n">
        <v>63.2299975585938</v>
      </c>
      <c r="AH56" s="136" t="n">
        <v>63.549997253418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6"/>
      <c r="C57" s="198"/>
      <c r="D57" s="198"/>
      <c r="E57" s="198"/>
      <c r="F57" s="160"/>
      <c r="G57" s="198"/>
      <c r="H57" s="198"/>
      <c r="I57" s="160"/>
      <c r="J57" s="198"/>
      <c r="K57" s="198"/>
      <c r="L57" s="198"/>
      <c r="M57" s="198"/>
      <c r="N57" s="198"/>
      <c r="O57" s="160"/>
      <c r="P57" s="198"/>
      <c r="Q57" s="198"/>
      <c r="R57" s="198"/>
      <c r="S57" s="160"/>
      <c r="T57" s="198"/>
      <c r="U57" s="198"/>
      <c r="V57" s="198"/>
      <c r="W57" s="198"/>
      <c r="X57" s="198"/>
      <c r="Y57" s="198"/>
      <c r="Z57" s="198"/>
      <c r="AA57" s="198"/>
      <c r="AB57" s="198"/>
      <c r="AC57" s="168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6"/>
      <c r="C58" s="198"/>
      <c r="D58" s="198"/>
      <c r="E58" s="198"/>
      <c r="F58" s="160"/>
      <c r="G58" s="198"/>
      <c r="H58" s="198"/>
      <c r="I58" s="160"/>
      <c r="J58" s="198"/>
      <c r="K58" s="198"/>
      <c r="L58" s="198"/>
      <c r="M58" s="198"/>
      <c r="N58" s="198"/>
      <c r="O58" s="160"/>
      <c r="P58" s="198"/>
      <c r="Q58" s="198"/>
      <c r="R58" s="198"/>
      <c r="S58" s="160"/>
      <c r="T58" s="198"/>
      <c r="U58" s="198"/>
      <c r="V58" s="198"/>
      <c r="W58" s="198"/>
      <c r="X58" s="198"/>
      <c r="Y58" s="198"/>
      <c r="Z58" s="198"/>
      <c r="AA58" s="198"/>
      <c r="AB58" s="198"/>
      <c r="AC58" s="168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6"/>
      <c r="C59" s="198"/>
      <c r="D59" s="198"/>
      <c r="E59" s="198"/>
      <c r="F59" s="160"/>
      <c r="G59" s="198"/>
      <c r="H59" s="198"/>
      <c r="I59" s="160"/>
      <c r="J59" s="198"/>
      <c r="K59" s="198"/>
      <c r="L59" s="198"/>
      <c r="M59" s="198"/>
      <c r="N59" s="198"/>
      <c r="O59" s="160"/>
      <c r="P59" s="198"/>
      <c r="Q59" s="198"/>
      <c r="R59" s="198"/>
      <c r="S59" s="160"/>
      <c r="T59" s="198"/>
      <c r="U59" s="198"/>
      <c r="V59" s="198"/>
      <c r="W59" s="198"/>
      <c r="X59" s="198"/>
      <c r="Y59" s="198"/>
      <c r="Z59" s="198"/>
      <c r="AA59" s="198"/>
      <c r="AB59" s="198"/>
      <c r="AC59" s="168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6"/>
      <c r="C60" s="198"/>
      <c r="D60" s="198"/>
      <c r="E60" s="198"/>
      <c r="F60" s="160"/>
      <c r="G60" s="198"/>
      <c r="H60" s="198"/>
      <c r="I60" s="160"/>
      <c r="J60" s="198"/>
      <c r="K60" s="198"/>
      <c r="L60" s="198"/>
      <c r="M60" s="198"/>
      <c r="N60" s="198"/>
      <c r="O60" s="160"/>
      <c r="P60" s="198"/>
      <c r="Q60" s="198"/>
      <c r="R60" s="198"/>
      <c r="S60" s="160"/>
      <c r="T60" s="198"/>
      <c r="U60" s="198"/>
      <c r="V60" s="198"/>
      <c r="W60" s="198"/>
      <c r="X60" s="198"/>
      <c r="Y60" s="198"/>
      <c r="Z60" s="198"/>
      <c r="AA60" s="198"/>
      <c r="AB60" s="198"/>
      <c r="AC60" s="16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6"/>
      <c r="C61" s="198"/>
      <c r="D61" s="198"/>
      <c r="E61" s="198"/>
      <c r="F61" s="160"/>
      <c r="G61" s="198"/>
      <c r="H61" s="198"/>
      <c r="I61" s="160"/>
      <c r="J61" s="198"/>
      <c r="K61" s="198"/>
      <c r="L61" s="198"/>
      <c r="M61" s="198"/>
      <c r="N61" s="198"/>
      <c r="O61" s="160"/>
      <c r="P61" s="198"/>
      <c r="Q61" s="198"/>
      <c r="R61" s="198"/>
      <c r="S61" s="160"/>
      <c r="T61" s="198"/>
      <c r="U61" s="198"/>
      <c r="V61" s="198"/>
      <c r="W61" s="198"/>
      <c r="X61" s="198"/>
      <c r="Y61" s="198"/>
      <c r="Z61" s="198"/>
      <c r="AA61" s="198"/>
      <c r="AB61" s="198"/>
      <c r="AC61" s="168"/>
    </row>
    <row r="62" customFormat="false" ht="12" hidden="true" customHeight="true" outlineLevel="0" collapsed="false">
      <c r="A62" s="186"/>
      <c r="B62" s="188"/>
      <c r="C62" s="198"/>
      <c r="D62" s="198"/>
      <c r="E62" s="198"/>
      <c r="F62" s="160"/>
      <c r="G62" s="198"/>
      <c r="H62" s="198"/>
      <c r="I62" s="160"/>
      <c r="J62" s="198"/>
      <c r="K62" s="198"/>
      <c r="L62" s="198"/>
      <c r="M62" s="198"/>
      <c r="N62" s="198"/>
      <c r="O62" s="160"/>
      <c r="P62" s="198"/>
      <c r="Q62" s="198"/>
      <c r="R62" s="198"/>
      <c r="S62" s="160"/>
      <c r="T62" s="198"/>
      <c r="U62" s="198"/>
      <c r="V62" s="198"/>
      <c r="W62" s="198"/>
      <c r="X62" s="198"/>
      <c r="Y62" s="198"/>
      <c r="Z62" s="198"/>
      <c r="AA62" s="198"/>
      <c r="AB62" s="198"/>
      <c r="AC62" s="168"/>
    </row>
    <row r="63" customFormat="false" ht="12" hidden="true" customHeight="true" outlineLevel="0" collapsed="false">
      <c r="A63" s="187"/>
      <c r="C63" s="200"/>
      <c r="D63" s="200"/>
      <c r="E63" s="200"/>
      <c r="F63" s="173"/>
      <c r="G63" s="200"/>
      <c r="H63" s="200"/>
      <c r="I63" s="173"/>
      <c r="J63" s="200"/>
      <c r="K63" s="200"/>
      <c r="L63" s="200"/>
      <c r="M63" s="200"/>
      <c r="N63" s="200"/>
      <c r="O63" s="173"/>
      <c r="P63" s="200"/>
      <c r="Q63" s="200"/>
      <c r="R63" s="200"/>
      <c r="S63" s="173"/>
      <c r="T63" s="200"/>
      <c r="U63" s="200"/>
      <c r="V63" s="200"/>
      <c r="W63" s="200"/>
      <c r="X63" s="200"/>
      <c r="Y63" s="200"/>
      <c r="Z63" s="200"/>
      <c r="AA63" s="200"/>
      <c r="AB63" s="200"/>
      <c r="AC63" s="175"/>
    </row>
    <row r="65" customFormat="false" ht="13.5" hidden="false" customHeight="true" outlineLevel="0" collapsed="false">
      <c r="A65" s="201" t="s">
        <v>189</v>
      </c>
      <c r="E65" s="135" t="s">
        <v>190</v>
      </c>
    </row>
    <row r="66" customFormat="false" ht="11.25" hidden="false" customHeight="true" outlineLevel="0" collapsed="false">
      <c r="A66" s="202" t="s">
        <v>190</v>
      </c>
      <c r="B66" s="203"/>
      <c r="C66" s="204" t="s">
        <v>163</v>
      </c>
      <c r="D66" s="204" t="s">
        <v>164</v>
      </c>
      <c r="E66" s="204" t="s">
        <v>165</v>
      </c>
      <c r="F66" s="204" t="s">
        <v>166</v>
      </c>
      <c r="G66" s="204" t="n">
        <v>37257</v>
      </c>
      <c r="H66" s="204" t="n">
        <v>37288</v>
      </c>
      <c r="I66" s="204" t="s">
        <v>167</v>
      </c>
      <c r="J66" s="204" t="n">
        <v>37316</v>
      </c>
      <c r="K66" s="204" t="n">
        <v>37347</v>
      </c>
      <c r="L66" s="204" t="n">
        <v>37377</v>
      </c>
      <c r="M66" s="204" t="n">
        <v>37408</v>
      </c>
      <c r="N66" s="204" t="s">
        <v>168</v>
      </c>
      <c r="O66" s="204" t="s">
        <v>169</v>
      </c>
      <c r="P66" s="204" t="n">
        <v>37438</v>
      </c>
      <c r="Q66" s="204" t="n">
        <v>37469</v>
      </c>
      <c r="R66" s="204" t="n">
        <v>37500</v>
      </c>
      <c r="S66" s="204" t="s">
        <v>170</v>
      </c>
      <c r="T66" s="204" t="n">
        <v>37530</v>
      </c>
      <c r="U66" s="204" t="n">
        <v>37561</v>
      </c>
      <c r="V66" s="204" t="n">
        <v>37591</v>
      </c>
      <c r="W66" s="204" t="s">
        <v>171</v>
      </c>
      <c r="X66" s="204" t="s">
        <v>172</v>
      </c>
      <c r="Y66" s="204" t="s">
        <v>173</v>
      </c>
      <c r="Z66" s="204" t="s">
        <v>174</v>
      </c>
      <c r="AA66" s="204" t="s">
        <v>175</v>
      </c>
      <c r="AB66" s="204" t="s">
        <v>176</v>
      </c>
      <c r="AC66" s="204" t="s">
        <v>177</v>
      </c>
      <c r="AD66" s="205"/>
      <c r="AE66" s="20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55"/>
      <c r="CY66" s="155"/>
      <c r="CZ66" s="155"/>
      <c r="DA66" s="155"/>
      <c r="DB66" s="155"/>
      <c r="DC66" s="155"/>
      <c r="DD66" s="155"/>
      <c r="DE66" s="155"/>
      <c r="DF66" s="155"/>
      <c r="DG66" s="155"/>
      <c r="DH66" s="155"/>
      <c r="DI66" s="155"/>
      <c r="DJ66" s="155"/>
      <c r="DK66" s="155"/>
      <c r="DL66" s="155"/>
      <c r="DM66" s="155"/>
      <c r="DN66" s="155"/>
      <c r="DO66" s="155"/>
      <c r="DP66" s="155"/>
      <c r="DQ66" s="155"/>
      <c r="DR66" s="155"/>
      <c r="DS66" s="155"/>
      <c r="DT66" s="155"/>
      <c r="DU66" s="155"/>
      <c r="DV66" s="155"/>
      <c r="DW66" s="155"/>
      <c r="DX66" s="155"/>
      <c r="DY66" s="155"/>
      <c r="DZ66" s="155"/>
      <c r="EA66" s="155"/>
      <c r="EB66" s="155"/>
      <c r="EC66" s="155"/>
      <c r="ED66" s="155"/>
      <c r="EE66" s="155"/>
      <c r="EF66" s="155"/>
      <c r="EG66" s="155"/>
      <c r="EH66" s="155"/>
      <c r="EI66" s="155"/>
      <c r="EJ66" s="155"/>
      <c r="EK66" s="155"/>
      <c r="EL66" s="155"/>
      <c r="EM66" s="155"/>
      <c r="EN66" s="155"/>
      <c r="EO66" s="155"/>
      <c r="EP66" s="155"/>
      <c r="EQ66" s="155"/>
      <c r="ER66" s="155"/>
      <c r="ES66" s="155"/>
      <c r="ET66" s="155"/>
      <c r="EU66" s="155"/>
      <c r="EV66" s="155"/>
      <c r="EW66" s="155"/>
      <c r="EX66" s="155"/>
      <c r="EY66" s="155"/>
      <c r="EZ66" s="155"/>
      <c r="FA66" s="155"/>
      <c r="FB66" s="155"/>
      <c r="FC66" s="155"/>
      <c r="FD66" s="155"/>
      <c r="FE66" s="155"/>
      <c r="FF66" s="155"/>
      <c r="FG66" s="155"/>
      <c r="FH66" s="155"/>
      <c r="FI66" s="155"/>
      <c r="FJ66" s="155"/>
      <c r="FK66" s="155"/>
      <c r="FL66" s="155"/>
      <c r="FM66" s="155"/>
      <c r="FN66" s="155"/>
      <c r="FO66" s="155"/>
      <c r="FP66" s="155"/>
      <c r="FQ66" s="155"/>
      <c r="FR66" s="155"/>
      <c r="FS66" s="155"/>
      <c r="FT66" s="155"/>
      <c r="FU66" s="155"/>
      <c r="FV66" s="155"/>
      <c r="FW66" s="155"/>
      <c r="FX66" s="155"/>
      <c r="FY66" s="155"/>
      <c r="FZ66" s="155"/>
      <c r="GA66" s="155"/>
      <c r="GB66" s="155"/>
      <c r="GC66" s="155"/>
      <c r="GD66" s="155"/>
      <c r="GE66" s="155"/>
      <c r="GF66" s="155"/>
      <c r="GG66" s="155"/>
      <c r="GH66" s="155"/>
      <c r="GI66" s="155"/>
      <c r="GJ66" s="155"/>
      <c r="GK66" s="155"/>
      <c r="GL66" s="155"/>
      <c r="GM66" s="155"/>
      <c r="GN66" s="155"/>
      <c r="GO66" s="155"/>
      <c r="GP66" s="155"/>
      <c r="GQ66" s="155"/>
      <c r="GR66" s="155"/>
      <c r="GS66" s="155"/>
      <c r="GT66" s="155"/>
      <c r="GU66" s="155"/>
      <c r="GV66" s="155"/>
      <c r="GW66" s="155"/>
      <c r="GX66" s="155"/>
      <c r="GY66" s="155"/>
      <c r="GZ66" s="155"/>
      <c r="HA66" s="155"/>
      <c r="HB66" s="155"/>
      <c r="HC66" s="155"/>
      <c r="HD66" s="155"/>
      <c r="HE66" s="155"/>
      <c r="HF66" s="155"/>
      <c r="HG66" s="155"/>
      <c r="HH66" s="155"/>
      <c r="HI66" s="155"/>
      <c r="HJ66" s="155"/>
      <c r="HK66" s="155"/>
      <c r="HL66" s="155"/>
      <c r="HM66" s="155"/>
      <c r="HN66" s="155"/>
      <c r="HO66" s="155"/>
      <c r="HP66" s="155"/>
      <c r="HQ66" s="155"/>
      <c r="HR66" s="155"/>
      <c r="HS66" s="155"/>
      <c r="HT66" s="155"/>
      <c r="HU66" s="155"/>
      <c r="HV66" s="155"/>
      <c r="HW66" s="155"/>
      <c r="HX66" s="155"/>
      <c r="HY66" s="155"/>
      <c r="HZ66" s="155"/>
      <c r="IA66" s="155"/>
      <c r="IB66" s="155"/>
      <c r="IC66" s="155"/>
      <c r="ID66" s="155"/>
      <c r="IE66" s="155"/>
      <c r="IF66" s="155"/>
      <c r="IG66" s="155"/>
      <c r="IH66" s="155"/>
      <c r="II66" s="155"/>
      <c r="IJ66" s="155"/>
      <c r="IK66" s="155"/>
      <c r="IL66" s="155"/>
      <c r="IM66" s="155"/>
      <c r="IN66" s="155"/>
      <c r="IO66" s="155"/>
      <c r="IP66" s="155"/>
      <c r="IQ66" s="155"/>
      <c r="IR66" s="155"/>
      <c r="IS66" s="155"/>
      <c r="IT66" s="155"/>
      <c r="IU66" s="155"/>
      <c r="IV66" s="155"/>
      <c r="IW66" s="155"/>
    </row>
    <row r="67" customFormat="false" ht="13.7" hidden="false" customHeight="true" outlineLevel="0" collapsed="false">
      <c r="A67" s="157" t="s">
        <v>76</v>
      </c>
      <c r="B67" s="135" t="s">
        <v>188</v>
      </c>
      <c r="C67" s="206" t="n">
        <v>5462.58433858107</v>
      </c>
      <c r="D67" s="206" t="n">
        <v>9296.4151952916</v>
      </c>
      <c r="E67" s="206" t="n">
        <v>7379.49976693633</v>
      </c>
      <c r="F67" s="206" t="n">
        <v>10946.2947464394</v>
      </c>
      <c r="G67" s="207" t="n">
        <v>11077.9384035198</v>
      </c>
      <c r="H67" s="206" t="n">
        <v>10814.651089359</v>
      </c>
      <c r="I67" s="206" t="n">
        <v>15030.8939604986</v>
      </c>
      <c r="J67" s="206" t="n">
        <v>14488.0174291939</v>
      </c>
      <c r="K67" s="206" t="n">
        <v>15573.7704918033</v>
      </c>
      <c r="L67" s="206" t="n">
        <v>8432.22985633979</v>
      </c>
      <c r="M67" s="206" t="n">
        <v>9722.22222222222</v>
      </c>
      <c r="N67" s="206" t="n">
        <v>11242.7408567884</v>
      </c>
      <c r="O67" s="206" t="n">
        <v>14899.5360383876</v>
      </c>
      <c r="P67" s="206" t="n">
        <v>14079.8952193844</v>
      </c>
      <c r="Q67" s="206" t="n">
        <v>16601.5625</v>
      </c>
      <c r="R67" s="206" t="n">
        <v>14017.1503957784</v>
      </c>
      <c r="S67" s="206" t="n">
        <v>12625.9836315399</v>
      </c>
      <c r="T67" s="206" t="n">
        <v>13122.4764468371</v>
      </c>
      <c r="U67" s="206" t="n">
        <v>12304.6225473894</v>
      </c>
      <c r="V67" s="206" t="n">
        <v>12450.8519003932</v>
      </c>
      <c r="W67" s="206" t="n">
        <v>12586.1528954653</v>
      </c>
      <c r="X67" s="206" t="n">
        <v>11996.6038357019</v>
      </c>
      <c r="Y67" s="206" t="n">
        <v>11137.2616163277</v>
      </c>
      <c r="Z67" s="206" t="n">
        <v>10805.284803698</v>
      </c>
      <c r="AA67" s="206" t="n">
        <v>10382.8905726898</v>
      </c>
      <c r="AB67" s="206" t="n">
        <v>10012.8240899725</v>
      </c>
      <c r="AC67" s="208" t="n">
        <v>10668.5914222801</v>
      </c>
    </row>
    <row r="68" customFormat="false" ht="13.7" hidden="false" customHeight="true" outlineLevel="0" collapsed="false">
      <c r="A68" s="165" t="s">
        <v>179</v>
      </c>
      <c r="B68" s="135" t="s">
        <v>188</v>
      </c>
      <c r="C68" s="206" t="n">
        <v>6087.71212430996</v>
      </c>
      <c r="D68" s="206" t="n">
        <v>9430.17656500803</v>
      </c>
      <c r="E68" s="209" t="n">
        <v>7758.94434465899</v>
      </c>
      <c r="F68" s="206" t="n">
        <v>10930.5069346301</v>
      </c>
      <c r="G68" s="206" t="n">
        <v>11077.9384035198</v>
      </c>
      <c r="H68" s="206" t="n">
        <v>10783.0754657404</v>
      </c>
      <c r="I68" s="206" t="n">
        <v>15577.3420479303</v>
      </c>
      <c r="J68" s="206" t="n">
        <v>14488.0174291939</v>
      </c>
      <c r="K68" s="206" t="n">
        <v>16666.6666666667</v>
      </c>
      <c r="L68" s="206" t="n">
        <v>9212.99188007496</v>
      </c>
      <c r="M68" s="206" t="n">
        <v>10590.2777777778</v>
      </c>
      <c r="N68" s="206" t="n">
        <v>12156.6454415065</v>
      </c>
      <c r="O68" s="206" t="n">
        <v>15883.0273438737</v>
      </c>
      <c r="P68" s="206" t="n">
        <v>15062.2134905043</v>
      </c>
      <c r="Q68" s="206" t="n">
        <v>17415.3645833333</v>
      </c>
      <c r="R68" s="206" t="n">
        <v>15171.5039577836</v>
      </c>
      <c r="S68" s="206" t="n">
        <v>12625.9836315399</v>
      </c>
      <c r="T68" s="206" t="n">
        <v>13122.4764468371</v>
      </c>
      <c r="U68" s="206" t="n">
        <v>12304.6225473894</v>
      </c>
      <c r="V68" s="206" t="n">
        <v>12450.8519003932</v>
      </c>
      <c r="W68" s="209" t="n">
        <v>13043.941997579</v>
      </c>
      <c r="X68" s="206" t="n">
        <v>12675.8366953242</v>
      </c>
      <c r="Y68" s="206" t="n">
        <v>11708.3995211377</v>
      </c>
      <c r="Z68" s="206" t="n">
        <v>11404.6687287673</v>
      </c>
      <c r="AA68" s="206" t="n">
        <v>11145.6535618611</v>
      </c>
      <c r="AB68" s="206" t="n">
        <v>10915.5810010302</v>
      </c>
      <c r="AC68" s="208" t="n">
        <v>11371.3008892912</v>
      </c>
    </row>
    <row r="69" customFormat="false" ht="13.7" hidden="false" customHeight="true" outlineLevel="0" collapsed="false">
      <c r="A69" s="165" t="s">
        <v>77</v>
      </c>
      <c r="B69" s="135" t="s">
        <v>188</v>
      </c>
      <c r="C69" s="206" t="n">
        <v>6377.63238601513</v>
      </c>
      <c r="D69" s="206" t="n">
        <v>9229.53451043339</v>
      </c>
      <c r="E69" s="209" t="n">
        <v>7803.58344822426</v>
      </c>
      <c r="F69" s="206" t="n">
        <v>11103.9868045251</v>
      </c>
      <c r="G69" s="206" t="n">
        <v>11156.5053425519</v>
      </c>
      <c r="H69" s="206" t="n">
        <v>11051.4682664983</v>
      </c>
      <c r="I69" s="206" t="n">
        <v>16245.669488196</v>
      </c>
      <c r="J69" s="206" t="n">
        <v>15141.6122004357</v>
      </c>
      <c r="K69" s="206" t="n">
        <v>17349.7267759563</v>
      </c>
      <c r="L69" s="206" t="n">
        <v>9837.60149906309</v>
      </c>
      <c r="M69" s="206" t="n">
        <v>13194.4444444444</v>
      </c>
      <c r="N69" s="206" t="n">
        <v>13460.5909064879</v>
      </c>
      <c r="O69" s="206" t="n">
        <v>16702.128752684</v>
      </c>
      <c r="P69" s="206" t="n">
        <v>16126.3916175508</v>
      </c>
      <c r="Q69" s="206" t="n">
        <v>18066.40625</v>
      </c>
      <c r="R69" s="206" t="n">
        <v>15913.5883905013</v>
      </c>
      <c r="S69" s="206" t="n">
        <v>13701.4804611358</v>
      </c>
      <c r="T69" s="206" t="n">
        <v>13543.068640646</v>
      </c>
      <c r="U69" s="206" t="n">
        <v>13717.9913535085</v>
      </c>
      <c r="V69" s="206" t="n">
        <v>13843.3813892529</v>
      </c>
      <c r="W69" s="209" t="n">
        <v>13909.4071935869</v>
      </c>
      <c r="X69" s="206" t="n">
        <v>13215.8730250409</v>
      </c>
      <c r="Y69" s="206" t="n">
        <v>12154.6853718271</v>
      </c>
      <c r="Z69" s="206" t="n">
        <v>11918.9826970079</v>
      </c>
      <c r="AA69" s="206" t="n">
        <v>11314.8402453538</v>
      </c>
      <c r="AB69" s="206" t="n">
        <v>10744.145990728</v>
      </c>
      <c r="AC69" s="208" t="n">
        <v>11662.8672350034</v>
      </c>
    </row>
    <row r="70" customFormat="false" ht="13.7" hidden="false" customHeight="true" outlineLevel="0" collapsed="false">
      <c r="A70" s="165" t="s">
        <v>181</v>
      </c>
      <c r="B70" s="135" t="s">
        <v>188</v>
      </c>
      <c r="C70" s="206" t="n">
        <v>4435.28918209945</v>
      </c>
      <c r="D70" s="206" t="n">
        <v>8960.9416800428</v>
      </c>
      <c r="E70" s="209" t="n">
        <v>6698.11543107113</v>
      </c>
      <c r="F70" s="206" t="n">
        <v>10812.656526082</v>
      </c>
      <c r="G70" s="206" t="n">
        <v>10842.2375864236</v>
      </c>
      <c r="H70" s="206" t="n">
        <v>10783.0754657404</v>
      </c>
      <c r="I70" s="206" t="n">
        <v>15690.1139326405</v>
      </c>
      <c r="J70" s="206" t="n">
        <v>14030.5010893246</v>
      </c>
      <c r="K70" s="206" t="n">
        <v>17349.7267759563</v>
      </c>
      <c r="L70" s="206" t="n">
        <v>9837.60149906309</v>
      </c>
      <c r="M70" s="206" t="n">
        <v>13194.4444444444</v>
      </c>
      <c r="N70" s="206" t="n">
        <v>13460.5909064879</v>
      </c>
      <c r="O70" s="206" t="n">
        <v>16647.5555153996</v>
      </c>
      <c r="P70" s="206" t="n">
        <v>15962.6719056974</v>
      </c>
      <c r="Q70" s="206" t="n">
        <v>18066.40625</v>
      </c>
      <c r="R70" s="206" t="n">
        <v>15913.5883905013</v>
      </c>
      <c r="S70" s="206" t="n">
        <v>13287.5004580315</v>
      </c>
      <c r="T70" s="206" t="n">
        <v>13458.9502018843</v>
      </c>
      <c r="U70" s="206" t="n">
        <v>12969.7372796807</v>
      </c>
      <c r="V70" s="206" t="n">
        <v>13433.8138925295</v>
      </c>
      <c r="W70" s="209" t="n">
        <v>13664.8692575318</v>
      </c>
      <c r="X70" s="206" t="n">
        <v>12876.834174192</v>
      </c>
      <c r="Y70" s="206" t="n">
        <v>11819.5180304865</v>
      </c>
      <c r="Z70" s="206" t="n">
        <v>11620.0368725062</v>
      </c>
      <c r="AA70" s="206" t="n">
        <v>11039.0798572778</v>
      </c>
      <c r="AB70" s="206" t="n">
        <v>10479.9375429258</v>
      </c>
      <c r="AC70" s="208" t="n">
        <v>11365.1966440277</v>
      </c>
    </row>
    <row r="71" customFormat="false" ht="13.7" hidden="false" customHeight="true" outlineLevel="0" collapsed="false">
      <c r="A71" s="165" t="s">
        <v>78</v>
      </c>
      <c r="B71" s="135" t="s">
        <v>188</v>
      </c>
      <c r="C71" s="206" t="n">
        <v>6291.24923328562</v>
      </c>
      <c r="D71" s="206" t="n">
        <v>8694.48903156768</v>
      </c>
      <c r="E71" s="209" t="n">
        <v>7492.86913242665</v>
      </c>
      <c r="F71" s="206" t="n">
        <v>10812.656526082</v>
      </c>
      <c r="G71" s="206" t="n">
        <v>10842.2375864236</v>
      </c>
      <c r="H71" s="206" t="n">
        <v>10783.0754657404</v>
      </c>
      <c r="I71" s="206" t="n">
        <v>15690.1139326405</v>
      </c>
      <c r="J71" s="206" t="n">
        <v>14030.5010893246</v>
      </c>
      <c r="K71" s="206" t="n">
        <v>17349.7267759563</v>
      </c>
      <c r="L71" s="206" t="n">
        <v>10384.1349156777</v>
      </c>
      <c r="M71" s="206" t="n">
        <v>13628.4722222222</v>
      </c>
      <c r="N71" s="206" t="n">
        <v>13787.4446379521</v>
      </c>
      <c r="O71" s="206" t="n">
        <v>16783.1891959551</v>
      </c>
      <c r="P71" s="206" t="n">
        <v>15962.6719056974</v>
      </c>
      <c r="Q71" s="206" t="n">
        <v>18473.3072916667</v>
      </c>
      <c r="R71" s="206" t="n">
        <v>15913.5883905013</v>
      </c>
      <c r="S71" s="206" t="n">
        <v>13287.5004580315</v>
      </c>
      <c r="T71" s="206" t="n">
        <v>13458.9502018843</v>
      </c>
      <c r="U71" s="206" t="n">
        <v>12969.7372796807</v>
      </c>
      <c r="V71" s="206" t="n">
        <v>13433.8138925295</v>
      </c>
      <c r="W71" s="209" t="n">
        <v>13788.1201696393</v>
      </c>
      <c r="X71" s="206" t="n">
        <v>13243.5968152296</v>
      </c>
      <c r="Y71" s="206" t="n">
        <v>12103.9002451836</v>
      </c>
      <c r="Z71" s="206" t="n">
        <v>11938.9342235884</v>
      </c>
      <c r="AA71" s="206" t="n">
        <v>11342.1783739893</v>
      </c>
      <c r="AB71" s="206" t="n">
        <v>10761.4325778388</v>
      </c>
      <c r="AC71" s="208" t="n">
        <v>11669.2227373849</v>
      </c>
    </row>
    <row r="72" customFormat="false" ht="13.7" hidden="false" customHeight="true" outlineLevel="0" collapsed="false">
      <c r="A72" s="165" t="s">
        <v>183</v>
      </c>
      <c r="B72" s="135" t="s">
        <v>188</v>
      </c>
      <c r="C72" s="206" t="n">
        <v>6008.99611531384</v>
      </c>
      <c r="D72" s="206" t="n">
        <v>8159.44355270198</v>
      </c>
      <c r="E72" s="209" t="n">
        <v>7084.21983400791</v>
      </c>
      <c r="F72" s="206" t="n">
        <v>9686.43282181882</v>
      </c>
      <c r="G72" s="206" t="n">
        <v>9742.30043997486</v>
      </c>
      <c r="H72" s="206" t="n">
        <v>9630.56520366277</v>
      </c>
      <c r="I72" s="206" t="n">
        <v>15196.9713204043</v>
      </c>
      <c r="J72" s="206" t="n">
        <v>13180.8278867102</v>
      </c>
      <c r="K72" s="206" t="n">
        <v>17213.1147540984</v>
      </c>
      <c r="L72" s="206" t="n">
        <v>10306.0587133042</v>
      </c>
      <c r="M72" s="206" t="n">
        <v>14583.3333333333</v>
      </c>
      <c r="N72" s="206" t="n">
        <v>14034.1689335786</v>
      </c>
      <c r="O72" s="206" t="n">
        <v>17952.6385093781</v>
      </c>
      <c r="P72" s="206" t="n">
        <v>17681.7288801572</v>
      </c>
      <c r="Q72" s="206" t="n">
        <v>20345.0520833333</v>
      </c>
      <c r="R72" s="206" t="n">
        <v>15831.1345646438</v>
      </c>
      <c r="S72" s="206" t="n">
        <v>12073.032072691</v>
      </c>
      <c r="T72" s="206" t="n">
        <v>12617.7658142665</v>
      </c>
      <c r="U72" s="206" t="n">
        <v>11805.7864981709</v>
      </c>
      <c r="V72" s="206" t="n">
        <v>11795.5439056356</v>
      </c>
      <c r="W72" s="209" t="n">
        <v>13595.185087994</v>
      </c>
      <c r="X72" s="206" t="n">
        <v>12386.1808457489</v>
      </c>
      <c r="Y72" s="206" t="n">
        <v>11269.8319950827</v>
      </c>
      <c r="Z72" s="206" t="n">
        <v>11167.10042328</v>
      </c>
      <c r="AA72" s="206" t="n">
        <v>10657.6720346047</v>
      </c>
      <c r="AB72" s="206" t="n">
        <v>10196.2067880037</v>
      </c>
      <c r="AC72" s="208" t="n">
        <v>11010.2311032929</v>
      </c>
    </row>
    <row r="73" customFormat="false" ht="13.7" hidden="false" customHeight="true" outlineLevel="0" collapsed="false">
      <c r="A73" s="171" t="s">
        <v>184</v>
      </c>
      <c r="B73" s="172" t="s">
        <v>188</v>
      </c>
      <c r="C73" s="210" t="n">
        <v>6213.45328153752</v>
      </c>
      <c r="D73" s="210" t="n">
        <v>8426.96629213483</v>
      </c>
      <c r="E73" s="211" t="n">
        <v>7320.20978683617</v>
      </c>
      <c r="F73" s="210" t="n">
        <v>10119.481286531</v>
      </c>
      <c r="G73" s="210" t="n">
        <v>10213.7020741672</v>
      </c>
      <c r="H73" s="210" t="n">
        <v>10025.2604988949</v>
      </c>
      <c r="I73" s="210" t="n">
        <v>16015.7505625201</v>
      </c>
      <c r="J73" s="210" t="n">
        <v>13725.4901960784</v>
      </c>
      <c r="K73" s="210" t="n">
        <v>18306.0109289617</v>
      </c>
      <c r="L73" s="210" t="n">
        <v>11242.9731417864</v>
      </c>
      <c r="M73" s="210" t="n">
        <v>16319.4444444444</v>
      </c>
      <c r="N73" s="210" t="n">
        <v>15289.4761717309</v>
      </c>
      <c r="O73" s="210" t="n">
        <v>20571.3023171415</v>
      </c>
      <c r="P73" s="210" t="n">
        <v>19973.8048461035</v>
      </c>
      <c r="Q73" s="210" t="n">
        <v>23600.2604166667</v>
      </c>
      <c r="R73" s="210" t="n">
        <v>18139.8416886544</v>
      </c>
      <c r="S73" s="210" t="n">
        <v>12793.5677775799</v>
      </c>
      <c r="T73" s="210" t="n">
        <v>13458.9502018843</v>
      </c>
      <c r="U73" s="210" t="n">
        <v>12470.9012304623</v>
      </c>
      <c r="V73" s="210" t="n">
        <v>12450.8519003932</v>
      </c>
      <c r="W73" s="211" t="n">
        <v>14878.8230215097</v>
      </c>
      <c r="X73" s="210" t="n">
        <v>13368.6426605597</v>
      </c>
      <c r="Y73" s="210" t="n">
        <v>12132.508777103</v>
      </c>
      <c r="Z73" s="210" t="n">
        <v>12026.9989536181</v>
      </c>
      <c r="AA73" s="210" t="n">
        <v>11429.3746062006</v>
      </c>
      <c r="AB73" s="210" t="n">
        <v>10879.8452524038</v>
      </c>
      <c r="AC73" s="212" t="n">
        <v>11841.5738055464</v>
      </c>
    </row>
    <row r="74" customFormat="false" ht="13.5" hidden="false" customHeight="true" outlineLevel="0" collapsed="false">
      <c r="A74" s="177"/>
      <c r="B74" s="178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4"/>
      <c r="AC74" s="213"/>
    </row>
    <row r="75" customFormat="false" ht="13.7" hidden="true" customHeight="true" outlineLevel="0" collapsed="false">
      <c r="A75" s="191"/>
      <c r="B75" s="13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15"/>
      <c r="AC75" s="206"/>
    </row>
    <row r="76" customFormat="false" ht="13.7" hidden="true" customHeight="true" outlineLevel="0" collapsed="false">
      <c r="A76" s="191"/>
      <c r="B76" s="13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15"/>
      <c r="AC76" s="206"/>
    </row>
    <row r="77" customFormat="false" ht="13.7" hidden="true" customHeight="true" outlineLevel="0" collapsed="false">
      <c r="A77" s="191"/>
      <c r="B77" s="13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15"/>
      <c r="AC77" s="206"/>
    </row>
    <row r="78" customFormat="false" ht="13.7" hidden="true" customHeight="true" outlineLevel="0" collapsed="false">
      <c r="A78" s="191"/>
      <c r="B78" s="13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15"/>
      <c r="AC78" s="206"/>
    </row>
    <row r="79" customFormat="false" ht="13.7" hidden="true" customHeight="true" outlineLevel="0" collapsed="false">
      <c r="A79" s="191"/>
      <c r="B79" s="13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15"/>
      <c r="AC79" s="206"/>
    </row>
    <row r="80" customFormat="false" ht="13.7" hidden="true" customHeight="true" outlineLevel="0" collapsed="false">
      <c r="A80" s="191"/>
      <c r="B80" s="13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15"/>
      <c r="AC80" s="206"/>
    </row>
    <row r="81" customFormat="false" ht="13.7" hidden="true" customHeight="true" outlineLevel="0" collapsed="false">
      <c r="A81" s="191"/>
      <c r="B81" s="13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15"/>
      <c r="AC81" s="206"/>
    </row>
    <row r="82" customFormat="false" ht="13.7" hidden="true" customHeight="true" outlineLevel="0" collapsed="false">
      <c r="A82" s="191"/>
      <c r="B82" s="13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15"/>
      <c r="AC82" s="206"/>
    </row>
    <row r="83" customFormat="false" ht="13.7" hidden="true" customHeight="true" outlineLevel="0" collapsed="false">
      <c r="A83" s="191"/>
      <c r="B83" s="191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15"/>
      <c r="AC83" s="206"/>
    </row>
    <row r="84" customFormat="false" ht="13.5" hidden="true" customHeight="true" outlineLevel="0" collapsed="false">
      <c r="A84" s="191"/>
      <c r="B84" s="191"/>
      <c r="C84" s="206"/>
      <c r="D84" s="206"/>
      <c r="E84" s="206"/>
      <c r="F84" s="216"/>
      <c r="G84" s="206"/>
      <c r="H84" s="206"/>
      <c r="I84" s="216"/>
      <c r="J84" s="206"/>
      <c r="K84" s="206"/>
      <c r="L84" s="206"/>
      <c r="M84" s="206"/>
      <c r="N84" s="206"/>
      <c r="O84" s="216"/>
      <c r="P84" s="206"/>
      <c r="Q84" s="206"/>
      <c r="R84" s="206"/>
      <c r="S84" s="21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</row>
    <row r="85" customFormat="false" ht="12" hidden="false" customHeight="true" outlineLevel="0" collapsed="false"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</row>
    <row r="86" customFormat="false" ht="17.25" hidden="false" customHeight="true" outlineLevel="0" collapsed="false">
      <c r="A86" s="179" t="s">
        <v>5</v>
      </c>
      <c r="B86" s="188"/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</row>
    <row r="87" customFormat="false" ht="11.25" hidden="false" customHeight="false" outlineLevel="0" collapsed="false">
      <c r="A87" s="157" t="s">
        <v>76</v>
      </c>
      <c r="B87" s="136"/>
      <c r="C87" s="206" t="n">
        <v>-6.644857902269</v>
      </c>
      <c r="D87" s="206" t="n">
        <v>0</v>
      </c>
      <c r="E87" s="209" t="n">
        <v>-3.3224289511345</v>
      </c>
      <c r="F87" s="206" t="n">
        <v>-7.85669390320618</v>
      </c>
      <c r="G87" s="206" t="n">
        <v>-15.7133878064105</v>
      </c>
      <c r="H87" s="206" t="n">
        <v>0</v>
      </c>
      <c r="I87" s="206" t="n">
        <v>68.3060109289618</v>
      </c>
      <c r="J87" s="206" t="n">
        <v>0</v>
      </c>
      <c r="K87" s="206" t="n">
        <v>136.612021857924</v>
      </c>
      <c r="L87" s="206" t="n">
        <v>0</v>
      </c>
      <c r="M87" s="206" t="n">
        <v>139.744467259869</v>
      </c>
      <c r="N87" s="206" t="n">
        <v>92.1188297059289</v>
      </c>
      <c r="O87" s="206" t="n">
        <v>175.602079179793</v>
      </c>
      <c r="P87" s="206" t="n">
        <v>173.038815762162</v>
      </c>
      <c r="Q87" s="206" t="n">
        <v>202.848673633442</v>
      </c>
      <c r="R87" s="206" t="n">
        <v>150.918748143778</v>
      </c>
      <c r="S87" s="206" t="n">
        <v>54.308739319742</v>
      </c>
      <c r="T87" s="206" t="n">
        <v>57.1498136713162</v>
      </c>
      <c r="U87" s="206" t="n">
        <v>52.9669182503512</v>
      </c>
      <c r="V87" s="206" t="n">
        <v>52.809486037555</v>
      </c>
      <c r="W87" s="209" t="n">
        <v>74.3789286866359</v>
      </c>
      <c r="X87" s="206" t="n">
        <v>-54.7276825291556</v>
      </c>
      <c r="Y87" s="206" t="n">
        <v>-165.017186178638</v>
      </c>
      <c r="Z87" s="213" t="n">
        <v>-186.211576122587</v>
      </c>
      <c r="AA87" s="213" t="n">
        <v>-167.41924083843</v>
      </c>
      <c r="AB87" s="206" t="n">
        <v>-151.251119183875</v>
      </c>
      <c r="AC87" s="218" t="n">
        <v>-130.432758186505</v>
      </c>
    </row>
    <row r="88" customFormat="false" ht="11.25" hidden="false" customHeight="false" outlineLevel="0" collapsed="false">
      <c r="A88" s="165" t="s">
        <v>179</v>
      </c>
      <c r="B88" s="166"/>
      <c r="C88" s="206" t="n">
        <v>5.1114291555914</v>
      </c>
      <c r="D88" s="206" t="n">
        <v>0</v>
      </c>
      <c r="E88" s="209" t="n">
        <v>2.55571457779479</v>
      </c>
      <c r="F88" s="206" t="n">
        <v>-7.85669390320436</v>
      </c>
      <c r="G88" s="206" t="n">
        <v>-15.7133878064105</v>
      </c>
      <c r="H88" s="206" t="n">
        <v>0</v>
      </c>
      <c r="I88" s="206" t="n">
        <v>68.30601092896</v>
      </c>
      <c r="J88" s="206" t="n">
        <v>0</v>
      </c>
      <c r="K88" s="206" t="n">
        <v>136.61202185792</v>
      </c>
      <c r="L88" s="206" t="n">
        <v>0</v>
      </c>
      <c r="M88" s="206" t="n">
        <v>152.221651836642</v>
      </c>
      <c r="N88" s="206" t="n">
        <v>96.2778912315207</v>
      </c>
      <c r="O88" s="206" t="n">
        <v>187.083626092999</v>
      </c>
      <c r="P88" s="206" t="n">
        <v>185.111291280453</v>
      </c>
      <c r="Q88" s="206" t="n">
        <v>212.792236066452</v>
      </c>
      <c r="R88" s="206" t="n">
        <v>163.34735093209</v>
      </c>
      <c r="S88" s="206" t="n">
        <v>54.308739319742</v>
      </c>
      <c r="T88" s="206" t="n">
        <v>57.1498136713162</v>
      </c>
      <c r="U88" s="206" t="n">
        <v>52.9669182503512</v>
      </c>
      <c r="V88" s="206" t="n">
        <v>52.809486037555</v>
      </c>
      <c r="W88" s="209" t="n">
        <v>76.8686933753888</v>
      </c>
      <c r="X88" s="206" t="n">
        <v>-57.8262961713044</v>
      </c>
      <c r="Y88" s="206" t="n">
        <v>-173.479550915903</v>
      </c>
      <c r="Z88" s="206" t="n">
        <v>-196.540986907899</v>
      </c>
      <c r="AA88" s="206" t="n">
        <v>-179.718436297799</v>
      </c>
      <c r="AB88" s="206" t="n">
        <v>-164.887930529158</v>
      </c>
      <c r="AC88" s="208" t="n">
        <v>-139.081472909294</v>
      </c>
    </row>
    <row r="89" customFormat="false" ht="11.25" hidden="false" customHeight="false" outlineLevel="0" collapsed="false">
      <c r="A89" s="165" t="s">
        <v>77</v>
      </c>
      <c r="B89" s="136"/>
      <c r="C89" s="206" t="n">
        <v>39.4602330811713</v>
      </c>
      <c r="D89" s="206" t="n">
        <v>0</v>
      </c>
      <c r="E89" s="209" t="n">
        <v>19.7301165405852</v>
      </c>
      <c r="F89" s="206" t="n">
        <v>-157.505998078472</v>
      </c>
      <c r="G89" s="206" t="n">
        <v>-157.133878064111</v>
      </c>
      <c r="H89" s="206" t="n">
        <v>-157.878118092833</v>
      </c>
      <c r="I89" s="206" t="n">
        <v>-95.0926818814933</v>
      </c>
      <c r="J89" s="206" t="n">
        <v>-326.797385620916</v>
      </c>
      <c r="K89" s="206" t="n">
        <v>136.612021857927</v>
      </c>
      <c r="L89" s="206" t="n">
        <v>78.0762023735151</v>
      </c>
      <c r="M89" s="206" t="n">
        <v>275.211042664843</v>
      </c>
      <c r="N89" s="206" t="n">
        <v>163.299755632093</v>
      </c>
      <c r="O89" s="206" t="n">
        <v>196.758019816138</v>
      </c>
      <c r="P89" s="206" t="n">
        <v>198.189806425267</v>
      </c>
      <c r="Q89" s="206" t="n">
        <v>220.74708601286</v>
      </c>
      <c r="R89" s="206" t="n">
        <v>171.337167010292</v>
      </c>
      <c r="S89" s="206" t="n">
        <v>389.715593948589</v>
      </c>
      <c r="T89" s="206" t="n">
        <v>393.989913677857</v>
      </c>
      <c r="U89" s="206" t="n">
        <v>390.176783972056</v>
      </c>
      <c r="V89" s="206" t="n">
        <v>384.980084195853</v>
      </c>
      <c r="W89" s="209" t="n">
        <v>133.908157561998</v>
      </c>
      <c r="X89" s="206" t="n">
        <v>-24.3166468626423</v>
      </c>
      <c r="Y89" s="206" t="n">
        <v>-126.927217343982</v>
      </c>
      <c r="Z89" s="206" t="n">
        <v>-199.249205019156</v>
      </c>
      <c r="AA89" s="206" t="n">
        <v>-196.958570113302</v>
      </c>
      <c r="AB89" s="206" t="n">
        <v>-179.156065976602</v>
      </c>
      <c r="AC89" s="208" t="n">
        <v>-140.423635512052</v>
      </c>
    </row>
    <row r="90" customFormat="false" ht="11.25" hidden="false" customHeight="false" outlineLevel="0" collapsed="false">
      <c r="A90" s="165" t="s">
        <v>181</v>
      </c>
      <c r="B90" s="136"/>
      <c r="C90" s="206" t="n">
        <v>131.721537139025</v>
      </c>
      <c r="D90" s="206" t="n">
        <v>-116.104868913857</v>
      </c>
      <c r="E90" s="209" t="n">
        <v>7.80833411258391</v>
      </c>
      <c r="F90" s="206" t="n">
        <v>-31.575623618568</v>
      </c>
      <c r="G90" s="206" t="n">
        <v>0</v>
      </c>
      <c r="H90" s="206" t="n">
        <v>-63.1512472371342</v>
      </c>
      <c r="I90" s="206" t="n">
        <v>-236.704882317224</v>
      </c>
      <c r="J90" s="206" t="n">
        <v>-610.021786492374</v>
      </c>
      <c r="K90" s="206" t="n">
        <v>136.612021857927</v>
      </c>
      <c r="L90" s="206" t="n">
        <v>78.0762023735151</v>
      </c>
      <c r="M90" s="206" t="n">
        <v>275.211042664843</v>
      </c>
      <c r="N90" s="206" t="n">
        <v>163.299755632093</v>
      </c>
      <c r="O90" s="206" t="n">
        <v>196.087326731791</v>
      </c>
      <c r="P90" s="206" t="n">
        <v>196.177727172219</v>
      </c>
      <c r="Q90" s="206" t="n">
        <v>220.74708601286</v>
      </c>
      <c r="R90" s="206" t="n">
        <v>171.337167010292</v>
      </c>
      <c r="S90" s="206" t="n">
        <v>470.640646922295</v>
      </c>
      <c r="T90" s="206" t="n">
        <v>477.375662520768</v>
      </c>
      <c r="U90" s="206" t="n">
        <v>469.737279680745</v>
      </c>
      <c r="V90" s="206" t="n">
        <v>464.808998565379</v>
      </c>
      <c r="W90" s="209" t="n">
        <v>158.643409528328</v>
      </c>
      <c r="X90" s="206" t="n">
        <v>13.4933899460066</v>
      </c>
      <c r="Y90" s="206" t="n">
        <v>-80.1960274968387</v>
      </c>
      <c r="Z90" s="206" t="n">
        <v>-147.372285098623</v>
      </c>
      <c r="AA90" s="206" t="n">
        <v>-149.83920937205</v>
      </c>
      <c r="AB90" s="206" t="n">
        <v>-134.305063976341</v>
      </c>
      <c r="AC90" s="208" t="n">
        <v>-96.8534867090511</v>
      </c>
    </row>
    <row r="91" customFormat="false" ht="11.25" hidden="false" customHeight="false" outlineLevel="0" collapsed="false">
      <c r="A91" s="165" t="s">
        <v>78</v>
      </c>
      <c r="B91" s="166"/>
      <c r="C91" s="206" t="n">
        <v>55.3056634635022</v>
      </c>
      <c r="D91" s="206" t="n">
        <v>-200.642054574641</v>
      </c>
      <c r="E91" s="209" t="n">
        <v>-72.6681955555696</v>
      </c>
      <c r="F91" s="206" t="n">
        <v>-31.575623618568</v>
      </c>
      <c r="G91" s="206" t="n">
        <v>0</v>
      </c>
      <c r="H91" s="206" t="n">
        <v>-63.1512472371342</v>
      </c>
      <c r="I91" s="206" t="n">
        <v>-305.010893246188</v>
      </c>
      <c r="J91" s="206" t="n">
        <v>-610.021786492374</v>
      </c>
      <c r="K91" s="206" t="n">
        <v>0</v>
      </c>
      <c r="L91" s="206" t="n">
        <v>0</v>
      </c>
      <c r="M91" s="206" t="n">
        <v>195.891797855351</v>
      </c>
      <c r="N91" s="206" t="n">
        <v>65.2972659517836</v>
      </c>
      <c r="O91" s="206" t="n">
        <v>197.744587137291</v>
      </c>
      <c r="P91" s="206" t="n">
        <v>196.177727172219</v>
      </c>
      <c r="Q91" s="206" t="n">
        <v>225.718867229367</v>
      </c>
      <c r="R91" s="206" t="n">
        <v>171.337167010292</v>
      </c>
      <c r="S91" s="206" t="n">
        <v>470.640646922295</v>
      </c>
      <c r="T91" s="206" t="n">
        <v>477.375662520768</v>
      </c>
      <c r="U91" s="206" t="n">
        <v>469.737279680745</v>
      </c>
      <c r="V91" s="206" t="n">
        <v>464.808998565379</v>
      </c>
      <c r="W91" s="209" t="n">
        <v>137.761099433286</v>
      </c>
      <c r="X91" s="206" t="n">
        <v>-24.7332278077574</v>
      </c>
      <c r="Y91" s="206" t="n">
        <v>-115.565691985117</v>
      </c>
      <c r="Z91" s="206" t="n">
        <v>-200.081706240773</v>
      </c>
      <c r="AA91" s="206" t="n">
        <v>-198.189802801726</v>
      </c>
      <c r="AB91" s="206" t="n">
        <v>-179.607830016157</v>
      </c>
      <c r="AC91" s="208" t="n">
        <v>-141.992045422376</v>
      </c>
    </row>
    <row r="92" customFormat="false" ht="11.25" hidden="false" customHeight="false" outlineLevel="0" collapsed="false">
      <c r="A92" s="165" t="s">
        <v>183</v>
      </c>
      <c r="B92" s="136"/>
      <c r="C92" s="206" t="n">
        <v>79.7382948272325</v>
      </c>
      <c r="D92" s="206" t="n">
        <v>-66.8806848582117</v>
      </c>
      <c r="E92" s="209" t="n">
        <v>6.42880498451086</v>
      </c>
      <c r="F92" s="206" t="n">
        <v>-236.258997117708</v>
      </c>
      <c r="G92" s="206" t="n">
        <v>-235.700817096165</v>
      </c>
      <c r="H92" s="206" t="n">
        <v>-236.81717713925</v>
      </c>
      <c r="I92" s="206" t="n">
        <v>-163.398692810457</v>
      </c>
      <c r="J92" s="206" t="n">
        <v>-326.797385620916</v>
      </c>
      <c r="K92" s="206" t="n">
        <v>0</v>
      </c>
      <c r="L92" s="206" t="n">
        <v>78.0762023735169</v>
      </c>
      <c r="M92" s="206" t="n">
        <v>209.616700889803</v>
      </c>
      <c r="N92" s="206" t="n">
        <v>95.8976344211078</v>
      </c>
      <c r="O92" s="206" t="n">
        <v>-57.7240950665328</v>
      </c>
      <c r="P92" s="206" t="n">
        <v>55.5969267289656</v>
      </c>
      <c r="Q92" s="206" t="n">
        <v>-72.9543475348364</v>
      </c>
      <c r="R92" s="206" t="n">
        <v>-155.814864393722</v>
      </c>
      <c r="S92" s="206" t="n">
        <v>51.9337980241489</v>
      </c>
      <c r="T92" s="206" t="n">
        <v>54.9517439147276</v>
      </c>
      <c r="U92" s="206" t="n">
        <v>50.8196107537151</v>
      </c>
      <c r="V92" s="206" t="n">
        <v>50.0300394040005</v>
      </c>
      <c r="W92" s="209" t="n">
        <v>-53.6922388061557</v>
      </c>
      <c r="X92" s="206" t="n">
        <v>-105.242868460997</v>
      </c>
      <c r="Y92" s="206" t="n">
        <v>-238.753466829607</v>
      </c>
      <c r="Z92" s="206" t="n">
        <v>-262.939982887085</v>
      </c>
      <c r="AA92" s="206" t="n">
        <v>-268.75766468984</v>
      </c>
      <c r="AB92" s="206" t="n">
        <v>-272.742927311236</v>
      </c>
      <c r="AC92" s="208" t="n">
        <v>-223.212481519222</v>
      </c>
    </row>
    <row r="93" customFormat="false" ht="13.7" hidden="false" customHeight="true" outlineLevel="0" collapsed="false">
      <c r="A93" s="171" t="s">
        <v>184</v>
      </c>
      <c r="B93" s="172"/>
      <c r="C93" s="210" t="n">
        <v>79.7382948272325</v>
      </c>
      <c r="D93" s="210" t="n">
        <v>-66.8806848582117</v>
      </c>
      <c r="E93" s="211" t="n">
        <v>6.42880498451086</v>
      </c>
      <c r="F93" s="210" t="n">
        <v>-236.258997117708</v>
      </c>
      <c r="G93" s="210" t="n">
        <v>-235.700817096165</v>
      </c>
      <c r="H93" s="210" t="n">
        <v>-236.81717713925</v>
      </c>
      <c r="I93" s="210" t="n">
        <v>-163.398692810457</v>
      </c>
      <c r="J93" s="210" t="n">
        <v>-326.797385620914</v>
      </c>
      <c r="K93" s="210" t="n">
        <v>0</v>
      </c>
      <c r="L93" s="210" t="n">
        <v>78.0762023735169</v>
      </c>
      <c r="M93" s="210" t="n">
        <v>234.571070043352</v>
      </c>
      <c r="N93" s="210" t="n">
        <v>104.21575747229</v>
      </c>
      <c r="O93" s="210" t="n">
        <v>-26.7905734494161</v>
      </c>
      <c r="P93" s="210" t="n">
        <v>83.7660362716451</v>
      </c>
      <c r="Q93" s="210" t="n">
        <v>-33.1800978027895</v>
      </c>
      <c r="R93" s="210" t="n">
        <v>-130.9576588171</v>
      </c>
      <c r="S93" s="210" t="n">
        <v>55.0357889874995</v>
      </c>
      <c r="T93" s="210" t="n">
        <v>58.615193509042</v>
      </c>
      <c r="U93" s="210" t="n">
        <v>53.6826874158978</v>
      </c>
      <c r="V93" s="210" t="n">
        <v>52.809486037555</v>
      </c>
      <c r="W93" s="211" t="n">
        <v>-46.7109533512285</v>
      </c>
      <c r="X93" s="210" t="n">
        <v>-109.72479176482</v>
      </c>
      <c r="Y93" s="210" t="n">
        <v>-251.535468371343</v>
      </c>
      <c r="Z93" s="210" t="n">
        <v>-277.75894079044</v>
      </c>
      <c r="AA93" s="210" t="n">
        <v>-281.201006723073</v>
      </c>
      <c r="AB93" s="210" t="n">
        <v>-283.069792332386</v>
      </c>
      <c r="AC93" s="212" t="n">
        <v>-233.288608047133</v>
      </c>
    </row>
    <row r="94" customFormat="false" ht="13.7" hidden="false" customHeight="true" outlineLevel="0" collapsed="false">
      <c r="A94" s="177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</row>
    <row r="95" customFormat="false" ht="13.7" hidden="false" customHeight="true" outlineLevel="0" collapsed="false">
      <c r="A95" s="219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</row>
    <row r="96" customFormat="false" ht="13.7" hidden="false" customHeight="true" outlineLevel="0" collapsed="false">
      <c r="A96" s="219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</row>
    <row r="97" customFormat="false" ht="13.7" hidden="false" customHeight="true" outlineLevel="0" collapsed="false">
      <c r="A97" s="219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</row>
    <row r="98" customFormat="false" ht="13.7" hidden="false" customHeight="true" outlineLevel="0" collapsed="false">
      <c r="A98" s="219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</row>
    <row r="99" customFormat="false" ht="13.7" hidden="false" customHeight="true" outlineLevel="0" collapsed="false">
      <c r="A99" s="219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</row>
    <row r="100" customFormat="false" ht="13.7" hidden="false" customHeight="true" outlineLevel="0" collapsed="false">
      <c r="A100" s="219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</row>
    <row r="101" customFormat="false" ht="13.7" hidden="false" customHeight="true" outlineLevel="0" collapsed="false">
      <c r="A101" s="219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</row>
    <row r="102" customFormat="false" ht="13.7" hidden="false" customHeight="true" outlineLevel="0" collapsed="false">
      <c r="A102" s="219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</row>
    <row r="103" customFormat="false" ht="13.7" hidden="false" customHeight="true" outlineLevel="0" collapsed="false">
      <c r="A103" s="220"/>
      <c r="B103" s="136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2"/>
    </row>
    <row r="104" customFormat="false" ht="11.25" hidden="false" customHeight="false" outlineLevel="0" collapsed="false">
      <c r="A104" s="13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</row>
    <row r="105" customFormat="false" ht="13.5" hidden="false" customHeight="true" outlineLevel="0" collapsed="false"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</row>
    <row r="106" customFormat="false" ht="12" hidden="false" customHeight="false" outlineLevel="0" collapsed="false">
      <c r="A106" s="221" t="n">
        <v>37200</v>
      </c>
      <c r="B106" s="191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</row>
    <row r="107" customFormat="false" ht="11.25" hidden="false" customHeight="false" outlineLevel="0" collapsed="false">
      <c r="A107" s="195" t="s">
        <v>76</v>
      </c>
      <c r="B107" s="136"/>
      <c r="C107" s="206" t="n">
        <v>5469.22919648334</v>
      </c>
      <c r="D107" s="206" t="n">
        <v>9296.4151952916</v>
      </c>
      <c r="E107" s="206" t="n">
        <v>7382.82219588747</v>
      </c>
      <c r="F107" s="213" t="n">
        <v>10954.1514403426</v>
      </c>
      <c r="G107" s="213" t="n">
        <v>11093.6517913262</v>
      </c>
      <c r="H107" s="213" t="n">
        <v>10814.651089359</v>
      </c>
      <c r="I107" s="213" t="n">
        <v>14962.5879495696</v>
      </c>
      <c r="J107" s="213" t="n">
        <v>14488.0174291939</v>
      </c>
      <c r="K107" s="213" t="n">
        <v>15437.1584699454</v>
      </c>
      <c r="L107" s="213" t="n">
        <v>8432.22985633979</v>
      </c>
      <c r="M107" s="213" t="n">
        <v>9582.47775496235</v>
      </c>
      <c r="N107" s="213" t="n">
        <v>11150.6220270825</v>
      </c>
      <c r="O107" s="213" t="n">
        <v>14723.9339592078</v>
      </c>
      <c r="P107" s="213" t="n">
        <v>13906.8564036223</v>
      </c>
      <c r="Q107" s="213" t="n">
        <v>16398.7138263666</v>
      </c>
      <c r="R107" s="213" t="n">
        <v>13866.2316476346</v>
      </c>
      <c r="S107" s="213" t="n">
        <v>12571.6748922202</v>
      </c>
      <c r="T107" s="213" t="n">
        <v>13065.3266331658</v>
      </c>
      <c r="U107" s="213" t="n">
        <v>12251.6556291391</v>
      </c>
      <c r="V107" s="213" t="n">
        <v>12398.0424143556</v>
      </c>
      <c r="W107" s="213" t="n">
        <v>12511.7739667786</v>
      </c>
      <c r="X107" s="213" t="n">
        <v>12051.331518231</v>
      </c>
      <c r="Y107" s="213" t="n">
        <v>11302.2788025063</v>
      </c>
      <c r="Z107" s="213" t="n">
        <v>10991.4963798206</v>
      </c>
      <c r="AA107" s="213" t="n">
        <v>10550.3098135282</v>
      </c>
      <c r="AB107" s="213" t="n">
        <v>10164.0752091564</v>
      </c>
      <c r="AC107" s="218" t="n">
        <v>10799.0241804666</v>
      </c>
    </row>
    <row r="108" customFormat="false" ht="11.25" hidden="false" customHeight="false" outlineLevel="0" collapsed="false">
      <c r="A108" s="186" t="s">
        <v>179</v>
      </c>
      <c r="B108" s="166"/>
      <c r="C108" s="206" t="n">
        <v>6082.60069515437</v>
      </c>
      <c r="D108" s="206" t="n">
        <v>9430.17656500803</v>
      </c>
      <c r="E108" s="209" t="n">
        <v>7756.3886300812</v>
      </c>
      <c r="F108" s="206" t="n">
        <v>10938.3636285333</v>
      </c>
      <c r="G108" s="206" t="n">
        <v>11093.6517913262</v>
      </c>
      <c r="H108" s="206" t="n">
        <v>10783.0754657404</v>
      </c>
      <c r="I108" s="206" t="n">
        <v>15509.0360370013</v>
      </c>
      <c r="J108" s="206" t="n">
        <v>14488.0174291939</v>
      </c>
      <c r="K108" s="206" t="n">
        <v>16530.0546448087</v>
      </c>
      <c r="L108" s="206" t="n">
        <v>9212.99188007496</v>
      </c>
      <c r="M108" s="206" t="n">
        <v>10438.0561259411</v>
      </c>
      <c r="N108" s="206" t="n">
        <v>12060.3675502749</v>
      </c>
      <c r="O108" s="206" t="n">
        <v>15695.9437177807</v>
      </c>
      <c r="P108" s="206" t="n">
        <v>14877.1021992238</v>
      </c>
      <c r="Q108" s="206" t="n">
        <v>17202.5723472669</v>
      </c>
      <c r="R108" s="206" t="n">
        <v>15008.1566068516</v>
      </c>
      <c r="S108" s="206" t="n">
        <v>12571.6748922202</v>
      </c>
      <c r="T108" s="206" t="n">
        <v>13065.3266331658</v>
      </c>
      <c r="U108" s="206" t="n">
        <v>12251.6556291391</v>
      </c>
      <c r="V108" s="206" t="n">
        <v>12398.0424143556</v>
      </c>
      <c r="W108" s="206" t="n">
        <v>12967.0733042036</v>
      </c>
      <c r="X108" s="206" t="n">
        <v>12733.6629914955</v>
      </c>
      <c r="Y108" s="206" t="n">
        <v>11881.8790720536</v>
      </c>
      <c r="Z108" s="206" t="n">
        <v>11601.2097156752</v>
      </c>
      <c r="AA108" s="206" t="n">
        <v>11325.3719981589</v>
      </c>
      <c r="AB108" s="206" t="n">
        <v>11080.4689315594</v>
      </c>
      <c r="AC108" s="208" t="n">
        <v>11510.3823622005</v>
      </c>
    </row>
    <row r="109" customFormat="false" ht="11.25" hidden="false" customHeight="false" outlineLevel="0" collapsed="false">
      <c r="A109" s="186" t="s">
        <v>77</v>
      </c>
      <c r="B109" s="136"/>
      <c r="C109" s="206" t="n">
        <v>6338.17215293396</v>
      </c>
      <c r="D109" s="206" t="n">
        <v>9229.53451043339</v>
      </c>
      <c r="E109" s="209" t="n">
        <v>7783.85333168367</v>
      </c>
      <c r="F109" s="206" t="n">
        <v>11261.4928026035</v>
      </c>
      <c r="G109" s="206" t="n">
        <v>11313.639220616</v>
      </c>
      <c r="H109" s="206" t="n">
        <v>11209.3463845911</v>
      </c>
      <c r="I109" s="206" t="n">
        <v>16340.7621700775</v>
      </c>
      <c r="J109" s="206" t="n">
        <v>15468.4095860566</v>
      </c>
      <c r="K109" s="206" t="n">
        <v>17213.1147540984</v>
      </c>
      <c r="L109" s="206" t="n">
        <v>9759.52529668957</v>
      </c>
      <c r="M109" s="206" t="n">
        <v>12919.2334017796</v>
      </c>
      <c r="N109" s="206" t="n">
        <v>13297.2911508558</v>
      </c>
      <c r="O109" s="206" t="n">
        <v>16505.3707328679</v>
      </c>
      <c r="P109" s="206" t="n">
        <v>15928.2018111255</v>
      </c>
      <c r="Q109" s="206" t="n">
        <v>17845.6591639871</v>
      </c>
      <c r="R109" s="206" t="n">
        <v>15742.251223491</v>
      </c>
      <c r="S109" s="206" t="n">
        <v>13311.7648671872</v>
      </c>
      <c r="T109" s="206" t="n">
        <v>13149.0787269682</v>
      </c>
      <c r="U109" s="206" t="n">
        <v>13327.8145695364</v>
      </c>
      <c r="V109" s="206" t="n">
        <v>13458.4013050571</v>
      </c>
      <c r="W109" s="206" t="n">
        <v>13775.4990360249</v>
      </c>
      <c r="X109" s="206" t="n">
        <v>13240.1896719036</v>
      </c>
      <c r="Y109" s="206" t="n">
        <v>12281.6125891711</v>
      </c>
      <c r="Z109" s="206" t="n">
        <v>12118.2319020271</v>
      </c>
      <c r="AA109" s="206" t="n">
        <v>11511.7988154671</v>
      </c>
      <c r="AB109" s="206" t="n">
        <v>10923.3020567046</v>
      </c>
      <c r="AC109" s="208" t="n">
        <v>11803.2908705155</v>
      </c>
    </row>
    <row r="110" customFormat="false" ht="11.25" hidden="false" customHeight="false" outlineLevel="0" collapsed="false">
      <c r="A110" s="186" t="s">
        <v>181</v>
      </c>
      <c r="B110" s="136"/>
      <c r="C110" s="206" t="n">
        <v>4303.56764496042</v>
      </c>
      <c r="D110" s="206" t="n">
        <v>9077.04654895666</v>
      </c>
      <c r="E110" s="209" t="n">
        <v>6690.30709695854</v>
      </c>
      <c r="F110" s="206" t="n">
        <v>10844.2321497006</v>
      </c>
      <c r="G110" s="206" t="n">
        <v>10842.2375864236</v>
      </c>
      <c r="H110" s="206" t="n">
        <v>10846.2267129776</v>
      </c>
      <c r="I110" s="206" t="n">
        <v>15926.8188149577</v>
      </c>
      <c r="J110" s="206" t="n">
        <v>14640.522875817</v>
      </c>
      <c r="K110" s="206" t="n">
        <v>17213.1147540984</v>
      </c>
      <c r="L110" s="206" t="n">
        <v>9759.52529668957</v>
      </c>
      <c r="M110" s="206" t="n">
        <v>12919.2334017796</v>
      </c>
      <c r="N110" s="206" t="n">
        <v>13297.2911508558</v>
      </c>
      <c r="O110" s="206" t="n">
        <v>16451.4681886678</v>
      </c>
      <c r="P110" s="206" t="n">
        <v>15766.4941785252</v>
      </c>
      <c r="Q110" s="206" t="n">
        <v>17845.6591639871</v>
      </c>
      <c r="R110" s="206" t="n">
        <v>15742.251223491</v>
      </c>
      <c r="S110" s="206" t="n">
        <v>12816.8598111092</v>
      </c>
      <c r="T110" s="206" t="n">
        <v>12981.5745393635</v>
      </c>
      <c r="U110" s="206" t="n">
        <v>12500</v>
      </c>
      <c r="V110" s="206" t="n">
        <v>12969.0048939641</v>
      </c>
      <c r="W110" s="206" t="n">
        <v>13506.2258480034</v>
      </c>
      <c r="X110" s="206" t="n">
        <v>12863.340784246</v>
      </c>
      <c r="Y110" s="206" t="n">
        <v>11899.7140579833</v>
      </c>
      <c r="Z110" s="206" t="n">
        <v>11767.4091576048</v>
      </c>
      <c r="AA110" s="206" t="n">
        <v>11188.9190666499</v>
      </c>
      <c r="AB110" s="206" t="n">
        <v>10614.2426069022</v>
      </c>
      <c r="AC110" s="208" t="n">
        <v>11462.0501307368</v>
      </c>
    </row>
    <row r="111" customFormat="false" ht="11.25" hidden="false" customHeight="false" outlineLevel="0" collapsed="false">
      <c r="A111" s="186" t="s">
        <v>78</v>
      </c>
      <c r="B111" s="166"/>
      <c r="C111" s="206" t="n">
        <v>6235.94356982212</v>
      </c>
      <c r="D111" s="206" t="n">
        <v>8895.13108614232</v>
      </c>
      <c r="E111" s="209" t="n">
        <v>7565.53732798222</v>
      </c>
      <c r="F111" s="206" t="n">
        <v>10844.2321497006</v>
      </c>
      <c r="G111" s="206" t="n">
        <v>10842.2375864236</v>
      </c>
      <c r="H111" s="206" t="n">
        <v>10846.2267129776</v>
      </c>
      <c r="I111" s="206" t="n">
        <v>15995.1248258866</v>
      </c>
      <c r="J111" s="206" t="n">
        <v>14640.522875817</v>
      </c>
      <c r="K111" s="206" t="n">
        <v>17349.7267759563</v>
      </c>
      <c r="L111" s="206" t="n">
        <v>10384.1349156777</v>
      </c>
      <c r="M111" s="206" t="n">
        <v>13432.5804243669</v>
      </c>
      <c r="N111" s="206" t="n">
        <v>13722.1473720003</v>
      </c>
      <c r="O111" s="206" t="n">
        <v>16585.4446088179</v>
      </c>
      <c r="P111" s="206" t="n">
        <v>15766.4941785252</v>
      </c>
      <c r="Q111" s="206" t="n">
        <v>18247.5884244373</v>
      </c>
      <c r="R111" s="206" t="n">
        <v>15742.251223491</v>
      </c>
      <c r="S111" s="206" t="n">
        <v>12816.8598111092</v>
      </c>
      <c r="T111" s="206" t="n">
        <v>12981.5745393635</v>
      </c>
      <c r="U111" s="206" t="n">
        <v>12500</v>
      </c>
      <c r="V111" s="206" t="n">
        <v>12969.0048939641</v>
      </c>
      <c r="W111" s="206" t="n">
        <v>13650.359070206</v>
      </c>
      <c r="X111" s="206" t="n">
        <v>13268.3300430374</v>
      </c>
      <c r="Y111" s="206" t="n">
        <v>12219.4659371688</v>
      </c>
      <c r="Z111" s="206" t="n">
        <v>12139.0159298292</v>
      </c>
      <c r="AA111" s="206" t="n">
        <v>11540.368176791</v>
      </c>
      <c r="AB111" s="206" t="n">
        <v>10941.040407855</v>
      </c>
      <c r="AC111" s="208" t="n">
        <v>11811.2147828073</v>
      </c>
    </row>
    <row r="112" customFormat="false" ht="11.25" hidden="false" customHeight="false" outlineLevel="0" collapsed="false">
      <c r="A112" s="186" t="s">
        <v>183</v>
      </c>
      <c r="B112" s="136"/>
      <c r="C112" s="206" t="n">
        <v>5929.25782048661</v>
      </c>
      <c r="D112" s="206" t="n">
        <v>8226.32423756019</v>
      </c>
      <c r="E112" s="209" t="n">
        <v>7077.7910290234</v>
      </c>
      <c r="F112" s="206" t="n">
        <v>9922.69181893652</v>
      </c>
      <c r="G112" s="206" t="n">
        <v>9978.00125707102</v>
      </c>
      <c r="H112" s="206" t="n">
        <v>9867.38238080202</v>
      </c>
      <c r="I112" s="206" t="n">
        <v>15360.3700132148</v>
      </c>
      <c r="J112" s="206" t="n">
        <v>13507.6252723312</v>
      </c>
      <c r="K112" s="206" t="n">
        <v>17213.1147540984</v>
      </c>
      <c r="L112" s="206" t="n">
        <v>10227.9825109307</v>
      </c>
      <c r="M112" s="206" t="n">
        <v>14373.7166324435</v>
      </c>
      <c r="N112" s="206" t="n">
        <v>13938.2712991575</v>
      </c>
      <c r="O112" s="206" t="n">
        <v>18010.3626044446</v>
      </c>
      <c r="P112" s="206" t="n">
        <v>17626.1319534282</v>
      </c>
      <c r="Q112" s="206" t="n">
        <v>20418.0064308682</v>
      </c>
      <c r="R112" s="206" t="n">
        <v>15986.9494290375</v>
      </c>
      <c r="S112" s="206" t="n">
        <v>12021.0982746669</v>
      </c>
      <c r="T112" s="206" t="n">
        <v>12562.8140703518</v>
      </c>
      <c r="U112" s="206" t="n">
        <v>11754.9668874172</v>
      </c>
      <c r="V112" s="206" t="n">
        <v>11745.5138662316</v>
      </c>
      <c r="W112" s="206" t="n">
        <v>13648.8773268002</v>
      </c>
      <c r="X112" s="206" t="n">
        <v>12491.4237142099</v>
      </c>
      <c r="Y112" s="206" t="n">
        <v>11508.5854619123</v>
      </c>
      <c r="Z112" s="206" t="n">
        <v>11430.0404061671</v>
      </c>
      <c r="AA112" s="206" t="n">
        <v>10926.4296992945</v>
      </c>
      <c r="AB112" s="206" t="n">
        <v>10468.9497153149</v>
      </c>
      <c r="AC112" s="208" t="n">
        <v>11233.4435848121</v>
      </c>
    </row>
    <row r="113" customFormat="false" ht="12" hidden="false" customHeight="false" outlineLevel="0" collapsed="false">
      <c r="A113" s="186" t="s">
        <v>184</v>
      </c>
      <c r="C113" s="210" t="n">
        <v>6133.71498671028</v>
      </c>
      <c r="D113" s="210" t="n">
        <v>8493.84697699304</v>
      </c>
      <c r="E113" s="211" t="n">
        <v>7313.78098185166</v>
      </c>
      <c r="F113" s="206" t="n">
        <v>10355.7402836487</v>
      </c>
      <c r="G113" s="206" t="n">
        <v>10449.4028912634</v>
      </c>
      <c r="H113" s="206" t="n">
        <v>10262.0776760341</v>
      </c>
      <c r="I113" s="206" t="n">
        <v>16179.1492553305</v>
      </c>
      <c r="J113" s="206" t="n">
        <v>14052.2875816993</v>
      </c>
      <c r="K113" s="206" t="n">
        <v>18306.0109289617</v>
      </c>
      <c r="L113" s="206" t="n">
        <v>11164.8969394129</v>
      </c>
      <c r="M113" s="206" t="n">
        <v>16084.8733744011</v>
      </c>
      <c r="N113" s="206" t="n">
        <v>15185.2604142586</v>
      </c>
      <c r="O113" s="206" t="n">
        <v>20598.0928905909</v>
      </c>
      <c r="P113" s="206" t="n">
        <v>19890.0388098318</v>
      </c>
      <c r="Q113" s="206" t="n">
        <v>23633.4405144695</v>
      </c>
      <c r="R113" s="206" t="n">
        <v>18270.7993474715</v>
      </c>
      <c r="S113" s="206" t="n">
        <v>12738.5319885924</v>
      </c>
      <c r="T113" s="206" t="n">
        <v>13400.3350083752</v>
      </c>
      <c r="U113" s="206" t="n">
        <v>12417.2185430464</v>
      </c>
      <c r="V113" s="206" t="n">
        <v>12398.0424143556</v>
      </c>
      <c r="W113" s="206" t="n">
        <v>14925.5339748609</v>
      </c>
      <c r="X113" s="206" t="n">
        <v>13478.3674523246</v>
      </c>
      <c r="Y113" s="206" t="n">
        <v>12384.0442454744</v>
      </c>
      <c r="Z113" s="206" t="n">
        <v>12304.7578944085</v>
      </c>
      <c r="AA113" s="206" t="n">
        <v>11710.5756129237</v>
      </c>
      <c r="AB113" s="206" t="n">
        <v>11162.9150447362</v>
      </c>
      <c r="AC113" s="208" t="n">
        <v>12074.8624135935</v>
      </c>
    </row>
    <row r="114" customFormat="false" ht="11.25" hidden="false" customHeight="false" outlineLevel="0" collapsed="false">
      <c r="A114" s="18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8"/>
    </row>
    <row r="115" customFormat="false" ht="11.25" hidden="false" customHeight="false" outlineLevel="0" collapsed="false">
      <c r="A115" s="18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8"/>
    </row>
    <row r="116" customFormat="false" ht="11.25" hidden="false" customHeight="false" outlineLevel="0" collapsed="false">
      <c r="A116" s="18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8"/>
    </row>
    <row r="117" customFormat="false" ht="11.25" hidden="false" customHeight="false" outlineLevel="0" collapsed="false">
      <c r="A117" s="18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8"/>
    </row>
    <row r="118" customFormat="false" ht="11.25" hidden="false" customHeight="false" outlineLevel="0" collapsed="false">
      <c r="A118" s="18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8"/>
    </row>
    <row r="119" customFormat="false" ht="11.25" hidden="false" customHeight="false" outlineLevel="0" collapsed="false">
      <c r="A119" s="18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8"/>
    </row>
    <row r="120" customFormat="false" ht="11.25" hidden="false" customHeight="false" outlineLevel="0" collapsed="false">
      <c r="A120" s="18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8"/>
    </row>
    <row r="121" customFormat="false" ht="11.25" hidden="false" customHeight="false" outlineLevel="0" collapsed="false">
      <c r="A121" s="18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8"/>
    </row>
    <row r="122" customFormat="false" ht="11.25" hidden="false" customHeight="false" outlineLevel="0" collapsed="false">
      <c r="A122" s="18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8"/>
    </row>
    <row r="123" customFormat="false" ht="12" hidden="false" customHeight="false" outlineLevel="0" collapsed="false">
      <c r="A123" s="187"/>
      <c r="B123" s="136"/>
      <c r="C123" s="210"/>
      <c r="D123" s="210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10"/>
      <c r="X123" s="210"/>
      <c r="Y123" s="210"/>
      <c r="Z123" s="210"/>
      <c r="AA123" s="210"/>
      <c r="AB123" s="210"/>
      <c r="AC123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462240</xdr:colOff>
                    <xdr:row>0</xdr:row>
                    <xdr:rowOff>28440</xdr:rowOff>
                  </from>
                  <to>
                    <xdr:col>30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684000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462600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2001-11-07T20:08:37Z</dcterms:modified>
  <cp:revision>0</cp:revision>
  <dc:subject/>
  <dc:title/>
</cp:coreProperties>
</file>