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22.xml" ContentType="application/vnd.ms-excel.controlproperties+xml"/>
  <Override PartName="/xl/ctrlProps/ctrlProps19.xml" ContentType="application/vnd.ms-excel.controlproperties+xml"/>
  <Override PartName="/xl/ctrlProps/ctrlProps2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  <comment ref="E33" authorId="0">
      <text>
        <r>
          <rPr>
            <b val="true"/>
            <sz val="8"/>
            <color rgb="FF000000"/>
            <rFont val="Tahoma"/>
            <family val="0"/>
          </rPr>
          <t xml:space="preserve">rrodri2: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31</xdr:row>
                <xdr:rowOff>6</xdr:rowOff>
              </xdr:from>
              <xdr:to>
                <xdr:col>6</xdr:col>
                <xdr:colOff>73</xdr:colOff>
                <xdr:row>35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<sst xmlns="http://schemas.openxmlformats.org/spreadsheetml/2006/main" count="434" uniqueCount="183">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</sst>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-0.18</v>
          </cell>
        </row>
        <row r="28">
          <cell r="P28">
            <v>-0.0599999999999996</v>
          </cell>
        </row>
        <row r="28">
          <cell r="R28">
            <v>0.02</v>
          </cell>
        </row>
        <row r="28">
          <cell r="V28">
            <v>0.115</v>
          </cell>
        </row>
        <row r="28">
          <cell r="AB28">
            <v>0.104285714285714</v>
          </cell>
        </row>
        <row r="28">
          <cell r="AH28">
            <v>0.28</v>
          </cell>
        </row>
        <row r="29">
          <cell r="M29">
            <v>-0.265</v>
          </cell>
        </row>
        <row r="29">
          <cell r="P29">
            <v>-0.16</v>
          </cell>
        </row>
        <row r="29">
          <cell r="R29">
            <v>-0.09</v>
          </cell>
          <cell r="S29">
            <v>0.05</v>
          </cell>
        </row>
        <row r="29">
          <cell r="V29">
            <v>-0.043</v>
          </cell>
          <cell r="W29">
            <v>0.03</v>
          </cell>
        </row>
        <row r="29">
          <cell r="Y29">
            <v>-0.0246666668666667</v>
          </cell>
        </row>
        <row r="29">
          <cell r="AB29">
            <v>-0.145714285714286</v>
          </cell>
          <cell r="AC29">
            <v>0.0142857142857143</v>
          </cell>
        </row>
        <row r="29">
          <cell r="AE29">
            <v>-0.03</v>
          </cell>
        </row>
        <row r="29">
          <cell r="AH29">
            <v>0.08</v>
          </cell>
        </row>
        <row r="30">
          <cell r="M30">
            <v>-0.335</v>
          </cell>
        </row>
        <row r="30">
          <cell r="P30">
            <v>-0.3</v>
          </cell>
        </row>
        <row r="30">
          <cell r="R30">
            <v>-0.14</v>
          </cell>
          <cell r="S30">
            <v>0.075</v>
          </cell>
        </row>
        <row r="30">
          <cell r="V30">
            <v>-0.068</v>
          </cell>
          <cell r="W30">
            <v>0.048</v>
          </cell>
        </row>
        <row r="30">
          <cell r="Y30">
            <v>-0.032</v>
          </cell>
        </row>
        <row r="30">
          <cell r="AB30">
            <v>-0.15</v>
          </cell>
          <cell r="AC30">
            <v>0.00428571428571431</v>
          </cell>
        </row>
        <row r="30">
          <cell r="AE30">
            <v>-0.05</v>
          </cell>
        </row>
        <row r="30">
          <cell r="AH30">
            <v>0.03</v>
          </cell>
        </row>
        <row r="31">
          <cell r="M31">
            <v>-0.195</v>
          </cell>
        </row>
        <row r="31">
          <cell r="P31">
            <v>-0.02</v>
          </cell>
        </row>
        <row r="31">
          <cell r="R31">
            <v>0.015</v>
          </cell>
          <cell r="S31">
            <v>0.11</v>
          </cell>
        </row>
        <row r="31">
          <cell r="V31">
            <v>0.014</v>
          </cell>
          <cell r="W31">
            <v>0.054</v>
          </cell>
        </row>
        <row r="31">
          <cell r="Y31">
            <v>0.018</v>
          </cell>
        </row>
        <row r="31">
          <cell r="AB31">
            <v>0.0807142857142857</v>
          </cell>
          <cell r="AC31">
            <v>0.0292857142857143</v>
          </cell>
        </row>
        <row r="31">
          <cell r="AE31">
            <v>0.16</v>
          </cell>
        </row>
        <row r="31">
          <cell r="AH31">
            <v>0.066</v>
          </cell>
        </row>
        <row r="33">
          <cell r="M33">
            <v>-0.375</v>
          </cell>
        </row>
        <row r="33">
          <cell r="P33">
            <v>-0.34</v>
          </cell>
        </row>
        <row r="33">
          <cell r="R33">
            <v>-0.28</v>
          </cell>
          <cell r="S33">
            <v>0.08</v>
          </cell>
        </row>
        <row r="33">
          <cell r="V33">
            <v>-0.247</v>
          </cell>
          <cell r="W33">
            <v>0.0240000000000001</v>
          </cell>
        </row>
        <row r="33">
          <cell r="Y33">
            <v>-0.229666666666667</v>
          </cell>
        </row>
        <row r="33">
          <cell r="AB33">
            <v>-0.355714285714286</v>
          </cell>
          <cell r="AC33">
            <v>0</v>
          </cell>
        </row>
        <row r="33">
          <cell r="AE33">
            <v>-0.335</v>
          </cell>
        </row>
        <row r="33">
          <cell r="AH33">
            <v>-0.205</v>
          </cell>
        </row>
        <row r="34">
          <cell r="M34">
            <v>-0.31</v>
          </cell>
        </row>
        <row r="34">
          <cell r="P34">
            <v>-0.3</v>
          </cell>
        </row>
        <row r="34">
          <cell r="R34">
            <v>-0.205</v>
          </cell>
          <cell r="S34">
            <v>0</v>
          </cell>
        </row>
        <row r="34">
          <cell r="V34">
            <v>-0.175</v>
          </cell>
          <cell r="W34">
            <v>0</v>
          </cell>
        </row>
        <row r="34">
          <cell r="Y34">
            <v>-0.160333333333333</v>
          </cell>
        </row>
        <row r="34">
          <cell r="AB34">
            <v>-0.128928571428571</v>
          </cell>
          <cell r="AC34">
            <v>0</v>
          </cell>
        </row>
        <row r="34">
          <cell r="AE34">
            <v>-0.106547619047619</v>
          </cell>
        </row>
        <row r="34">
          <cell r="AH34">
            <v>-0.1375</v>
          </cell>
        </row>
        <row r="35">
          <cell r="M35">
            <v>-0.27</v>
          </cell>
        </row>
        <row r="35">
          <cell r="P35">
            <v>-0.27</v>
          </cell>
        </row>
        <row r="35">
          <cell r="R35">
            <v>-0.16</v>
          </cell>
          <cell r="S35">
            <v>0</v>
          </cell>
        </row>
        <row r="35">
          <cell r="V35">
            <v>-0.14</v>
          </cell>
          <cell r="W35">
            <v>-0.00199999999999997</v>
          </cell>
        </row>
        <row r="35">
          <cell r="Y35">
            <v>-0.130666666666667</v>
          </cell>
        </row>
        <row r="35">
          <cell r="AB35">
            <v>-0.0925</v>
          </cell>
          <cell r="AC35">
            <v>0</v>
          </cell>
        </row>
        <row r="35">
          <cell r="AE35">
            <v>-0.0690476190476191</v>
          </cell>
        </row>
        <row r="35">
          <cell r="AH35">
            <v>-0.1175</v>
          </cell>
        </row>
        <row r="36">
          <cell r="M36">
            <v>-0.125</v>
          </cell>
        </row>
        <row r="36">
          <cell r="P36">
            <v>-0.2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-0.495</v>
          </cell>
        </row>
        <row r="39">
          <cell r="P39">
            <v>-0.48</v>
          </cell>
        </row>
        <row r="39">
          <cell r="R39">
            <v>-0.38</v>
          </cell>
          <cell r="S39">
            <v>0.065</v>
          </cell>
        </row>
        <row r="39">
          <cell r="V39">
            <v>-0.337</v>
          </cell>
          <cell r="W39">
            <v>0.021</v>
          </cell>
        </row>
        <row r="39">
          <cell r="Y39">
            <v>-0.321333333333333</v>
          </cell>
        </row>
        <row r="39">
          <cell r="AB39">
            <v>-0.56</v>
          </cell>
          <cell r="AC39">
            <v>0</v>
          </cell>
        </row>
        <row r="39">
          <cell r="AE39">
            <v>-0.56</v>
          </cell>
        </row>
        <row r="39">
          <cell r="AH39">
            <v>-0.275</v>
          </cell>
        </row>
        <row r="40">
          <cell r="M40">
            <v>-0.405</v>
          </cell>
        </row>
        <row r="40">
          <cell r="P40">
            <v>-0.37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-0.405</v>
          </cell>
        </row>
        <row r="41">
          <cell r="P41">
            <v>-0.37</v>
          </cell>
        </row>
        <row r="41">
          <cell r="R41">
            <v>-0.23</v>
          </cell>
          <cell r="S41">
            <v>0</v>
          </cell>
        </row>
        <row r="41">
          <cell r="V41">
            <v>-0.116</v>
          </cell>
          <cell r="W41">
            <v>0</v>
          </cell>
        </row>
        <row r="41">
          <cell r="Y41">
            <v>-0.123333333333333</v>
          </cell>
        </row>
        <row r="41">
          <cell r="AB41">
            <v>-0.365</v>
          </cell>
          <cell r="AC41">
            <v>0</v>
          </cell>
        </row>
        <row r="41">
          <cell r="AE41">
            <v>-0.36</v>
          </cell>
        </row>
        <row r="41">
          <cell r="AH41">
            <v>-0.016</v>
          </cell>
        </row>
        <row r="42">
          <cell r="M42">
            <v>-0.467</v>
          </cell>
        </row>
        <row r="42">
          <cell r="P42">
            <v>-0.416</v>
          </cell>
        </row>
        <row r="42">
          <cell r="R42">
            <v>-0.44142885616593</v>
          </cell>
          <cell r="S42">
            <v>0</v>
          </cell>
        </row>
        <row r="42">
          <cell r="V42">
            <v>-0.457285771233186</v>
          </cell>
          <cell r="W42">
            <v>0</v>
          </cell>
        </row>
        <row r="42">
          <cell r="Y42">
            <v>-0.463954340598417</v>
          </cell>
        </row>
        <row r="42">
          <cell r="AB42">
            <v>-0.51</v>
          </cell>
          <cell r="AC42">
            <v>0</v>
          </cell>
        </row>
        <row r="42">
          <cell r="AE42">
            <v>-0.5</v>
          </cell>
        </row>
        <row r="42">
          <cell r="AH42">
            <v>-0.435</v>
          </cell>
        </row>
        <row r="43">
          <cell r="M43">
            <v>-0.475</v>
          </cell>
        </row>
        <row r="43">
          <cell r="P43">
            <v>-0.49</v>
          </cell>
        </row>
        <row r="43">
          <cell r="R43">
            <v>-0.42</v>
          </cell>
          <cell r="S43">
            <v>0.065</v>
          </cell>
        </row>
        <row r="43">
          <cell r="V43">
            <v>-0.393</v>
          </cell>
          <cell r="W43">
            <v>0.021</v>
          </cell>
        </row>
        <row r="43">
          <cell r="Y43">
            <v>-0.381333333333333</v>
          </cell>
        </row>
        <row r="43">
          <cell r="AB43">
            <v>-0.685</v>
          </cell>
          <cell r="AC43">
            <v>0</v>
          </cell>
        </row>
        <row r="43">
          <cell r="AE43">
            <v>-0.685</v>
          </cell>
        </row>
        <row r="43">
          <cell r="AH43">
            <v>-0.335</v>
          </cell>
        </row>
        <row r="49">
          <cell r="L49">
            <v>2.225</v>
          </cell>
        </row>
        <row r="49">
          <cell r="O49">
            <v>2.3</v>
          </cell>
        </row>
        <row r="49">
          <cell r="R49">
            <v>2.48</v>
          </cell>
        </row>
        <row r="49">
          <cell r="V49">
            <v>2.8366</v>
          </cell>
        </row>
        <row r="49">
          <cell r="AB49">
            <v>2.91457142857143</v>
          </cell>
        </row>
        <row r="49">
          <cell r="AH49">
            <v>3.359</v>
          </cell>
        </row>
        <row r="60">
          <cell r="O60">
            <v>10.1736842105263</v>
          </cell>
        </row>
        <row r="60">
          <cell r="R60">
            <v>10.6837606837607</v>
          </cell>
        </row>
        <row r="60">
          <cell r="V60">
            <v>10.4204290977389</v>
          </cell>
        </row>
        <row r="60">
          <cell r="AB60">
            <v>12.0400992145515</v>
          </cell>
        </row>
        <row r="60">
          <cell r="AH60">
            <v>9.07347300088522</v>
          </cell>
        </row>
        <row r="61">
          <cell r="O61">
            <v>9.00754961173425</v>
          </cell>
        </row>
        <row r="61">
          <cell r="R61">
            <v>9.2037037037037</v>
          </cell>
        </row>
        <row r="61">
          <cell r="V61">
            <v>9.48724457418454</v>
          </cell>
        </row>
        <row r="61">
          <cell r="AB61">
            <v>11.3727143617966</v>
          </cell>
        </row>
        <row r="61">
          <cell r="AH61">
            <v>8.5308674133889</v>
          </cell>
        </row>
        <row r="62">
          <cell r="O62">
            <v>8.45130066545675</v>
          </cell>
        </row>
        <row r="62">
          <cell r="R62">
            <v>8.49557522123894</v>
          </cell>
        </row>
        <row r="62">
          <cell r="V62">
            <v>8.78450606803748</v>
          </cell>
        </row>
        <row r="62">
          <cell r="AB62">
            <v>11.1268634274176</v>
          </cell>
        </row>
        <row r="62">
          <cell r="AH62">
            <v>8.3555259653795</v>
          </cell>
        </row>
        <row r="63">
          <cell r="O63">
            <v>10.1415094339623</v>
          </cell>
        </row>
        <row r="63">
          <cell r="R63">
            <v>9.49895615866388</v>
          </cell>
        </row>
        <row r="63">
          <cell r="V63">
            <v>9.47296519988496</v>
          </cell>
        </row>
        <row r="63">
          <cell r="AB63">
            <v>13.3975761449396</v>
          </cell>
        </row>
        <row r="63">
          <cell r="AH63">
            <v>8.65379819442366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37174</v>
          </cell>
        </row>
      </sheetData>
      <sheetData sheetId="3"/>
      <sheetData sheetId="4"/>
      <sheetData sheetId="5">
        <row r="9">
          <cell r="AC9">
            <v>23.6944444444444</v>
          </cell>
        </row>
        <row r="10">
          <cell r="AC10">
            <v>26.4111111111111</v>
          </cell>
        </row>
        <row r="11">
          <cell r="AC11">
            <v>27.7633333333333</v>
          </cell>
        </row>
        <row r="12">
          <cell r="AC12">
            <v>27.33194448683</v>
          </cell>
        </row>
        <row r="13">
          <cell r="AC13">
            <v>28.0222222222222</v>
          </cell>
        </row>
        <row r="14">
          <cell r="AC14">
            <v>27.7638888888889</v>
          </cell>
        </row>
        <row r="15">
          <cell r="AC15">
            <v>28.7638888888889</v>
          </cell>
        </row>
        <row r="18">
          <cell r="AC18">
            <v>37.9583333333333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2.48</v>
          </cell>
        </row>
        <row r="18">
          <cell r="B18">
            <v>2.802</v>
          </cell>
        </row>
        <row r="19">
          <cell r="B19">
            <v>2.992</v>
          </cell>
        </row>
        <row r="20">
          <cell r="B20">
            <v>2.982</v>
          </cell>
        </row>
        <row r="21">
          <cell r="B21">
            <v>2.927</v>
          </cell>
        </row>
        <row r="22">
          <cell r="B22">
            <v>2.822</v>
          </cell>
        </row>
        <row r="23">
          <cell r="B23">
            <v>2.846</v>
          </cell>
        </row>
        <row r="24">
          <cell r="B24">
            <v>2.89</v>
          </cell>
        </row>
        <row r="25">
          <cell r="B25">
            <v>2.93</v>
          </cell>
        </row>
        <row r="26">
          <cell r="B26">
            <v>2.966</v>
          </cell>
        </row>
        <row r="27">
          <cell r="B27">
            <v>2.962</v>
          </cell>
        </row>
        <row r="28">
          <cell r="B28">
            <v>2.986</v>
          </cell>
        </row>
        <row r="29">
          <cell r="B29">
            <v>3.179</v>
          </cell>
        </row>
        <row r="30">
          <cell r="B30">
            <v>3.389</v>
          </cell>
        </row>
        <row r="31">
          <cell r="B31">
            <v>3.509</v>
          </cell>
        </row>
        <row r="32">
          <cell r="B32">
            <v>3.414</v>
          </cell>
        </row>
        <row r="33">
          <cell r="B33">
            <v>3.304</v>
          </cell>
        </row>
        <row r="34">
          <cell r="B34">
            <v>3.164</v>
          </cell>
        </row>
        <row r="35">
          <cell r="B35">
            <v>3.174</v>
          </cell>
        </row>
        <row r="36">
          <cell r="B36">
            <v>3.204</v>
          </cell>
        </row>
        <row r="37">
          <cell r="B37">
            <v>3.23</v>
          </cell>
        </row>
        <row r="38">
          <cell r="B38">
            <v>3.256</v>
          </cell>
        </row>
        <row r="39">
          <cell r="B39">
            <v>3.256</v>
          </cell>
        </row>
        <row r="40">
          <cell r="B40">
            <v>3.269</v>
          </cell>
        </row>
        <row r="41">
          <cell r="B41">
            <v>3.446</v>
          </cell>
        </row>
        <row r="42">
          <cell r="B42">
            <v>3.616</v>
          </cell>
        </row>
        <row r="43">
          <cell r="B43">
            <v>3.676</v>
          </cell>
        </row>
        <row r="44">
          <cell r="B44">
            <v>3.556</v>
          </cell>
        </row>
        <row r="45">
          <cell r="B45">
            <v>3.409</v>
          </cell>
        </row>
        <row r="46">
          <cell r="B46">
            <v>3.234</v>
          </cell>
        </row>
        <row r="47">
          <cell r="B47">
            <v>3.229</v>
          </cell>
        </row>
        <row r="48">
          <cell r="B48">
            <v>3.261</v>
          </cell>
        </row>
        <row r="49">
          <cell r="B49">
            <v>3.301</v>
          </cell>
        </row>
        <row r="50">
          <cell r="B50">
            <v>3.334</v>
          </cell>
        </row>
        <row r="51">
          <cell r="B51">
            <v>3.334</v>
          </cell>
        </row>
        <row r="52">
          <cell r="B52">
            <v>3.334</v>
          </cell>
        </row>
        <row r="53">
          <cell r="B53">
            <v>3.501</v>
          </cell>
        </row>
        <row r="54">
          <cell r="B54">
            <v>3.666</v>
          </cell>
        </row>
        <row r="55">
          <cell r="B55">
            <v>3.756</v>
          </cell>
        </row>
        <row r="56">
          <cell r="B56">
            <v>3.636</v>
          </cell>
        </row>
        <row r="57">
          <cell r="B57">
            <v>3.489</v>
          </cell>
        </row>
        <row r="58">
          <cell r="B58">
            <v>3.314</v>
          </cell>
        </row>
        <row r="59">
          <cell r="B59">
            <v>3.309</v>
          </cell>
        </row>
        <row r="60">
          <cell r="B60">
            <v>3.341</v>
          </cell>
        </row>
        <row r="61">
          <cell r="B61">
            <v>3.381</v>
          </cell>
        </row>
        <row r="62">
          <cell r="B62">
            <v>3.414</v>
          </cell>
        </row>
        <row r="63">
          <cell r="B63">
            <v>3.414</v>
          </cell>
        </row>
        <row r="64">
          <cell r="B64">
            <v>3.414</v>
          </cell>
        </row>
        <row r="65">
          <cell r="B65">
            <v>3.581</v>
          </cell>
        </row>
        <row r="66">
          <cell r="B66">
            <v>3.746</v>
          </cell>
        </row>
        <row r="67">
          <cell r="B67">
            <v>3.8385</v>
          </cell>
        </row>
        <row r="68">
          <cell r="B68">
            <v>3.7185</v>
          </cell>
        </row>
        <row r="69">
          <cell r="B69">
            <v>3.5715</v>
          </cell>
        </row>
        <row r="70">
          <cell r="B70">
            <v>3.3965</v>
          </cell>
        </row>
        <row r="71">
          <cell r="B71">
            <v>3.3915</v>
          </cell>
        </row>
        <row r="72">
          <cell r="B72">
            <v>3.4235</v>
          </cell>
        </row>
        <row r="73">
          <cell r="B73">
            <v>3.4635</v>
          </cell>
        </row>
        <row r="74">
          <cell r="B74">
            <v>3.4965</v>
          </cell>
        </row>
        <row r="75">
          <cell r="B75">
            <v>3.4965</v>
          </cell>
        </row>
        <row r="76">
          <cell r="B76">
            <v>3.4965</v>
          </cell>
        </row>
        <row r="77">
          <cell r="B77">
            <v>3.6635</v>
          </cell>
        </row>
        <row r="78">
          <cell r="B78">
            <v>3.8285</v>
          </cell>
        </row>
        <row r="79">
          <cell r="B79">
            <v>3.9235</v>
          </cell>
        </row>
        <row r="80">
          <cell r="B80">
            <v>3.8035</v>
          </cell>
        </row>
        <row r="81">
          <cell r="B81">
            <v>3.6565</v>
          </cell>
        </row>
        <row r="82">
          <cell r="B82">
            <v>3.4815</v>
          </cell>
        </row>
        <row r="83">
          <cell r="B83">
            <v>3.4765</v>
          </cell>
        </row>
        <row r="84">
          <cell r="B84">
            <v>3.5085</v>
          </cell>
        </row>
        <row r="85">
          <cell r="B85">
            <v>3.5485</v>
          </cell>
        </row>
        <row r="86">
          <cell r="B86">
            <v>3.5815</v>
          </cell>
        </row>
        <row r="87">
          <cell r="B87">
            <v>3.5815</v>
          </cell>
        </row>
        <row r="88">
          <cell r="B88">
            <v>3.5815</v>
          </cell>
        </row>
        <row r="89">
          <cell r="B89">
            <v>3.7485</v>
          </cell>
        </row>
        <row r="90">
          <cell r="B90">
            <v>3.9135</v>
          </cell>
        </row>
        <row r="91">
          <cell r="B91">
            <v>4.011</v>
          </cell>
        </row>
        <row r="92">
          <cell r="B92">
            <v>3.891</v>
          </cell>
        </row>
        <row r="93">
          <cell r="B93">
            <v>3.744</v>
          </cell>
        </row>
        <row r="94">
          <cell r="B94">
            <v>3.569</v>
          </cell>
        </row>
        <row r="95">
          <cell r="B95">
            <v>3.564</v>
          </cell>
        </row>
        <row r="96">
          <cell r="B96">
            <v>3.596</v>
          </cell>
        </row>
        <row r="97">
          <cell r="B97">
            <v>3.636</v>
          </cell>
        </row>
        <row r="98">
          <cell r="B98">
            <v>3.669</v>
          </cell>
        </row>
        <row r="99">
          <cell r="B99">
            <v>3.669</v>
          </cell>
        </row>
        <row r="100">
          <cell r="B100">
            <v>3.669</v>
          </cell>
        </row>
        <row r="101">
          <cell r="B101">
            <v>3.836</v>
          </cell>
        </row>
        <row r="102">
          <cell r="B102">
            <v>4.001</v>
          </cell>
        </row>
        <row r="103">
          <cell r="B103">
            <v>4.101</v>
          </cell>
        </row>
        <row r="104">
          <cell r="B104">
            <v>3.981</v>
          </cell>
        </row>
        <row r="105">
          <cell r="B105">
            <v>3.834</v>
          </cell>
        </row>
        <row r="106">
          <cell r="B106">
            <v>3.659</v>
          </cell>
        </row>
        <row r="107">
          <cell r="B107">
            <v>3.654</v>
          </cell>
        </row>
        <row r="108">
          <cell r="B108">
            <v>3.686</v>
          </cell>
        </row>
        <row r="109">
          <cell r="B109">
            <v>3.726</v>
          </cell>
        </row>
        <row r="110">
          <cell r="B110">
            <v>3.759</v>
          </cell>
        </row>
        <row r="111">
          <cell r="B111">
            <v>3.759</v>
          </cell>
        </row>
        <row r="112">
          <cell r="B112">
            <v>3.759</v>
          </cell>
        </row>
        <row r="113">
          <cell r="B113">
            <v>3.926</v>
          </cell>
        </row>
        <row r="114">
          <cell r="B114">
            <v>4.091</v>
          </cell>
        </row>
        <row r="115">
          <cell r="B115">
            <v>4.1935</v>
          </cell>
        </row>
        <row r="116">
          <cell r="B116">
            <v>4.0735</v>
          </cell>
        </row>
        <row r="117">
          <cell r="B117">
            <v>3.9265</v>
          </cell>
        </row>
        <row r="118">
          <cell r="B118">
            <v>3.7515</v>
          </cell>
        </row>
        <row r="119">
          <cell r="B119">
            <v>3.7465</v>
          </cell>
        </row>
        <row r="120">
          <cell r="B120">
            <v>3.7785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37175</v>
          </cell>
          <cell r="B7">
            <v>23.75</v>
          </cell>
          <cell r="C7">
            <v>22.9</v>
          </cell>
          <cell r="D7">
            <v>21.5</v>
          </cell>
          <cell r="E7">
            <v>23.74</v>
          </cell>
          <cell r="F7">
            <v>24.15</v>
          </cell>
          <cell r="G7">
            <v>24.75</v>
          </cell>
        </row>
        <row r="7">
          <cell r="I7">
            <v>24.15</v>
          </cell>
        </row>
        <row r="7">
          <cell r="R7">
            <v>41</v>
          </cell>
        </row>
        <row r="8">
          <cell r="A8">
            <v>37176</v>
          </cell>
          <cell r="B8">
            <v>28</v>
          </cell>
          <cell r="C8">
            <v>23.75</v>
          </cell>
          <cell r="D8">
            <v>22.5</v>
          </cell>
          <cell r="E8">
            <v>28</v>
          </cell>
          <cell r="F8">
            <v>28.25</v>
          </cell>
          <cell r="G8">
            <v>29</v>
          </cell>
        </row>
        <row r="8">
          <cell r="I8">
            <v>27.1875</v>
          </cell>
        </row>
        <row r="8">
          <cell r="R8">
            <v>47</v>
          </cell>
        </row>
        <row r="9">
          <cell r="A9">
            <v>37177</v>
          </cell>
          <cell r="B9">
            <v>28</v>
          </cell>
          <cell r="C9">
            <v>23.75</v>
          </cell>
          <cell r="D9">
            <v>22.5</v>
          </cell>
          <cell r="E9">
            <v>28</v>
          </cell>
          <cell r="F9">
            <v>28.25</v>
          </cell>
          <cell r="G9">
            <v>29</v>
          </cell>
        </row>
        <row r="9">
          <cell r="I9">
            <v>31.4500007629395</v>
          </cell>
        </row>
        <row r="9">
          <cell r="R9">
            <v>37.9999961853027</v>
          </cell>
        </row>
        <row r="10">
          <cell r="A10">
            <v>37179</v>
          </cell>
          <cell r="B10">
            <v>28</v>
          </cell>
          <cell r="C10">
            <v>27</v>
          </cell>
          <cell r="D10">
            <v>24</v>
          </cell>
          <cell r="E10">
            <v>28</v>
          </cell>
          <cell r="F10">
            <v>28.25</v>
          </cell>
          <cell r="G10">
            <v>29</v>
          </cell>
        </row>
        <row r="10">
          <cell r="I10">
            <v>27.1875</v>
          </cell>
        </row>
        <row r="10">
          <cell r="R10">
            <v>47</v>
          </cell>
        </row>
        <row r="11">
          <cell r="A11">
            <v>37180</v>
          </cell>
          <cell r="B11">
            <v>28</v>
          </cell>
          <cell r="C11">
            <v>27</v>
          </cell>
          <cell r="D11">
            <v>24</v>
          </cell>
          <cell r="E11">
            <v>28</v>
          </cell>
          <cell r="F11">
            <v>28.25</v>
          </cell>
          <cell r="G11">
            <v>29</v>
          </cell>
        </row>
        <row r="11">
          <cell r="I11">
            <v>27.1875</v>
          </cell>
        </row>
        <row r="11">
          <cell r="R11">
            <v>47</v>
          </cell>
        </row>
        <row r="12">
          <cell r="A12">
            <v>37181</v>
          </cell>
          <cell r="B12">
            <v>28</v>
          </cell>
          <cell r="C12">
            <v>27</v>
          </cell>
          <cell r="D12">
            <v>24</v>
          </cell>
          <cell r="E12">
            <v>28</v>
          </cell>
          <cell r="F12">
            <v>28.25</v>
          </cell>
          <cell r="G12">
            <v>29</v>
          </cell>
        </row>
        <row r="12">
          <cell r="I12">
            <v>27.1875</v>
          </cell>
        </row>
        <row r="12">
          <cell r="R12">
            <v>47</v>
          </cell>
        </row>
        <row r="13">
          <cell r="A13">
            <v>37182</v>
          </cell>
          <cell r="B13">
            <v>28</v>
          </cell>
          <cell r="C13">
            <v>27</v>
          </cell>
          <cell r="D13">
            <v>24</v>
          </cell>
          <cell r="E13">
            <v>28</v>
          </cell>
          <cell r="F13">
            <v>28.25</v>
          </cell>
          <cell r="G13">
            <v>29</v>
          </cell>
        </row>
        <row r="13">
          <cell r="I13">
            <v>27.1875</v>
          </cell>
        </row>
        <row r="13">
          <cell r="R13">
            <v>47</v>
          </cell>
        </row>
        <row r="14">
          <cell r="A14">
            <v>37183</v>
          </cell>
          <cell r="B14">
            <v>28</v>
          </cell>
          <cell r="C14">
            <v>27</v>
          </cell>
          <cell r="D14">
            <v>24</v>
          </cell>
          <cell r="E14">
            <v>28</v>
          </cell>
          <cell r="F14">
            <v>28.25</v>
          </cell>
          <cell r="G14">
            <v>29</v>
          </cell>
        </row>
        <row r="14">
          <cell r="I14">
            <v>27.1875</v>
          </cell>
        </row>
        <row r="14">
          <cell r="R14">
            <v>45.25</v>
          </cell>
        </row>
        <row r="15">
          <cell r="A15">
            <v>37184</v>
          </cell>
          <cell r="B15">
            <v>28</v>
          </cell>
          <cell r="C15">
            <v>27</v>
          </cell>
          <cell r="D15">
            <v>24</v>
          </cell>
          <cell r="E15">
            <v>28</v>
          </cell>
          <cell r="F15">
            <v>28.25</v>
          </cell>
          <cell r="G15">
            <v>29</v>
          </cell>
        </row>
        <row r="15">
          <cell r="I15">
            <v>30.25</v>
          </cell>
        </row>
        <row r="15">
          <cell r="R15">
            <v>37.25</v>
          </cell>
        </row>
        <row r="16">
          <cell r="A16">
            <v>37186</v>
          </cell>
          <cell r="B16">
            <v>28</v>
          </cell>
          <cell r="C16">
            <v>27</v>
          </cell>
          <cell r="D16">
            <v>24</v>
          </cell>
          <cell r="E16">
            <v>28</v>
          </cell>
          <cell r="F16">
            <v>28.25</v>
          </cell>
          <cell r="G16">
            <v>29</v>
          </cell>
        </row>
        <row r="16">
          <cell r="I16">
            <v>27.1875</v>
          </cell>
        </row>
        <row r="16">
          <cell r="R16">
            <v>45.25</v>
          </cell>
        </row>
        <row r="17">
          <cell r="A17">
            <v>37187</v>
          </cell>
          <cell r="B17">
            <v>28</v>
          </cell>
          <cell r="C17">
            <v>27</v>
          </cell>
          <cell r="D17">
            <v>24</v>
          </cell>
          <cell r="E17">
            <v>28</v>
          </cell>
          <cell r="F17">
            <v>28.25</v>
          </cell>
          <cell r="G17">
            <v>29</v>
          </cell>
        </row>
        <row r="17">
          <cell r="I17">
            <v>27.1875</v>
          </cell>
        </row>
        <row r="17">
          <cell r="R17">
            <v>45.25</v>
          </cell>
        </row>
        <row r="18">
          <cell r="A18">
            <v>37188</v>
          </cell>
          <cell r="B18">
            <v>28</v>
          </cell>
          <cell r="C18">
            <v>27</v>
          </cell>
          <cell r="D18">
            <v>24</v>
          </cell>
          <cell r="E18">
            <v>28</v>
          </cell>
          <cell r="F18">
            <v>28.25</v>
          </cell>
          <cell r="G18">
            <v>29</v>
          </cell>
        </row>
        <row r="18">
          <cell r="I18">
            <v>27.1875</v>
          </cell>
        </row>
        <row r="18">
          <cell r="R18">
            <v>45.25</v>
          </cell>
        </row>
        <row r="19">
          <cell r="A19">
            <v>37189</v>
          </cell>
          <cell r="B19">
            <v>28</v>
          </cell>
          <cell r="C19">
            <v>27</v>
          </cell>
          <cell r="D19">
            <v>24</v>
          </cell>
          <cell r="E19">
            <v>28</v>
          </cell>
          <cell r="F19">
            <v>28.25</v>
          </cell>
          <cell r="G19">
            <v>29</v>
          </cell>
        </row>
        <row r="19">
          <cell r="I19">
            <v>27.1875</v>
          </cell>
        </row>
        <row r="19">
          <cell r="R19">
            <v>45.25</v>
          </cell>
        </row>
        <row r="20">
          <cell r="A20">
            <v>37190</v>
          </cell>
          <cell r="B20">
            <v>28</v>
          </cell>
          <cell r="C20">
            <v>27</v>
          </cell>
          <cell r="D20">
            <v>24</v>
          </cell>
          <cell r="E20">
            <v>28</v>
          </cell>
          <cell r="F20">
            <v>28.25</v>
          </cell>
          <cell r="G20">
            <v>29</v>
          </cell>
        </row>
        <row r="20">
          <cell r="I20">
            <v>27.1875</v>
          </cell>
        </row>
        <row r="20">
          <cell r="R20">
            <v>45.25</v>
          </cell>
        </row>
        <row r="21">
          <cell r="A21">
            <v>37191</v>
          </cell>
          <cell r="B21">
            <v>28</v>
          </cell>
          <cell r="C21">
            <v>27</v>
          </cell>
          <cell r="D21">
            <v>24</v>
          </cell>
          <cell r="E21">
            <v>28</v>
          </cell>
          <cell r="F21">
            <v>28.25</v>
          </cell>
          <cell r="G21">
            <v>29</v>
          </cell>
        </row>
        <row r="21">
          <cell r="I21">
            <v>25.5</v>
          </cell>
        </row>
        <row r="21">
          <cell r="R21">
            <v>37.25</v>
          </cell>
        </row>
        <row r="22">
          <cell r="A22">
            <v>37193</v>
          </cell>
          <cell r="B22">
            <v>28</v>
          </cell>
          <cell r="C22">
            <v>27</v>
          </cell>
          <cell r="D22">
            <v>24</v>
          </cell>
          <cell r="E22">
            <v>28</v>
          </cell>
          <cell r="F22">
            <v>28.25</v>
          </cell>
          <cell r="G22">
            <v>29</v>
          </cell>
        </row>
        <row r="22">
          <cell r="I22">
            <v>27.1875</v>
          </cell>
        </row>
        <row r="22">
          <cell r="R22">
            <v>45.25</v>
          </cell>
        </row>
        <row r="23">
          <cell r="A23">
            <v>37194</v>
          </cell>
          <cell r="B23">
            <v>28</v>
          </cell>
          <cell r="C23">
            <v>27</v>
          </cell>
          <cell r="D23">
            <v>24</v>
          </cell>
          <cell r="E23">
            <v>28</v>
          </cell>
          <cell r="F23">
            <v>28.25</v>
          </cell>
          <cell r="G23">
            <v>29</v>
          </cell>
        </row>
        <row r="23">
          <cell r="I23">
            <v>27.1875</v>
          </cell>
        </row>
        <row r="23">
          <cell r="R23">
            <v>45.25</v>
          </cell>
        </row>
        <row r="24">
          <cell r="A24">
            <v>37195</v>
          </cell>
          <cell r="B24">
            <v>28</v>
          </cell>
          <cell r="C24">
            <v>27</v>
          </cell>
          <cell r="D24">
            <v>24</v>
          </cell>
          <cell r="E24">
            <v>28</v>
          </cell>
          <cell r="F24">
            <v>28.25</v>
          </cell>
          <cell r="G24">
            <v>29</v>
          </cell>
        </row>
        <row r="24">
          <cell r="I24">
            <v>27.1875</v>
          </cell>
        </row>
        <row r="24">
          <cell r="R24">
            <v>45.25</v>
          </cell>
        </row>
        <row r="25">
          <cell r="A25">
            <v>37196</v>
          </cell>
          <cell r="B25">
            <v>27</v>
          </cell>
          <cell r="C25">
            <v>29.25</v>
          </cell>
          <cell r="D25">
            <v>28.5</v>
          </cell>
          <cell r="E25">
            <v>29.25</v>
          </cell>
          <cell r="F25">
            <v>28.3</v>
          </cell>
          <cell r="G25">
            <v>28</v>
          </cell>
        </row>
        <row r="25">
          <cell r="I25">
            <v>24.9</v>
          </cell>
        </row>
        <row r="25">
          <cell r="R25">
            <v>39.4999969482422</v>
          </cell>
        </row>
        <row r="26">
          <cell r="A26">
            <v>37197</v>
          </cell>
          <cell r="B26">
            <v>27</v>
          </cell>
          <cell r="C26">
            <v>29.25</v>
          </cell>
          <cell r="D26">
            <v>28.5</v>
          </cell>
          <cell r="E26">
            <v>29.25</v>
          </cell>
          <cell r="F26">
            <v>28.3</v>
          </cell>
          <cell r="G26">
            <v>28</v>
          </cell>
        </row>
        <row r="26">
          <cell r="I26">
            <v>24.9</v>
          </cell>
        </row>
        <row r="26">
          <cell r="R26">
            <v>39.4999969482422</v>
          </cell>
        </row>
        <row r="27">
          <cell r="A27">
            <v>37198</v>
          </cell>
          <cell r="B27">
            <v>27</v>
          </cell>
          <cell r="C27">
            <v>29.25</v>
          </cell>
          <cell r="D27">
            <v>28.5</v>
          </cell>
          <cell r="E27">
            <v>29.25</v>
          </cell>
          <cell r="F27">
            <v>28.3</v>
          </cell>
          <cell r="G27">
            <v>28</v>
          </cell>
        </row>
        <row r="27">
          <cell r="I27">
            <v>24.8999996185303</v>
          </cell>
        </row>
        <row r="27">
          <cell r="R27">
            <v>34.9599940490723</v>
          </cell>
        </row>
        <row r="28">
          <cell r="A28">
            <v>37200</v>
          </cell>
          <cell r="B28">
            <v>27</v>
          </cell>
          <cell r="C28">
            <v>29.25</v>
          </cell>
          <cell r="D28">
            <v>28.5</v>
          </cell>
          <cell r="E28">
            <v>29.25</v>
          </cell>
          <cell r="F28">
            <v>28.3</v>
          </cell>
          <cell r="G28">
            <v>28</v>
          </cell>
        </row>
        <row r="28">
          <cell r="I28">
            <v>20.1749992370605</v>
          </cell>
        </row>
        <row r="28">
          <cell r="R28">
            <v>39.4999969482422</v>
          </cell>
        </row>
        <row r="29">
          <cell r="A29">
            <v>37201</v>
          </cell>
          <cell r="B29">
            <v>27</v>
          </cell>
          <cell r="C29">
            <v>29.25</v>
          </cell>
          <cell r="D29">
            <v>28.5</v>
          </cell>
          <cell r="E29">
            <v>29.25</v>
          </cell>
          <cell r="F29">
            <v>28.3</v>
          </cell>
          <cell r="G29">
            <v>28</v>
          </cell>
        </row>
        <row r="29">
          <cell r="I29">
            <v>20.1749992370605</v>
          </cell>
        </row>
        <row r="29">
          <cell r="R29">
            <v>39.4999969482422</v>
          </cell>
        </row>
        <row r="30">
          <cell r="A30">
            <v>37202</v>
          </cell>
          <cell r="B30">
            <v>27</v>
          </cell>
          <cell r="C30">
            <v>29.25</v>
          </cell>
          <cell r="D30">
            <v>28.5</v>
          </cell>
          <cell r="E30">
            <v>29.25</v>
          </cell>
          <cell r="F30">
            <v>28.3</v>
          </cell>
          <cell r="G30">
            <v>28</v>
          </cell>
        </row>
        <row r="30">
          <cell r="I30">
            <v>20.1749992370605</v>
          </cell>
        </row>
        <row r="30">
          <cell r="R30">
            <v>39.4999969482422</v>
          </cell>
        </row>
        <row r="31">
          <cell r="A31">
            <v>37203</v>
          </cell>
          <cell r="B31">
            <v>27</v>
          </cell>
          <cell r="C31">
            <v>29.25</v>
          </cell>
          <cell r="D31">
            <v>28.5</v>
          </cell>
          <cell r="E31">
            <v>29.25</v>
          </cell>
          <cell r="F31">
            <v>28.3</v>
          </cell>
          <cell r="G31">
            <v>28</v>
          </cell>
        </row>
        <row r="31">
          <cell r="I31">
            <v>20.1749992370605</v>
          </cell>
        </row>
        <row r="31">
          <cell r="R31">
            <v>39.4999969482422</v>
          </cell>
        </row>
        <row r="32">
          <cell r="A32">
            <v>37204</v>
          </cell>
          <cell r="B32">
            <v>27</v>
          </cell>
          <cell r="C32">
            <v>29.25</v>
          </cell>
          <cell r="D32">
            <v>28.5</v>
          </cell>
          <cell r="E32">
            <v>29.25</v>
          </cell>
          <cell r="F32">
            <v>28.3</v>
          </cell>
          <cell r="G32">
            <v>28</v>
          </cell>
        </row>
        <row r="32">
          <cell r="I32">
            <v>20.1749992370605</v>
          </cell>
        </row>
        <row r="32">
          <cell r="R32">
            <v>39.4999969482422</v>
          </cell>
        </row>
        <row r="33">
          <cell r="A33">
            <v>37205</v>
          </cell>
          <cell r="B33">
            <v>27</v>
          </cell>
          <cell r="C33">
            <v>29.25</v>
          </cell>
          <cell r="D33">
            <v>28.5</v>
          </cell>
          <cell r="E33">
            <v>29.25</v>
          </cell>
          <cell r="F33">
            <v>28.3</v>
          </cell>
          <cell r="G33">
            <v>28</v>
          </cell>
        </row>
        <row r="33">
          <cell r="I33">
            <v>26</v>
          </cell>
        </row>
        <row r="33">
          <cell r="R33">
            <v>34.9599969482422</v>
          </cell>
        </row>
        <row r="34">
          <cell r="A34">
            <v>37225</v>
          </cell>
          <cell r="B34">
            <v>27</v>
          </cell>
          <cell r="C34">
            <v>27.75</v>
          </cell>
          <cell r="D34">
            <v>28.5</v>
          </cell>
          <cell r="E34">
            <v>29.25</v>
          </cell>
          <cell r="F34">
            <v>28.3</v>
          </cell>
          <cell r="G34">
            <v>28</v>
          </cell>
        </row>
        <row r="34">
          <cell r="I34">
            <v>26</v>
          </cell>
        </row>
        <row r="34">
          <cell r="R34">
            <v>39.4999969482422</v>
          </cell>
        </row>
        <row r="35">
          <cell r="A35">
            <v>37226</v>
          </cell>
          <cell r="B35">
            <v>30.5</v>
          </cell>
          <cell r="C35">
            <v>34.25</v>
          </cell>
          <cell r="D35">
            <v>36</v>
          </cell>
          <cell r="E35">
            <v>34.8</v>
          </cell>
          <cell r="F35">
            <v>32.5</v>
          </cell>
          <cell r="G35">
            <v>32.5</v>
          </cell>
        </row>
        <row r="35">
          <cell r="I35">
            <v>32.5</v>
          </cell>
        </row>
        <row r="35">
          <cell r="R35">
            <v>45.5499992370606</v>
          </cell>
        </row>
        <row r="36">
          <cell r="A36">
            <v>37257</v>
          </cell>
          <cell r="B36">
            <v>30.75</v>
          </cell>
          <cell r="C36">
            <v>33.5</v>
          </cell>
          <cell r="D36">
            <v>35</v>
          </cell>
          <cell r="E36">
            <v>35.5</v>
          </cell>
          <cell r="F36">
            <v>33.25</v>
          </cell>
          <cell r="G36">
            <v>32.25</v>
          </cell>
        </row>
        <row r="36">
          <cell r="I36">
            <v>33.25</v>
          </cell>
        </row>
        <row r="36">
          <cell r="R36">
            <v>48.2285125732422</v>
          </cell>
        </row>
        <row r="37">
          <cell r="A37">
            <v>37288</v>
          </cell>
          <cell r="B37">
            <v>29.75</v>
          </cell>
          <cell r="C37">
            <v>31.4</v>
          </cell>
          <cell r="D37">
            <v>32.5</v>
          </cell>
          <cell r="E37">
            <v>35</v>
          </cell>
          <cell r="F37">
            <v>33.25</v>
          </cell>
          <cell r="G37">
            <v>31</v>
          </cell>
        </row>
        <row r="37">
          <cell r="I37">
            <v>33.25</v>
          </cell>
        </row>
        <row r="37">
          <cell r="R37">
            <v>47.6947373962402</v>
          </cell>
        </row>
        <row r="38">
          <cell r="A38">
            <v>37316</v>
          </cell>
          <cell r="B38">
            <v>29.5</v>
          </cell>
          <cell r="C38">
            <v>28</v>
          </cell>
          <cell r="D38">
            <v>29</v>
          </cell>
          <cell r="E38">
            <v>33</v>
          </cell>
          <cell r="F38">
            <v>31</v>
          </cell>
          <cell r="G38">
            <v>30.75</v>
          </cell>
        </row>
        <row r="38">
          <cell r="I38">
            <v>31</v>
          </cell>
        </row>
        <row r="38">
          <cell r="R38">
            <v>46.1790596008301</v>
          </cell>
        </row>
        <row r="39">
          <cell r="A39">
            <v>37347</v>
          </cell>
          <cell r="B39">
            <v>30</v>
          </cell>
          <cell r="C39">
            <v>29.25</v>
          </cell>
          <cell r="D39">
            <v>27.5</v>
          </cell>
          <cell r="E39">
            <v>29.75</v>
          </cell>
          <cell r="F39">
            <v>29.75</v>
          </cell>
          <cell r="G39">
            <v>32</v>
          </cell>
        </row>
        <row r="39">
          <cell r="I39">
            <v>29.75</v>
          </cell>
        </row>
        <row r="39">
          <cell r="R39">
            <v>43.1542739868164</v>
          </cell>
        </row>
        <row r="40">
          <cell r="A40">
            <v>37377</v>
          </cell>
          <cell r="B40">
            <v>33</v>
          </cell>
          <cell r="C40">
            <v>29</v>
          </cell>
          <cell r="D40">
            <v>26.5</v>
          </cell>
          <cell r="E40">
            <v>29.75</v>
          </cell>
          <cell r="F40">
            <v>33</v>
          </cell>
          <cell r="G40">
            <v>36</v>
          </cell>
        </row>
        <row r="40">
          <cell r="I40">
            <v>29.75</v>
          </cell>
        </row>
        <row r="40">
          <cell r="R40">
            <v>43.6092877197266</v>
          </cell>
        </row>
        <row r="41">
          <cell r="A41">
            <v>37408</v>
          </cell>
          <cell r="B41">
            <v>41.5</v>
          </cell>
          <cell r="C41">
            <v>30.5</v>
          </cell>
          <cell r="D41">
            <v>28</v>
          </cell>
          <cell r="E41">
            <v>36.5</v>
          </cell>
          <cell r="F41">
            <v>37.75</v>
          </cell>
          <cell r="G41">
            <v>46.5</v>
          </cell>
        </row>
        <row r="41">
          <cell r="I41">
            <v>36.5</v>
          </cell>
        </row>
        <row r="41">
          <cell r="R41">
            <v>44.4388696651573</v>
          </cell>
        </row>
        <row r="42">
          <cell r="A42">
            <v>37438</v>
          </cell>
          <cell r="B42">
            <v>49</v>
          </cell>
          <cell r="C42">
            <v>43.5</v>
          </cell>
          <cell r="D42">
            <v>41</v>
          </cell>
          <cell r="E42">
            <v>45.25</v>
          </cell>
          <cell r="F42">
            <v>47.75</v>
          </cell>
          <cell r="G42">
            <v>56</v>
          </cell>
        </row>
        <row r="42">
          <cell r="I42">
            <v>45.25</v>
          </cell>
        </row>
        <row r="42">
          <cell r="R42">
            <v>47.00294011896</v>
          </cell>
        </row>
        <row r="43">
          <cell r="A43">
            <v>37469</v>
          </cell>
          <cell r="B43">
            <v>57</v>
          </cell>
          <cell r="C43">
            <v>51</v>
          </cell>
          <cell r="D43">
            <v>49</v>
          </cell>
          <cell r="E43">
            <v>52.25</v>
          </cell>
          <cell r="F43">
            <v>53.75</v>
          </cell>
          <cell r="G43">
            <v>67</v>
          </cell>
        </row>
        <row r="43">
          <cell r="I43">
            <v>52.25</v>
          </cell>
        </row>
        <row r="43">
          <cell r="R43">
            <v>47.7101720640506</v>
          </cell>
        </row>
        <row r="44">
          <cell r="A44">
            <v>37500</v>
          </cell>
          <cell r="B44">
            <v>47</v>
          </cell>
          <cell r="C44">
            <v>44.5</v>
          </cell>
          <cell r="D44">
            <v>42</v>
          </cell>
          <cell r="E44">
            <v>44.25</v>
          </cell>
          <cell r="F44">
            <v>40.25</v>
          </cell>
          <cell r="G44">
            <v>54</v>
          </cell>
        </row>
        <row r="44">
          <cell r="I44">
            <v>40.25</v>
          </cell>
        </row>
        <row r="44">
          <cell r="R44">
            <v>47.6401171643318</v>
          </cell>
        </row>
        <row r="45">
          <cell r="A45">
            <v>37530</v>
          </cell>
          <cell r="B45">
            <v>34</v>
          </cell>
          <cell r="C45">
            <v>34</v>
          </cell>
          <cell r="D45">
            <v>35.75</v>
          </cell>
          <cell r="E45">
            <v>38</v>
          </cell>
          <cell r="F45">
            <v>36.25</v>
          </cell>
          <cell r="G45">
            <v>36.5</v>
          </cell>
        </row>
        <row r="45">
          <cell r="I45">
            <v>36.25</v>
          </cell>
        </row>
        <row r="45">
          <cell r="R45">
            <v>46.26150713109</v>
          </cell>
        </row>
        <row r="46">
          <cell r="A46">
            <v>37561</v>
          </cell>
          <cell r="B46">
            <v>32.5</v>
          </cell>
          <cell r="C46">
            <v>32</v>
          </cell>
          <cell r="D46">
            <v>34</v>
          </cell>
          <cell r="E46">
            <v>35.75</v>
          </cell>
          <cell r="F46">
            <v>35.5</v>
          </cell>
          <cell r="G46">
            <v>34.5</v>
          </cell>
        </row>
        <row r="46">
          <cell r="I46">
            <v>35.5</v>
          </cell>
        </row>
        <row r="46">
          <cell r="R46">
            <v>51.2640779711407</v>
          </cell>
        </row>
        <row r="47">
          <cell r="A47">
            <v>37591</v>
          </cell>
          <cell r="B47">
            <v>33</v>
          </cell>
          <cell r="C47">
            <v>34</v>
          </cell>
          <cell r="D47">
            <v>35.5</v>
          </cell>
          <cell r="E47">
            <v>38</v>
          </cell>
          <cell r="F47">
            <v>37.75</v>
          </cell>
          <cell r="G47">
            <v>35</v>
          </cell>
        </row>
        <row r="47">
          <cell r="I47">
            <v>37.75</v>
          </cell>
        </row>
        <row r="47">
          <cell r="R47">
            <v>55.1838654503857</v>
          </cell>
        </row>
        <row r="48">
          <cell r="A48">
            <v>37622</v>
          </cell>
          <cell r="B48">
            <v>34.5</v>
          </cell>
          <cell r="C48">
            <v>37</v>
          </cell>
          <cell r="D48">
            <v>38.25</v>
          </cell>
          <cell r="E48">
            <v>39.25</v>
          </cell>
          <cell r="F48">
            <v>38.5</v>
          </cell>
          <cell r="G48">
            <v>36.5</v>
          </cell>
        </row>
        <row r="48">
          <cell r="I48">
            <v>28.5</v>
          </cell>
        </row>
        <row r="48">
          <cell r="R48">
            <v>47.7801079710539</v>
          </cell>
        </row>
        <row r="49">
          <cell r="A49">
            <v>37653</v>
          </cell>
          <cell r="B49">
            <v>34</v>
          </cell>
          <cell r="C49">
            <v>35</v>
          </cell>
          <cell r="D49">
            <v>36.5</v>
          </cell>
          <cell r="E49">
            <v>38.25</v>
          </cell>
          <cell r="F49">
            <v>37.5</v>
          </cell>
          <cell r="G49">
            <v>36</v>
          </cell>
        </row>
        <row r="49">
          <cell r="I49">
            <v>27.5</v>
          </cell>
        </row>
        <row r="49">
          <cell r="R49">
            <v>46.3122137149856</v>
          </cell>
        </row>
        <row r="50">
          <cell r="A50">
            <v>37681</v>
          </cell>
          <cell r="B50">
            <v>34</v>
          </cell>
          <cell r="C50">
            <v>32</v>
          </cell>
          <cell r="D50">
            <v>32.5</v>
          </cell>
          <cell r="E50">
            <v>35.75</v>
          </cell>
          <cell r="F50">
            <v>35</v>
          </cell>
          <cell r="G50">
            <v>36</v>
          </cell>
        </row>
        <row r="50">
          <cell r="I50">
            <v>25</v>
          </cell>
        </row>
        <row r="50">
          <cell r="R50">
            <v>44.6097601744285</v>
          </cell>
        </row>
        <row r="51">
          <cell r="A51">
            <v>37712</v>
          </cell>
          <cell r="B51">
            <v>33.5</v>
          </cell>
          <cell r="C51">
            <v>32.5</v>
          </cell>
          <cell r="D51">
            <v>30</v>
          </cell>
          <cell r="E51">
            <v>33.5</v>
          </cell>
          <cell r="F51">
            <v>34.5</v>
          </cell>
          <cell r="G51">
            <v>35.5</v>
          </cell>
        </row>
        <row r="51">
          <cell r="I51">
            <v>23.5</v>
          </cell>
        </row>
        <row r="51">
          <cell r="R51">
            <v>41.9751130614512</v>
          </cell>
        </row>
        <row r="52">
          <cell r="A52">
            <v>37742</v>
          </cell>
          <cell r="B52">
            <v>33.5</v>
          </cell>
          <cell r="C52">
            <v>28.75</v>
          </cell>
          <cell r="D52">
            <v>26.5</v>
          </cell>
          <cell r="E52">
            <v>34.5</v>
          </cell>
          <cell r="F52">
            <v>35.25</v>
          </cell>
          <cell r="G52">
            <v>35.5</v>
          </cell>
        </row>
        <row r="52">
          <cell r="I52">
            <v>24.5</v>
          </cell>
        </row>
        <row r="52">
          <cell r="R52">
            <v>42.1338766019329</v>
          </cell>
        </row>
        <row r="53">
          <cell r="A53">
            <v>37773</v>
          </cell>
          <cell r="B53">
            <v>38</v>
          </cell>
          <cell r="C53">
            <v>29.75</v>
          </cell>
          <cell r="D53">
            <v>27</v>
          </cell>
          <cell r="E53">
            <v>38.5</v>
          </cell>
          <cell r="F53">
            <v>44.25</v>
          </cell>
          <cell r="G53">
            <v>42.5</v>
          </cell>
        </row>
        <row r="53">
          <cell r="I53">
            <v>28.5</v>
          </cell>
        </row>
        <row r="53">
          <cell r="R53">
            <v>42.6025288986119</v>
          </cell>
        </row>
        <row r="54">
          <cell r="A54">
            <v>37803</v>
          </cell>
          <cell r="B54">
            <v>52.5</v>
          </cell>
          <cell r="C54">
            <v>50</v>
          </cell>
          <cell r="D54">
            <v>46</v>
          </cell>
          <cell r="E54">
            <v>48.75</v>
          </cell>
          <cell r="F54">
            <v>54.5</v>
          </cell>
          <cell r="G54">
            <v>58.5</v>
          </cell>
        </row>
        <row r="54">
          <cell r="I54">
            <v>38.75</v>
          </cell>
        </row>
        <row r="54">
          <cell r="R54">
            <v>43.0081641959092</v>
          </cell>
        </row>
        <row r="55">
          <cell r="A55">
            <v>37834</v>
          </cell>
          <cell r="B55">
            <v>59</v>
          </cell>
          <cell r="C55">
            <v>56.5</v>
          </cell>
          <cell r="D55">
            <v>54</v>
          </cell>
          <cell r="E55">
            <v>57.5</v>
          </cell>
          <cell r="F55">
            <v>58.5</v>
          </cell>
          <cell r="G55">
            <v>67</v>
          </cell>
        </row>
        <row r="55">
          <cell r="I55">
            <v>47.5</v>
          </cell>
        </row>
        <row r="55">
          <cell r="R55">
            <v>43.4129158172458</v>
          </cell>
        </row>
        <row r="56">
          <cell r="A56">
            <v>37865</v>
          </cell>
          <cell r="B56">
            <v>46.5</v>
          </cell>
          <cell r="C56">
            <v>46</v>
          </cell>
          <cell r="D56">
            <v>44</v>
          </cell>
          <cell r="E56">
            <v>52.75</v>
          </cell>
          <cell r="F56">
            <v>47.5</v>
          </cell>
          <cell r="G56">
            <v>52.5</v>
          </cell>
        </row>
        <row r="56">
          <cell r="I56">
            <v>37.5</v>
          </cell>
        </row>
        <row r="56">
          <cell r="R56">
            <v>43.4131497955231</v>
          </cell>
        </row>
        <row r="57">
          <cell r="A57">
            <v>37895</v>
          </cell>
          <cell r="B57">
            <v>36</v>
          </cell>
          <cell r="C57">
            <v>35.5</v>
          </cell>
          <cell r="D57">
            <v>37</v>
          </cell>
          <cell r="E57">
            <v>38.75</v>
          </cell>
          <cell r="F57">
            <v>38</v>
          </cell>
          <cell r="G57">
            <v>38.25</v>
          </cell>
        </row>
        <row r="57">
          <cell r="I57">
            <v>28</v>
          </cell>
        </row>
        <row r="57">
          <cell r="R57">
            <v>43.6151314540339</v>
          </cell>
        </row>
        <row r="58">
          <cell r="A58">
            <v>37926</v>
          </cell>
          <cell r="B58">
            <v>34.5</v>
          </cell>
          <cell r="C58">
            <v>33.5</v>
          </cell>
          <cell r="D58">
            <v>35</v>
          </cell>
          <cell r="E58">
            <v>37.75</v>
          </cell>
          <cell r="F58">
            <v>35.5</v>
          </cell>
          <cell r="G58">
            <v>36.25</v>
          </cell>
        </row>
        <row r="58">
          <cell r="I58">
            <v>25.5</v>
          </cell>
        </row>
        <row r="58">
          <cell r="R58">
            <v>47.2918525732804</v>
          </cell>
        </row>
        <row r="59">
          <cell r="A59">
            <v>37956</v>
          </cell>
          <cell r="B59">
            <v>34.5</v>
          </cell>
          <cell r="C59">
            <v>36.5</v>
          </cell>
          <cell r="D59">
            <v>37.25</v>
          </cell>
          <cell r="E59">
            <v>39.75</v>
          </cell>
          <cell r="F59">
            <v>39</v>
          </cell>
          <cell r="G59">
            <v>36</v>
          </cell>
        </row>
        <row r="59">
          <cell r="I59">
            <v>29</v>
          </cell>
        </row>
        <row r="59">
          <cell r="R59">
            <v>49.9254699503145</v>
          </cell>
        </row>
        <row r="60">
          <cell r="A60">
            <v>37987</v>
          </cell>
          <cell r="B60">
            <v>35.47</v>
          </cell>
          <cell r="C60">
            <v>36.83</v>
          </cell>
          <cell r="D60">
            <v>38.59</v>
          </cell>
          <cell r="E60">
            <v>40.39</v>
          </cell>
          <cell r="F60">
            <v>40.7</v>
          </cell>
          <cell r="G60">
            <v>37.67</v>
          </cell>
        </row>
        <row r="60">
          <cell r="I60">
            <v>19.25</v>
          </cell>
        </row>
        <row r="60">
          <cell r="R60">
            <v>48.8948294281519</v>
          </cell>
        </row>
        <row r="61">
          <cell r="A61">
            <v>38018</v>
          </cell>
          <cell r="B61">
            <v>35.05</v>
          </cell>
          <cell r="C61">
            <v>35.15</v>
          </cell>
          <cell r="D61">
            <v>37.08</v>
          </cell>
          <cell r="E61">
            <v>39.86</v>
          </cell>
          <cell r="F61">
            <v>38.7</v>
          </cell>
          <cell r="G61">
            <v>37.25</v>
          </cell>
        </row>
        <row r="61">
          <cell r="I61">
            <v>21.5</v>
          </cell>
        </row>
        <row r="61">
          <cell r="R61">
            <v>47.0979456161782</v>
          </cell>
        </row>
        <row r="62">
          <cell r="A62">
            <v>38047</v>
          </cell>
          <cell r="B62">
            <v>35.05</v>
          </cell>
          <cell r="C62">
            <v>32.63</v>
          </cell>
          <cell r="D62">
            <v>33.63</v>
          </cell>
          <cell r="E62">
            <v>38.33</v>
          </cell>
          <cell r="F62">
            <v>36.45</v>
          </cell>
          <cell r="G62">
            <v>37.25</v>
          </cell>
        </row>
        <row r="62">
          <cell r="I62">
            <v>18.5</v>
          </cell>
        </row>
        <row r="62">
          <cell r="R62">
            <v>44.8981254162988</v>
          </cell>
        </row>
        <row r="63">
          <cell r="A63">
            <v>38078</v>
          </cell>
          <cell r="B63">
            <v>34.62</v>
          </cell>
          <cell r="C63">
            <v>33.05</v>
          </cell>
          <cell r="D63">
            <v>31.48</v>
          </cell>
          <cell r="E63">
            <v>36.61</v>
          </cell>
          <cell r="F63">
            <v>35.7</v>
          </cell>
          <cell r="G63">
            <v>36.82</v>
          </cell>
        </row>
        <row r="63">
          <cell r="I63">
            <v>26.5</v>
          </cell>
        </row>
        <row r="63">
          <cell r="R63">
            <v>41.5374348535328</v>
          </cell>
        </row>
        <row r="64">
          <cell r="A64">
            <v>38108</v>
          </cell>
          <cell r="B64">
            <v>34.62</v>
          </cell>
          <cell r="C64">
            <v>29.89</v>
          </cell>
          <cell r="D64">
            <v>28.46</v>
          </cell>
          <cell r="E64">
            <v>38.27</v>
          </cell>
          <cell r="F64">
            <v>36.45</v>
          </cell>
          <cell r="G64">
            <v>36.82</v>
          </cell>
        </row>
        <row r="64">
          <cell r="I64">
            <v>26.5</v>
          </cell>
        </row>
        <row r="64">
          <cell r="R64">
            <v>41.4626359275746</v>
          </cell>
        </row>
        <row r="65">
          <cell r="A65">
            <v>38139</v>
          </cell>
          <cell r="B65">
            <v>38.48</v>
          </cell>
          <cell r="C65">
            <v>30.74</v>
          </cell>
          <cell r="D65">
            <v>28.89</v>
          </cell>
          <cell r="E65">
            <v>42.75</v>
          </cell>
          <cell r="F65">
            <v>44.95</v>
          </cell>
          <cell r="G65">
            <v>42.81</v>
          </cell>
        </row>
        <row r="65">
          <cell r="I65">
            <v>32.5</v>
          </cell>
        </row>
        <row r="65">
          <cell r="R65">
            <v>41.939477472825</v>
          </cell>
        </row>
        <row r="66">
          <cell r="A66">
            <v>38169</v>
          </cell>
          <cell r="B66">
            <v>50.9</v>
          </cell>
          <cell r="C66">
            <v>47.85</v>
          </cell>
          <cell r="D66">
            <v>45.26</v>
          </cell>
          <cell r="E66">
            <v>44.83</v>
          </cell>
          <cell r="F66">
            <v>50.95</v>
          </cell>
          <cell r="G66">
            <v>56.5</v>
          </cell>
        </row>
        <row r="66">
          <cell r="I66">
            <v>36.5</v>
          </cell>
        </row>
        <row r="66">
          <cell r="R66">
            <v>42.5373314092726</v>
          </cell>
        </row>
        <row r="67">
          <cell r="A67">
            <v>38200</v>
          </cell>
          <cell r="B67">
            <v>56.46</v>
          </cell>
          <cell r="C67">
            <v>53.35</v>
          </cell>
          <cell r="D67">
            <v>52.14</v>
          </cell>
          <cell r="E67">
            <v>52.26</v>
          </cell>
          <cell r="F67">
            <v>53.45</v>
          </cell>
          <cell r="G67">
            <v>63.76</v>
          </cell>
        </row>
        <row r="67">
          <cell r="I67">
            <v>45.5</v>
          </cell>
        </row>
        <row r="67">
          <cell r="R67">
            <v>43.0328629860545</v>
          </cell>
        </row>
        <row r="68">
          <cell r="A68">
            <v>38231</v>
          </cell>
          <cell r="B68">
            <v>45.76</v>
          </cell>
          <cell r="C68">
            <v>44.49</v>
          </cell>
          <cell r="D68">
            <v>43.53</v>
          </cell>
          <cell r="E68">
            <v>48.18</v>
          </cell>
          <cell r="F68">
            <v>44.45</v>
          </cell>
          <cell r="G68">
            <v>51.36</v>
          </cell>
        </row>
        <row r="68">
          <cell r="I68">
            <v>29.25</v>
          </cell>
        </row>
        <row r="68">
          <cell r="R68">
            <v>43.0358945155071</v>
          </cell>
        </row>
        <row r="69">
          <cell r="A69">
            <v>38261</v>
          </cell>
          <cell r="B69">
            <v>36.77</v>
          </cell>
          <cell r="C69">
            <v>35.62</v>
          </cell>
          <cell r="D69">
            <v>37.49</v>
          </cell>
          <cell r="E69">
            <v>39.88</v>
          </cell>
          <cell r="F69">
            <v>39.65</v>
          </cell>
          <cell r="G69">
            <v>39.18</v>
          </cell>
        </row>
        <row r="69">
          <cell r="I69">
            <v>30.5</v>
          </cell>
        </row>
        <row r="69">
          <cell r="R69">
            <v>43.0410409959799</v>
          </cell>
        </row>
        <row r="70">
          <cell r="A70">
            <v>38292</v>
          </cell>
          <cell r="B70">
            <v>35.48</v>
          </cell>
          <cell r="C70">
            <v>33.94</v>
          </cell>
          <cell r="D70">
            <v>35.77</v>
          </cell>
          <cell r="E70">
            <v>38.1</v>
          </cell>
          <cell r="F70">
            <v>38.4</v>
          </cell>
          <cell r="G70">
            <v>37.46</v>
          </cell>
        </row>
        <row r="70">
          <cell r="I70">
            <v>26</v>
          </cell>
        </row>
        <row r="70">
          <cell r="R70">
            <v>46.4271585896291</v>
          </cell>
        </row>
        <row r="71">
          <cell r="A71">
            <v>38322</v>
          </cell>
          <cell r="B71">
            <v>35.48</v>
          </cell>
          <cell r="C71">
            <v>36.48</v>
          </cell>
          <cell r="D71">
            <v>37.7</v>
          </cell>
          <cell r="E71">
            <v>39.76</v>
          </cell>
          <cell r="F71">
            <v>41.4</v>
          </cell>
          <cell r="G71">
            <v>37.25</v>
          </cell>
        </row>
        <row r="71">
          <cell r="I71">
            <v>28.75</v>
          </cell>
        </row>
        <row r="71">
          <cell r="R71">
            <v>48.8817720595895</v>
          </cell>
        </row>
        <row r="72">
          <cell r="A72">
            <v>38353</v>
          </cell>
          <cell r="B72">
            <v>36.35</v>
          </cell>
          <cell r="C72">
            <v>37.14</v>
          </cell>
          <cell r="D72">
            <v>38.68</v>
          </cell>
          <cell r="E72">
            <v>40.6</v>
          </cell>
          <cell r="F72">
            <v>41.45</v>
          </cell>
          <cell r="G72">
            <v>38.67</v>
          </cell>
        </row>
        <row r="72">
          <cell r="I72">
            <v>19.25</v>
          </cell>
        </row>
        <row r="72">
          <cell r="R72">
            <v>47.7066460025356</v>
          </cell>
        </row>
        <row r="73">
          <cell r="A73">
            <v>38384</v>
          </cell>
          <cell r="B73">
            <v>35.99</v>
          </cell>
          <cell r="C73">
            <v>35.71</v>
          </cell>
          <cell r="D73">
            <v>37.39</v>
          </cell>
          <cell r="E73">
            <v>40.35</v>
          </cell>
          <cell r="F73">
            <v>39.45</v>
          </cell>
          <cell r="G73">
            <v>38.31</v>
          </cell>
        </row>
        <row r="73">
          <cell r="I73">
            <v>21.5</v>
          </cell>
        </row>
        <row r="73">
          <cell r="R73">
            <v>46.0001377242738</v>
          </cell>
        </row>
        <row r="74">
          <cell r="A74">
            <v>38412</v>
          </cell>
          <cell r="B74">
            <v>35.99</v>
          </cell>
          <cell r="C74">
            <v>33.56</v>
          </cell>
          <cell r="D74">
            <v>34.44</v>
          </cell>
          <cell r="E74">
            <v>39.1</v>
          </cell>
          <cell r="F74">
            <v>37.45</v>
          </cell>
          <cell r="G74">
            <v>38.31</v>
          </cell>
        </row>
        <row r="74">
          <cell r="I74">
            <v>18.5</v>
          </cell>
        </row>
        <row r="74">
          <cell r="R74">
            <v>43.9115660013045</v>
          </cell>
        </row>
        <row r="75">
          <cell r="A75">
            <v>38443</v>
          </cell>
          <cell r="B75">
            <v>35.62</v>
          </cell>
          <cell r="C75">
            <v>33.93</v>
          </cell>
          <cell r="D75">
            <v>32.6</v>
          </cell>
          <cell r="E75">
            <v>38.1</v>
          </cell>
          <cell r="F75">
            <v>37.2</v>
          </cell>
          <cell r="G75">
            <v>37.94</v>
          </cell>
        </row>
        <row r="75">
          <cell r="I75">
            <v>25.5</v>
          </cell>
        </row>
        <row r="75">
          <cell r="R75">
            <v>40.5795611543938</v>
          </cell>
        </row>
        <row r="76">
          <cell r="A76">
            <v>38473</v>
          </cell>
          <cell r="B76">
            <v>35.62</v>
          </cell>
          <cell r="C76">
            <v>31.24</v>
          </cell>
          <cell r="D76">
            <v>30.01</v>
          </cell>
          <cell r="E76">
            <v>39.6</v>
          </cell>
          <cell r="F76">
            <v>37.7</v>
          </cell>
          <cell r="G76">
            <v>37.94</v>
          </cell>
        </row>
        <row r="76">
          <cell r="I76">
            <v>25.5</v>
          </cell>
        </row>
        <row r="76">
          <cell r="R76">
            <v>40.5097565676963</v>
          </cell>
        </row>
        <row r="77">
          <cell r="A77">
            <v>38504</v>
          </cell>
          <cell r="B77">
            <v>38.92</v>
          </cell>
          <cell r="C77">
            <v>31.97</v>
          </cell>
          <cell r="D77">
            <v>30.38</v>
          </cell>
          <cell r="E77">
            <v>43.85</v>
          </cell>
          <cell r="F77">
            <v>45.2</v>
          </cell>
          <cell r="G77">
            <v>43.05</v>
          </cell>
        </row>
        <row r="77">
          <cell r="I77">
            <v>30.5</v>
          </cell>
        </row>
        <row r="77">
          <cell r="R77">
            <v>40.9641367088815</v>
          </cell>
        </row>
        <row r="78">
          <cell r="A78">
            <v>38534</v>
          </cell>
          <cell r="B78">
            <v>49.56</v>
          </cell>
          <cell r="C78">
            <v>46.61</v>
          </cell>
          <cell r="D78">
            <v>44.39</v>
          </cell>
          <cell r="E78">
            <v>43.35</v>
          </cell>
          <cell r="F78">
            <v>48.95</v>
          </cell>
          <cell r="G78">
            <v>54.76</v>
          </cell>
        </row>
        <row r="78">
          <cell r="I78">
            <v>27.5</v>
          </cell>
        </row>
        <row r="78">
          <cell r="R78">
            <v>41.5338595150089</v>
          </cell>
        </row>
        <row r="79">
          <cell r="A79">
            <v>38565</v>
          </cell>
          <cell r="B79">
            <v>54.33</v>
          </cell>
          <cell r="C79">
            <v>51.33</v>
          </cell>
          <cell r="D79">
            <v>50.28</v>
          </cell>
          <cell r="E79">
            <v>49.6</v>
          </cell>
          <cell r="F79">
            <v>50.45</v>
          </cell>
          <cell r="G79">
            <v>60.97</v>
          </cell>
        </row>
        <row r="79">
          <cell r="I79">
            <v>36.5</v>
          </cell>
        </row>
        <row r="79">
          <cell r="R79">
            <v>42.0066379838062</v>
          </cell>
        </row>
        <row r="80">
          <cell r="A80">
            <v>38596</v>
          </cell>
          <cell r="B80">
            <v>45.16</v>
          </cell>
          <cell r="C80">
            <v>43.75</v>
          </cell>
          <cell r="D80">
            <v>42.91</v>
          </cell>
          <cell r="E80">
            <v>46.1</v>
          </cell>
          <cell r="F80">
            <v>42.95</v>
          </cell>
          <cell r="G80">
            <v>50.36</v>
          </cell>
        </row>
        <row r="80">
          <cell r="I80">
            <v>23.25</v>
          </cell>
        </row>
        <row r="80">
          <cell r="R80">
            <v>42.0118563508025</v>
          </cell>
        </row>
        <row r="81">
          <cell r="A81">
            <v>38626</v>
          </cell>
          <cell r="B81">
            <v>37.46</v>
          </cell>
          <cell r="C81">
            <v>36.17</v>
          </cell>
          <cell r="D81">
            <v>37.75</v>
          </cell>
          <cell r="E81">
            <v>41.6</v>
          </cell>
          <cell r="F81">
            <v>41.15</v>
          </cell>
          <cell r="G81">
            <v>39.96</v>
          </cell>
        </row>
        <row r="81">
          <cell r="I81">
            <v>27.5</v>
          </cell>
        </row>
        <row r="81">
          <cell r="R81">
            <v>42.0182597962086</v>
          </cell>
        </row>
        <row r="82">
          <cell r="A82">
            <v>38657</v>
          </cell>
          <cell r="B82">
            <v>36.36</v>
          </cell>
          <cell r="C82">
            <v>34.74</v>
          </cell>
          <cell r="D82">
            <v>36.27</v>
          </cell>
          <cell r="E82">
            <v>39.35</v>
          </cell>
          <cell r="F82">
            <v>39.65</v>
          </cell>
          <cell r="G82">
            <v>38.5</v>
          </cell>
        </row>
        <row r="82">
          <cell r="I82">
            <v>23.5</v>
          </cell>
        </row>
        <row r="82">
          <cell r="R82">
            <v>45.1758497243316</v>
          </cell>
        </row>
        <row r="83">
          <cell r="A83">
            <v>38687</v>
          </cell>
          <cell r="B83">
            <v>36.36</v>
          </cell>
          <cell r="C83">
            <v>36.92</v>
          </cell>
          <cell r="D83">
            <v>37.93</v>
          </cell>
          <cell r="E83">
            <v>40.6</v>
          </cell>
          <cell r="F83">
            <v>42.65</v>
          </cell>
          <cell r="G83">
            <v>38.32</v>
          </cell>
        </row>
        <row r="83">
          <cell r="I83">
            <v>26.25</v>
          </cell>
        </row>
        <row r="83">
          <cell r="R83">
            <v>47.5263952832497</v>
          </cell>
        </row>
        <row r="84">
          <cell r="A84">
            <v>38718</v>
          </cell>
          <cell r="B84">
            <v>37.14</v>
          </cell>
          <cell r="C84">
            <v>37.92</v>
          </cell>
          <cell r="D84">
            <v>38.84</v>
          </cell>
          <cell r="E84">
            <v>40.81</v>
          </cell>
          <cell r="F84">
            <v>41.95</v>
          </cell>
          <cell r="G84">
            <v>39.56</v>
          </cell>
        </row>
        <row r="84">
          <cell r="I84">
            <v>19.5</v>
          </cell>
        </row>
        <row r="84">
          <cell r="R84">
            <v>43.1956965738852</v>
          </cell>
        </row>
        <row r="85">
          <cell r="A85">
            <v>38749</v>
          </cell>
          <cell r="B85">
            <v>36.83</v>
          </cell>
          <cell r="C85">
            <v>36.62</v>
          </cell>
          <cell r="D85">
            <v>37.67</v>
          </cell>
          <cell r="E85">
            <v>40.8</v>
          </cell>
          <cell r="F85">
            <v>40.04</v>
          </cell>
          <cell r="G85">
            <v>39.25</v>
          </cell>
        </row>
        <row r="85">
          <cell r="I85">
            <v>21.75</v>
          </cell>
        </row>
        <row r="85">
          <cell r="R85">
            <v>41.7059479659394</v>
          </cell>
        </row>
        <row r="86">
          <cell r="A86">
            <v>38777</v>
          </cell>
          <cell r="B86">
            <v>36.83</v>
          </cell>
          <cell r="C86">
            <v>34.64</v>
          </cell>
          <cell r="D86">
            <v>35</v>
          </cell>
          <cell r="E86">
            <v>39.8</v>
          </cell>
          <cell r="F86">
            <v>38.42</v>
          </cell>
          <cell r="G86">
            <v>39.25</v>
          </cell>
        </row>
        <row r="86">
          <cell r="I86">
            <v>18.75</v>
          </cell>
        </row>
        <row r="86">
          <cell r="R86">
            <v>39.8750658052905</v>
          </cell>
        </row>
        <row r="87">
          <cell r="A87">
            <v>38808</v>
          </cell>
          <cell r="B87">
            <v>36.52</v>
          </cell>
          <cell r="C87">
            <v>34.99</v>
          </cell>
          <cell r="D87">
            <v>33.33</v>
          </cell>
          <cell r="E87">
            <v>39.48</v>
          </cell>
          <cell r="F87">
            <v>38.4</v>
          </cell>
          <cell r="G87">
            <v>38.94</v>
          </cell>
        </row>
        <row r="87">
          <cell r="I87">
            <v>25.75</v>
          </cell>
        </row>
        <row r="87">
          <cell r="R87">
            <v>36.9395973226475</v>
          </cell>
        </row>
        <row r="88">
          <cell r="A88">
            <v>38838</v>
          </cell>
          <cell r="B88">
            <v>36.52</v>
          </cell>
          <cell r="C88">
            <v>32.52</v>
          </cell>
          <cell r="D88">
            <v>30.99</v>
          </cell>
          <cell r="E88">
            <v>40.79</v>
          </cell>
          <cell r="F88">
            <v>38.9</v>
          </cell>
          <cell r="G88">
            <v>38.94</v>
          </cell>
        </row>
        <row r="88">
          <cell r="I88">
            <v>25.75</v>
          </cell>
        </row>
        <row r="88">
          <cell r="R88">
            <v>36.8912157537107</v>
          </cell>
        </row>
        <row r="89">
          <cell r="A89">
            <v>38869</v>
          </cell>
          <cell r="B89">
            <v>39.35</v>
          </cell>
          <cell r="C89">
            <v>33.19</v>
          </cell>
          <cell r="D89">
            <v>31.32</v>
          </cell>
          <cell r="E89">
            <v>44.73</v>
          </cell>
          <cell r="F89">
            <v>45.55</v>
          </cell>
          <cell r="G89">
            <v>43.31</v>
          </cell>
        </row>
        <row r="89">
          <cell r="I89">
            <v>30.75</v>
          </cell>
        </row>
        <row r="89">
          <cell r="R89">
            <v>37.3086805241172</v>
          </cell>
        </row>
        <row r="90">
          <cell r="A90">
            <v>38899</v>
          </cell>
          <cell r="B90">
            <v>48.46</v>
          </cell>
          <cell r="C90">
            <v>46.64</v>
          </cell>
          <cell r="D90">
            <v>44.01</v>
          </cell>
          <cell r="E90">
            <v>42.07</v>
          </cell>
          <cell r="F90">
            <v>47.4</v>
          </cell>
          <cell r="G90">
            <v>53.32</v>
          </cell>
        </row>
        <row r="90">
          <cell r="I90">
            <v>27.75</v>
          </cell>
        </row>
        <row r="90">
          <cell r="R90">
            <v>37.8269508842059</v>
          </cell>
        </row>
        <row r="91">
          <cell r="A91">
            <v>38930</v>
          </cell>
          <cell r="B91">
            <v>52.55</v>
          </cell>
          <cell r="C91">
            <v>50.97</v>
          </cell>
          <cell r="D91">
            <v>49.35</v>
          </cell>
          <cell r="E91">
            <v>47.43</v>
          </cell>
          <cell r="F91">
            <v>47.95</v>
          </cell>
          <cell r="G91">
            <v>58.63</v>
          </cell>
        </row>
        <row r="91">
          <cell r="I91">
            <v>36.75</v>
          </cell>
        </row>
        <row r="91">
          <cell r="R91">
            <v>38.2585168124682</v>
          </cell>
        </row>
        <row r="92">
          <cell r="A92">
            <v>38961</v>
          </cell>
          <cell r="B92">
            <v>44.7</v>
          </cell>
          <cell r="C92">
            <v>44.02</v>
          </cell>
          <cell r="D92">
            <v>42.67</v>
          </cell>
          <cell r="E92">
            <v>44.43</v>
          </cell>
          <cell r="F92">
            <v>41.86</v>
          </cell>
          <cell r="G92">
            <v>49.56</v>
          </cell>
        </row>
        <row r="92">
          <cell r="I92">
            <v>23.5</v>
          </cell>
        </row>
        <row r="92">
          <cell r="R92">
            <v>38.2755771038513</v>
          </cell>
        </row>
        <row r="93">
          <cell r="A93">
            <v>38991</v>
          </cell>
          <cell r="B93">
            <v>38.1</v>
          </cell>
          <cell r="C93">
            <v>37.07</v>
          </cell>
          <cell r="D93">
            <v>38</v>
          </cell>
          <cell r="E93">
            <v>43.07</v>
          </cell>
          <cell r="F93">
            <v>42.33</v>
          </cell>
          <cell r="G93">
            <v>40.67</v>
          </cell>
        </row>
        <row r="93">
          <cell r="I93">
            <v>27.75</v>
          </cell>
        </row>
        <row r="93">
          <cell r="R93">
            <v>38.29248274507</v>
          </cell>
        </row>
        <row r="94">
          <cell r="A94">
            <v>39022</v>
          </cell>
          <cell r="B94">
            <v>37.16</v>
          </cell>
          <cell r="C94">
            <v>35.75</v>
          </cell>
          <cell r="D94">
            <v>36.66</v>
          </cell>
          <cell r="E94">
            <v>40.38</v>
          </cell>
          <cell r="F94">
            <v>40.78</v>
          </cell>
          <cell r="G94">
            <v>39.42</v>
          </cell>
        </row>
        <row r="94">
          <cell r="I94">
            <v>23.75</v>
          </cell>
        </row>
        <row r="94">
          <cell r="R94">
            <v>41.0964649212179</v>
          </cell>
        </row>
        <row r="95">
          <cell r="A95">
            <v>39052</v>
          </cell>
          <cell r="B95">
            <v>37.16</v>
          </cell>
          <cell r="C95">
            <v>37.76</v>
          </cell>
          <cell r="D95">
            <v>38.16</v>
          </cell>
          <cell r="E95">
            <v>41.43</v>
          </cell>
          <cell r="F95">
            <v>43.68</v>
          </cell>
          <cell r="G95">
            <v>39.27</v>
          </cell>
        </row>
        <row r="95">
          <cell r="I95">
            <v>26.5</v>
          </cell>
        </row>
        <row r="95">
          <cell r="R95">
            <v>43.1809453696097</v>
          </cell>
        </row>
        <row r="96">
          <cell r="A96">
            <v>39083</v>
          </cell>
          <cell r="B96">
            <v>37.72</v>
          </cell>
          <cell r="C96">
            <v>38.91</v>
          </cell>
          <cell r="D96">
            <v>39</v>
          </cell>
          <cell r="E96">
            <v>41.04</v>
          </cell>
          <cell r="F96">
            <v>42.35</v>
          </cell>
          <cell r="G96">
            <v>40.17</v>
          </cell>
        </row>
        <row r="96">
          <cell r="I96">
            <v>28.85</v>
          </cell>
        </row>
        <row r="96">
          <cell r="R96">
            <v>44.3845496512821</v>
          </cell>
        </row>
        <row r="97">
          <cell r="A97">
            <v>39114</v>
          </cell>
          <cell r="B97">
            <v>37.44</v>
          </cell>
          <cell r="C97">
            <v>37.71</v>
          </cell>
          <cell r="D97">
            <v>37.94</v>
          </cell>
          <cell r="E97">
            <v>41.16</v>
          </cell>
          <cell r="F97">
            <v>40.48</v>
          </cell>
          <cell r="G97">
            <v>39.89</v>
          </cell>
        </row>
        <row r="97">
          <cell r="I97">
            <v>31.1</v>
          </cell>
        </row>
        <row r="97">
          <cell r="R97">
            <v>42.879826224146</v>
          </cell>
        </row>
        <row r="98">
          <cell r="A98">
            <v>39142</v>
          </cell>
          <cell r="B98">
            <v>37.44</v>
          </cell>
          <cell r="C98">
            <v>35.89</v>
          </cell>
          <cell r="D98">
            <v>35.52</v>
          </cell>
          <cell r="E98">
            <v>40.29</v>
          </cell>
          <cell r="F98">
            <v>39.07</v>
          </cell>
          <cell r="G98">
            <v>39.89</v>
          </cell>
        </row>
        <row r="98">
          <cell r="I98">
            <v>28.1</v>
          </cell>
        </row>
        <row r="98">
          <cell r="R98">
            <v>41.0337741252271</v>
          </cell>
        </row>
        <row r="99">
          <cell r="A99">
            <v>39173</v>
          </cell>
          <cell r="B99">
            <v>37.15</v>
          </cell>
          <cell r="C99">
            <v>36.21</v>
          </cell>
          <cell r="D99">
            <v>34.01</v>
          </cell>
          <cell r="E99">
            <v>40.35</v>
          </cell>
          <cell r="F99">
            <v>39.17</v>
          </cell>
          <cell r="G99">
            <v>39.61</v>
          </cell>
        </row>
        <row r="99">
          <cell r="I99">
            <v>35.1</v>
          </cell>
        </row>
        <row r="99">
          <cell r="R99">
            <v>38.1417928747289</v>
          </cell>
        </row>
        <row r="100">
          <cell r="A100">
            <v>39203</v>
          </cell>
          <cell r="B100">
            <v>37.16</v>
          </cell>
          <cell r="C100">
            <v>33.93</v>
          </cell>
          <cell r="D100">
            <v>31.9</v>
          </cell>
          <cell r="E100">
            <v>41.55</v>
          </cell>
          <cell r="F100">
            <v>39.67</v>
          </cell>
          <cell r="G100">
            <v>39.61</v>
          </cell>
        </row>
        <row r="100">
          <cell r="I100">
            <v>35.1</v>
          </cell>
        </row>
        <row r="100">
          <cell r="R100">
            <v>38.0847378575756</v>
          </cell>
        </row>
        <row r="101">
          <cell r="A101">
            <v>39234</v>
          </cell>
          <cell r="B101">
            <v>39.72</v>
          </cell>
          <cell r="C101">
            <v>34.56</v>
          </cell>
          <cell r="D101">
            <v>32.2</v>
          </cell>
          <cell r="E101">
            <v>45.33</v>
          </cell>
          <cell r="F101">
            <v>45.85</v>
          </cell>
          <cell r="G101">
            <v>43.56</v>
          </cell>
        </row>
        <row r="101">
          <cell r="I101">
            <v>41.1</v>
          </cell>
        </row>
        <row r="101">
          <cell r="R101">
            <v>38.4943220769883</v>
          </cell>
        </row>
        <row r="102">
          <cell r="A102">
            <v>39264</v>
          </cell>
          <cell r="B102">
            <v>47.98</v>
          </cell>
          <cell r="C102">
            <v>46.96</v>
          </cell>
          <cell r="D102">
            <v>43.7</v>
          </cell>
          <cell r="E102">
            <v>41.47</v>
          </cell>
          <cell r="F102">
            <v>46.66</v>
          </cell>
          <cell r="G102">
            <v>52.62</v>
          </cell>
        </row>
        <row r="102">
          <cell r="I102">
            <v>48.1</v>
          </cell>
        </row>
        <row r="102">
          <cell r="R102">
            <v>39.0047180396284</v>
          </cell>
        </row>
        <row r="103">
          <cell r="A103">
            <v>39295</v>
          </cell>
          <cell r="B103">
            <v>51.69</v>
          </cell>
          <cell r="C103">
            <v>50.96</v>
          </cell>
          <cell r="D103">
            <v>48.54</v>
          </cell>
          <cell r="E103">
            <v>46.35</v>
          </cell>
          <cell r="F103">
            <v>46.69</v>
          </cell>
          <cell r="G103">
            <v>57.43</v>
          </cell>
        </row>
        <row r="103">
          <cell r="I103">
            <v>57.1</v>
          </cell>
        </row>
        <row r="103">
          <cell r="R103">
            <v>39.4272212240781</v>
          </cell>
        </row>
        <row r="104">
          <cell r="A104">
            <v>39326</v>
          </cell>
          <cell r="B104">
            <v>44.57</v>
          </cell>
          <cell r="C104">
            <v>44.55</v>
          </cell>
          <cell r="D104">
            <v>42.5</v>
          </cell>
          <cell r="E104">
            <v>43.61</v>
          </cell>
          <cell r="F104">
            <v>41.37</v>
          </cell>
          <cell r="G104">
            <v>49.21</v>
          </cell>
        </row>
        <row r="104">
          <cell r="I104">
            <v>39.85</v>
          </cell>
        </row>
        <row r="104">
          <cell r="R104">
            <v>39.4336569539448</v>
          </cell>
        </row>
        <row r="105">
          <cell r="A105">
            <v>39356</v>
          </cell>
          <cell r="B105">
            <v>38.59</v>
          </cell>
          <cell r="C105">
            <v>38.13</v>
          </cell>
          <cell r="D105">
            <v>38.26</v>
          </cell>
          <cell r="E105">
            <v>43.99</v>
          </cell>
          <cell r="F105">
            <v>43.09</v>
          </cell>
          <cell r="G105">
            <v>41.17</v>
          </cell>
        </row>
        <row r="105">
          <cell r="I105">
            <v>40.1</v>
          </cell>
        </row>
        <row r="105">
          <cell r="R105">
            <v>39.4399007875176</v>
          </cell>
        </row>
        <row r="106">
          <cell r="A106">
            <v>39387</v>
          </cell>
          <cell r="B106">
            <v>37.74</v>
          </cell>
          <cell r="C106">
            <v>36.92</v>
          </cell>
          <cell r="D106">
            <v>37.06</v>
          </cell>
          <cell r="E106">
            <v>41.06</v>
          </cell>
          <cell r="F106">
            <v>41.51</v>
          </cell>
          <cell r="G106">
            <v>40.05</v>
          </cell>
        </row>
        <row r="106">
          <cell r="I106">
            <v>36.1</v>
          </cell>
        </row>
        <row r="106">
          <cell r="R106">
            <v>42.1842106820137</v>
          </cell>
        </row>
        <row r="107">
          <cell r="A107">
            <v>39417</v>
          </cell>
          <cell r="B107">
            <v>37.74</v>
          </cell>
          <cell r="C107">
            <v>38.77</v>
          </cell>
          <cell r="D107">
            <v>38.42</v>
          </cell>
          <cell r="E107">
            <v>42</v>
          </cell>
          <cell r="F107">
            <v>44.36</v>
          </cell>
          <cell r="G107">
            <v>39.91</v>
          </cell>
        </row>
        <row r="107">
          <cell r="I107">
            <v>38.85</v>
          </cell>
        </row>
        <row r="107">
          <cell r="R107">
            <v>44.2730216941852</v>
          </cell>
        </row>
        <row r="108">
          <cell r="A108">
            <v>39448</v>
          </cell>
          <cell r="B108">
            <v>38.21</v>
          </cell>
          <cell r="C108">
            <v>39.88</v>
          </cell>
          <cell r="D108">
            <v>39.44</v>
          </cell>
          <cell r="E108">
            <v>41.27</v>
          </cell>
          <cell r="F108">
            <v>42.58</v>
          </cell>
          <cell r="G108">
            <v>40.67</v>
          </cell>
        </row>
        <row r="108">
          <cell r="I108">
            <v>29.2</v>
          </cell>
        </row>
        <row r="108">
          <cell r="R108">
            <v>45.5108512968616</v>
          </cell>
        </row>
        <row r="109">
          <cell r="A109">
            <v>39479</v>
          </cell>
          <cell r="B109">
            <v>37.95</v>
          </cell>
          <cell r="C109">
            <v>38.75</v>
          </cell>
          <cell r="D109">
            <v>38.46</v>
          </cell>
          <cell r="E109">
            <v>41.49</v>
          </cell>
          <cell r="F109">
            <v>40.71</v>
          </cell>
          <cell r="G109">
            <v>40.41</v>
          </cell>
        </row>
        <row r="109">
          <cell r="I109">
            <v>31.45</v>
          </cell>
        </row>
        <row r="109">
          <cell r="R109">
            <v>44.0036136595534</v>
          </cell>
        </row>
        <row r="110">
          <cell r="A110">
            <v>39508</v>
          </cell>
          <cell r="B110">
            <v>37.95</v>
          </cell>
          <cell r="C110">
            <v>37.04</v>
          </cell>
          <cell r="D110">
            <v>36.21</v>
          </cell>
          <cell r="E110">
            <v>40.71</v>
          </cell>
          <cell r="F110">
            <v>39.28</v>
          </cell>
          <cell r="G110">
            <v>40.41</v>
          </cell>
        </row>
        <row r="110">
          <cell r="I110">
            <v>28.45</v>
          </cell>
        </row>
        <row r="110">
          <cell r="R110">
            <v>42.1545666595943</v>
          </cell>
        </row>
        <row r="111">
          <cell r="A111">
            <v>39539</v>
          </cell>
          <cell r="B111">
            <v>37.69</v>
          </cell>
          <cell r="C111">
            <v>37.34</v>
          </cell>
          <cell r="D111">
            <v>34.8</v>
          </cell>
          <cell r="E111">
            <v>41.04</v>
          </cell>
          <cell r="F111">
            <v>39.37</v>
          </cell>
          <cell r="G111">
            <v>40.16</v>
          </cell>
        </row>
        <row r="111">
          <cell r="I111">
            <v>35.45</v>
          </cell>
        </row>
        <row r="111">
          <cell r="R111">
            <v>39.2573503974216</v>
          </cell>
        </row>
        <row r="112">
          <cell r="A112">
            <v>39569</v>
          </cell>
          <cell r="B112">
            <v>37.69</v>
          </cell>
          <cell r="C112">
            <v>35.2</v>
          </cell>
          <cell r="D112">
            <v>32.83</v>
          </cell>
          <cell r="E112">
            <v>42.16</v>
          </cell>
          <cell r="F112">
            <v>39.87</v>
          </cell>
          <cell r="G112">
            <v>40.16</v>
          </cell>
        </row>
        <row r="112">
          <cell r="I112">
            <v>35.45</v>
          </cell>
        </row>
        <row r="112">
          <cell r="R112">
            <v>39.2005232857006</v>
          </cell>
        </row>
        <row r="113">
          <cell r="A113">
            <v>39600</v>
          </cell>
          <cell r="B113">
            <v>40.07</v>
          </cell>
          <cell r="C113">
            <v>35.79</v>
          </cell>
          <cell r="D113">
            <v>33.11</v>
          </cell>
          <cell r="E113">
            <v>45.83</v>
          </cell>
          <cell r="F113">
            <v>46.12</v>
          </cell>
          <cell r="G113">
            <v>43.81</v>
          </cell>
        </row>
        <row r="113">
          <cell r="I113">
            <v>41.45</v>
          </cell>
        </row>
        <row r="113">
          <cell r="R113">
            <v>39.6112540614516</v>
          </cell>
        </row>
        <row r="114">
          <cell r="A114">
            <v>39630</v>
          </cell>
          <cell r="B114">
            <v>47.73</v>
          </cell>
          <cell r="C114">
            <v>47.48</v>
          </cell>
          <cell r="D114">
            <v>43.83</v>
          </cell>
          <cell r="E114">
            <v>41.13</v>
          </cell>
          <cell r="F114">
            <v>46.99</v>
          </cell>
          <cell r="G114">
            <v>52.2</v>
          </cell>
        </row>
        <row r="114">
          <cell r="I114">
            <v>48.45</v>
          </cell>
        </row>
        <row r="114">
          <cell r="R114">
            <v>40.1229858376125</v>
          </cell>
        </row>
        <row r="115">
          <cell r="A115">
            <v>39661</v>
          </cell>
          <cell r="B115">
            <v>51.16</v>
          </cell>
          <cell r="C115">
            <v>51.24</v>
          </cell>
          <cell r="D115">
            <v>48.35</v>
          </cell>
          <cell r="E115">
            <v>45.66</v>
          </cell>
          <cell r="F115">
            <v>47.05</v>
          </cell>
          <cell r="G115">
            <v>56.64</v>
          </cell>
        </row>
        <row r="115">
          <cell r="I115">
            <v>57.45</v>
          </cell>
        </row>
        <row r="115">
          <cell r="R115">
            <v>40.5466695728638</v>
          </cell>
        </row>
        <row r="116">
          <cell r="A116">
            <v>39692</v>
          </cell>
          <cell r="B116">
            <v>44.57</v>
          </cell>
          <cell r="C116">
            <v>45.21</v>
          </cell>
          <cell r="D116">
            <v>42.71</v>
          </cell>
          <cell r="E116">
            <v>43.11</v>
          </cell>
          <cell r="F116">
            <v>41.66</v>
          </cell>
          <cell r="G116">
            <v>49.04</v>
          </cell>
        </row>
        <row r="116">
          <cell r="I116">
            <v>40.2</v>
          </cell>
        </row>
        <row r="116">
          <cell r="R116">
            <v>40.5534752771883</v>
          </cell>
        </row>
        <row r="117">
          <cell r="A117">
            <v>39722</v>
          </cell>
          <cell r="B117">
            <v>39.02</v>
          </cell>
          <cell r="C117">
            <v>39.17</v>
          </cell>
          <cell r="D117">
            <v>38.76</v>
          </cell>
          <cell r="E117">
            <v>44.72</v>
          </cell>
          <cell r="F117">
            <v>43.31</v>
          </cell>
          <cell r="G117">
            <v>41.6</v>
          </cell>
        </row>
        <row r="117">
          <cell r="I117">
            <v>40.45</v>
          </cell>
        </row>
        <row r="117">
          <cell r="R117">
            <v>40.5600776068773</v>
          </cell>
        </row>
        <row r="118">
          <cell r="A118">
            <v>39753</v>
          </cell>
          <cell r="B118">
            <v>38.23</v>
          </cell>
          <cell r="C118">
            <v>38.03</v>
          </cell>
          <cell r="D118">
            <v>37.64</v>
          </cell>
          <cell r="E118">
            <v>41.61</v>
          </cell>
          <cell r="F118">
            <v>41.73</v>
          </cell>
          <cell r="G118">
            <v>40.56</v>
          </cell>
        </row>
        <row r="118">
          <cell r="I118">
            <v>36.45</v>
          </cell>
        </row>
        <row r="118">
          <cell r="R118">
            <v>42.8798505351171</v>
          </cell>
        </row>
        <row r="119">
          <cell r="A119">
            <v>39783</v>
          </cell>
          <cell r="B119">
            <v>38.24</v>
          </cell>
          <cell r="C119">
            <v>39.78</v>
          </cell>
          <cell r="D119">
            <v>38.91</v>
          </cell>
          <cell r="E119">
            <v>42.47</v>
          </cell>
          <cell r="F119">
            <v>44.6</v>
          </cell>
          <cell r="G119">
            <v>40.44</v>
          </cell>
        </row>
        <row r="119">
          <cell r="I119">
            <v>39.2</v>
          </cell>
        </row>
        <row r="119">
          <cell r="R119">
            <v>44.9953217601449</v>
          </cell>
        </row>
        <row r="120">
          <cell r="A120">
            <v>39814</v>
          </cell>
          <cell r="B120">
            <v>38.7</v>
          </cell>
          <cell r="C120">
            <v>40.96</v>
          </cell>
          <cell r="D120">
            <v>39.89</v>
          </cell>
          <cell r="E120">
            <v>41.51</v>
          </cell>
          <cell r="F120">
            <v>42.82</v>
          </cell>
          <cell r="G120">
            <v>41.17</v>
          </cell>
        </row>
        <row r="120">
          <cell r="I120">
            <v>29.7</v>
          </cell>
        </row>
        <row r="120">
          <cell r="R120">
            <v>46.2920510849026</v>
          </cell>
        </row>
        <row r="121">
          <cell r="A121">
            <v>39845</v>
          </cell>
          <cell r="B121">
            <v>38.45</v>
          </cell>
          <cell r="C121">
            <v>39.89</v>
          </cell>
          <cell r="D121">
            <v>38.98</v>
          </cell>
          <cell r="E121">
            <v>41.82</v>
          </cell>
          <cell r="F121">
            <v>40.93</v>
          </cell>
          <cell r="G121">
            <v>40.92</v>
          </cell>
        </row>
        <row r="121">
          <cell r="I121">
            <v>31.95</v>
          </cell>
        </row>
        <row r="121">
          <cell r="R121">
            <v>44.8035427544941</v>
          </cell>
        </row>
        <row r="122">
          <cell r="A122">
            <v>39873</v>
          </cell>
          <cell r="B122">
            <v>38.45</v>
          </cell>
          <cell r="C122">
            <v>38.28</v>
          </cell>
          <cell r="D122">
            <v>36.88</v>
          </cell>
          <cell r="E122">
            <v>41.13</v>
          </cell>
          <cell r="F122">
            <v>39.5</v>
          </cell>
          <cell r="G122">
            <v>40.92</v>
          </cell>
        </row>
        <row r="122">
          <cell r="I122">
            <v>28.95</v>
          </cell>
        </row>
        <row r="122">
          <cell r="R122">
            <v>42.9681853596815</v>
          </cell>
        </row>
        <row r="123">
          <cell r="A123">
            <v>39904</v>
          </cell>
          <cell r="B123">
            <v>38.21</v>
          </cell>
          <cell r="C123">
            <v>38.56</v>
          </cell>
          <cell r="D123">
            <v>35.57</v>
          </cell>
          <cell r="E123">
            <v>41.7</v>
          </cell>
          <cell r="F123">
            <v>39.57</v>
          </cell>
          <cell r="G123">
            <v>40.68</v>
          </cell>
        </row>
        <row r="123">
          <cell r="I123">
            <v>36</v>
          </cell>
        </row>
        <row r="123">
          <cell r="R123">
            <v>39.5731521337109</v>
          </cell>
        </row>
        <row r="124">
          <cell r="A124">
            <v>39934</v>
          </cell>
          <cell r="B124">
            <v>38.21</v>
          </cell>
          <cell r="C124">
            <v>36.54</v>
          </cell>
          <cell r="D124">
            <v>33.73</v>
          </cell>
          <cell r="E124">
            <v>42.75</v>
          </cell>
          <cell r="F124">
            <v>40.08</v>
          </cell>
          <cell r="G124">
            <v>40.68</v>
          </cell>
        </row>
        <row r="124">
          <cell r="I124">
            <v>36</v>
          </cell>
        </row>
        <row r="124">
          <cell r="R124">
            <v>39.537453302557</v>
          </cell>
        </row>
        <row r="125">
          <cell r="A125">
            <v>39965</v>
          </cell>
          <cell r="B125">
            <v>40.42</v>
          </cell>
          <cell r="C125">
            <v>37.1</v>
          </cell>
          <cell r="D125">
            <v>34</v>
          </cell>
          <cell r="E125">
            <v>46.31</v>
          </cell>
          <cell r="F125">
            <v>46.39</v>
          </cell>
          <cell r="G125">
            <v>44.07</v>
          </cell>
        </row>
        <row r="125">
          <cell r="I125">
            <v>42</v>
          </cell>
        </row>
        <row r="125">
          <cell r="R125">
            <v>39.9732006606926</v>
          </cell>
        </row>
        <row r="126">
          <cell r="A126">
            <v>39995</v>
          </cell>
          <cell r="B126">
            <v>47.52</v>
          </cell>
          <cell r="C126">
            <v>48.13</v>
          </cell>
          <cell r="D126">
            <v>43.99</v>
          </cell>
          <cell r="E126">
            <v>40.83</v>
          </cell>
          <cell r="F126">
            <v>47.32</v>
          </cell>
          <cell r="G126">
            <v>51.82</v>
          </cell>
        </row>
        <row r="126">
          <cell r="I126">
            <v>49</v>
          </cell>
        </row>
        <row r="126">
          <cell r="R126">
            <v>40.5107937098462</v>
          </cell>
        </row>
        <row r="127">
          <cell r="A127">
            <v>40026</v>
          </cell>
          <cell r="B127">
            <v>50.7</v>
          </cell>
          <cell r="C127">
            <v>51.69</v>
          </cell>
          <cell r="D127">
            <v>48.19</v>
          </cell>
          <cell r="E127">
            <v>45.03</v>
          </cell>
          <cell r="F127">
            <v>47.42</v>
          </cell>
          <cell r="G127">
            <v>55.93</v>
          </cell>
        </row>
        <row r="127">
          <cell r="I127">
            <v>58</v>
          </cell>
        </row>
        <row r="127">
          <cell r="R127">
            <v>40.9615488890818</v>
          </cell>
        </row>
        <row r="128">
          <cell r="A128">
            <v>40057</v>
          </cell>
          <cell r="B128">
            <v>44.58</v>
          </cell>
          <cell r="C128">
            <v>45.99</v>
          </cell>
          <cell r="D128">
            <v>42.94</v>
          </cell>
          <cell r="E128">
            <v>42.67</v>
          </cell>
          <cell r="F128">
            <v>41.96</v>
          </cell>
          <cell r="G128">
            <v>48.89</v>
          </cell>
        </row>
        <row r="128">
          <cell r="I128">
            <v>40.7</v>
          </cell>
        </row>
        <row r="128">
          <cell r="R128">
            <v>40.9932179494681</v>
          </cell>
        </row>
        <row r="129">
          <cell r="A129">
            <v>40087</v>
          </cell>
          <cell r="B129">
            <v>39.45</v>
          </cell>
          <cell r="C129">
            <v>40.29</v>
          </cell>
          <cell r="D129">
            <v>39.27</v>
          </cell>
          <cell r="E129">
            <v>45.41</v>
          </cell>
          <cell r="F129">
            <v>43.53</v>
          </cell>
          <cell r="G129">
            <v>42.02</v>
          </cell>
        </row>
        <row r="129">
          <cell r="I129">
            <v>41</v>
          </cell>
        </row>
        <row r="129">
          <cell r="R129">
            <v>41.0243588679607</v>
          </cell>
        </row>
        <row r="130">
          <cell r="A130">
            <v>40118</v>
          </cell>
          <cell r="B130">
            <v>38.72</v>
          </cell>
          <cell r="C130">
            <v>39.21</v>
          </cell>
          <cell r="D130">
            <v>38.22</v>
          </cell>
          <cell r="E130">
            <v>42.14</v>
          </cell>
          <cell r="F130">
            <v>41.94</v>
          </cell>
          <cell r="G130">
            <v>41.06</v>
          </cell>
        </row>
        <row r="130">
          <cell r="I130">
            <v>37</v>
          </cell>
        </row>
        <row r="130">
          <cell r="R130">
            <v>43.9523423393326</v>
          </cell>
        </row>
        <row r="131">
          <cell r="A131">
            <v>40148</v>
          </cell>
          <cell r="B131">
            <v>38.72</v>
          </cell>
          <cell r="C131">
            <v>40.87</v>
          </cell>
          <cell r="D131">
            <v>39.4</v>
          </cell>
          <cell r="E131">
            <v>42.93</v>
          </cell>
          <cell r="F131">
            <v>44.84</v>
          </cell>
          <cell r="G131">
            <v>40.94</v>
          </cell>
        </row>
        <row r="131">
          <cell r="I131">
            <v>39.7</v>
          </cell>
        </row>
        <row r="131">
          <cell r="R131">
            <v>46.092894527556</v>
          </cell>
        </row>
        <row r="132">
          <cell r="A132">
            <v>40179</v>
          </cell>
          <cell r="B132">
            <v>39.16</v>
          </cell>
          <cell r="C132">
            <v>42.03</v>
          </cell>
          <cell r="D132">
            <v>40.35</v>
          </cell>
          <cell r="E132">
            <v>41.99</v>
          </cell>
          <cell r="F132">
            <v>43.05</v>
          </cell>
          <cell r="G132">
            <v>41.58</v>
          </cell>
        </row>
        <row r="132">
          <cell r="I132">
            <v>30.2</v>
          </cell>
        </row>
        <row r="132">
          <cell r="R132">
            <v>47.4401580542053</v>
          </cell>
        </row>
        <row r="133">
          <cell r="A133">
            <v>40210</v>
          </cell>
          <cell r="B133">
            <v>38.94</v>
          </cell>
          <cell r="C133">
            <v>41.02</v>
          </cell>
          <cell r="D133">
            <v>39.49</v>
          </cell>
          <cell r="E133">
            <v>42.38</v>
          </cell>
          <cell r="F133">
            <v>41.16</v>
          </cell>
          <cell r="G133">
            <v>41.36</v>
          </cell>
        </row>
        <row r="133">
          <cell r="I133">
            <v>32.45</v>
          </cell>
        </row>
        <row r="133">
          <cell r="R133">
            <v>45.9453724643906</v>
          </cell>
        </row>
        <row r="134">
          <cell r="A134">
            <v>40238</v>
          </cell>
          <cell r="B134">
            <v>38.94</v>
          </cell>
          <cell r="C134">
            <v>39.5</v>
          </cell>
          <cell r="D134">
            <v>37.54</v>
          </cell>
          <cell r="E134">
            <v>41.78</v>
          </cell>
          <cell r="F134">
            <v>39.71</v>
          </cell>
          <cell r="G134">
            <v>41.37</v>
          </cell>
        </row>
        <row r="134">
          <cell r="I134">
            <v>29.45</v>
          </cell>
        </row>
        <row r="134">
          <cell r="R134">
            <v>44.0994679209919</v>
          </cell>
        </row>
        <row r="135">
          <cell r="A135">
            <v>40269</v>
          </cell>
          <cell r="B135">
            <v>38.72</v>
          </cell>
          <cell r="C135">
            <v>39.78</v>
          </cell>
          <cell r="D135">
            <v>36.32</v>
          </cell>
          <cell r="E135">
            <v>42.58</v>
          </cell>
          <cell r="F135">
            <v>39.76</v>
          </cell>
          <cell r="G135">
            <v>41.15</v>
          </cell>
        </row>
        <row r="135">
          <cell r="I135">
            <v>36.75</v>
          </cell>
        </row>
        <row r="135">
          <cell r="R135">
            <v>40.2952790505519</v>
          </cell>
        </row>
        <row r="136">
          <cell r="A136">
            <v>40299</v>
          </cell>
          <cell r="B136">
            <v>38.72</v>
          </cell>
          <cell r="C136">
            <v>37.87</v>
          </cell>
          <cell r="D136">
            <v>34.61</v>
          </cell>
          <cell r="E136">
            <v>43.56</v>
          </cell>
          <cell r="F136">
            <v>40.28</v>
          </cell>
          <cell r="G136">
            <v>41.15</v>
          </cell>
        </row>
        <row r="136">
          <cell r="I136">
            <v>36.75</v>
          </cell>
        </row>
        <row r="136">
          <cell r="R136">
            <v>40.2650136247643</v>
          </cell>
        </row>
        <row r="137">
          <cell r="A137">
            <v>40330</v>
          </cell>
          <cell r="B137">
            <v>40.76</v>
          </cell>
          <cell r="C137">
            <v>38.39</v>
          </cell>
          <cell r="D137">
            <v>34.86</v>
          </cell>
          <cell r="E137">
            <v>47.02</v>
          </cell>
          <cell r="F137">
            <v>46.65</v>
          </cell>
          <cell r="G137">
            <v>44.26</v>
          </cell>
        </row>
        <row r="137">
          <cell r="I137">
            <v>42.75</v>
          </cell>
        </row>
        <row r="137">
          <cell r="R137">
            <v>40.7109205591394</v>
          </cell>
        </row>
        <row r="138">
          <cell r="A138">
            <v>40360</v>
          </cell>
          <cell r="B138">
            <v>47.34</v>
          </cell>
          <cell r="C138">
            <v>48.8</v>
          </cell>
          <cell r="D138">
            <v>44.16</v>
          </cell>
          <cell r="E138">
            <v>40.81</v>
          </cell>
          <cell r="F138">
            <v>47.65</v>
          </cell>
          <cell r="G138">
            <v>51.43</v>
          </cell>
        </row>
        <row r="138">
          <cell r="I138">
            <v>49.75</v>
          </cell>
        </row>
        <row r="138">
          <cell r="R138">
            <v>41.2596001301891</v>
          </cell>
        </row>
        <row r="139">
          <cell r="A139">
            <v>40391</v>
          </cell>
          <cell r="B139">
            <v>50.29</v>
          </cell>
          <cell r="C139">
            <v>52.16</v>
          </cell>
          <cell r="D139">
            <v>48.08</v>
          </cell>
          <cell r="E139">
            <v>44.72</v>
          </cell>
          <cell r="F139">
            <v>47.78</v>
          </cell>
          <cell r="G139">
            <v>55.23</v>
          </cell>
        </row>
        <row r="139">
          <cell r="I139">
            <v>58.75</v>
          </cell>
        </row>
        <row r="139">
          <cell r="R139">
            <v>41.7209333827213</v>
          </cell>
        </row>
        <row r="140">
          <cell r="A140">
            <v>40422</v>
          </cell>
          <cell r="B140">
            <v>44.62</v>
          </cell>
          <cell r="C140">
            <v>46.79</v>
          </cell>
          <cell r="D140">
            <v>43.19</v>
          </cell>
          <cell r="E140">
            <v>42.52</v>
          </cell>
          <cell r="F140">
            <v>42.26</v>
          </cell>
          <cell r="G140">
            <v>48.72</v>
          </cell>
        </row>
        <row r="140">
          <cell r="I140">
            <v>41.2</v>
          </cell>
        </row>
        <row r="140">
          <cell r="R140">
            <v>41.7590998817541</v>
          </cell>
        </row>
        <row r="141">
          <cell r="A141">
            <v>40452</v>
          </cell>
          <cell r="B141">
            <v>39.86</v>
          </cell>
          <cell r="C141">
            <v>41.41</v>
          </cell>
          <cell r="D141">
            <v>39.77</v>
          </cell>
          <cell r="E141">
            <v>46.32</v>
          </cell>
          <cell r="F141">
            <v>43.74</v>
          </cell>
          <cell r="G141">
            <v>42.38</v>
          </cell>
        </row>
        <row r="141">
          <cell r="I141">
            <v>41.75</v>
          </cell>
        </row>
        <row r="141">
          <cell r="R141">
            <v>41.7965461761315</v>
          </cell>
        </row>
        <row r="142">
          <cell r="A142">
            <v>40483</v>
          </cell>
          <cell r="B142">
            <v>39.19</v>
          </cell>
          <cell r="C142">
            <v>40.4</v>
          </cell>
          <cell r="D142">
            <v>38.79</v>
          </cell>
          <cell r="E142">
            <v>42.9</v>
          </cell>
          <cell r="F142">
            <v>42.15</v>
          </cell>
          <cell r="G142">
            <v>41.5</v>
          </cell>
        </row>
        <row r="142">
          <cell r="I142">
            <v>37.75</v>
          </cell>
        </row>
        <row r="142">
          <cell r="R142">
            <v>44.5032593799933</v>
          </cell>
        </row>
        <row r="143">
          <cell r="A143">
            <v>40513</v>
          </cell>
          <cell r="B143">
            <v>39.19</v>
          </cell>
          <cell r="C143">
            <v>41.95</v>
          </cell>
          <cell r="D143">
            <v>39.9</v>
          </cell>
          <cell r="E143">
            <v>43.62</v>
          </cell>
          <cell r="F143">
            <v>45.08</v>
          </cell>
          <cell r="G143">
            <v>41.39</v>
          </cell>
        </row>
        <row r="143">
          <cell r="I143">
            <v>40.2</v>
          </cell>
        </row>
        <row r="143">
          <cell r="R143">
            <v>46.6723993275991</v>
          </cell>
        </row>
        <row r="144">
          <cell r="A144">
            <v>40544</v>
          </cell>
          <cell r="B144">
            <v>39.62</v>
          </cell>
          <cell r="C144">
            <v>43.1</v>
          </cell>
          <cell r="D144">
            <v>40.8</v>
          </cell>
          <cell r="E144">
            <v>42.48</v>
          </cell>
          <cell r="F144">
            <v>43.28</v>
          </cell>
          <cell r="G144">
            <v>41.99</v>
          </cell>
        </row>
        <row r="144">
          <cell r="I144">
            <v>30.7</v>
          </cell>
        </row>
        <row r="144">
          <cell r="R144">
            <v>43.8542359889641</v>
          </cell>
        </row>
        <row r="145">
          <cell r="A145">
            <v>40575</v>
          </cell>
          <cell r="B145">
            <v>39.41</v>
          </cell>
          <cell r="C145">
            <v>42.15</v>
          </cell>
          <cell r="D145">
            <v>40.01</v>
          </cell>
          <cell r="E145">
            <v>42.95</v>
          </cell>
          <cell r="F145">
            <v>41.38</v>
          </cell>
          <cell r="G145">
            <v>41.78</v>
          </cell>
        </row>
        <row r="145">
          <cell r="I145">
            <v>32.95</v>
          </cell>
        </row>
        <row r="145">
          <cell r="R145">
            <v>42.4441149408915</v>
          </cell>
        </row>
        <row r="146">
          <cell r="A146">
            <v>40603</v>
          </cell>
          <cell r="B146">
            <v>39.41</v>
          </cell>
          <cell r="C146">
            <v>40.72</v>
          </cell>
          <cell r="D146">
            <v>38.19</v>
          </cell>
          <cell r="E146">
            <v>42.41</v>
          </cell>
          <cell r="F146">
            <v>39.92</v>
          </cell>
          <cell r="G146">
            <v>41.79</v>
          </cell>
        </row>
        <row r="146">
          <cell r="I146">
            <v>29.95</v>
          </cell>
        </row>
        <row r="146">
          <cell r="R146">
            <v>40.7054104672319</v>
          </cell>
        </row>
        <row r="147">
          <cell r="A147">
            <v>40634</v>
          </cell>
          <cell r="B147">
            <v>39.21</v>
          </cell>
          <cell r="C147">
            <v>40.98</v>
          </cell>
          <cell r="D147">
            <v>37.05</v>
          </cell>
          <cell r="E147">
            <v>43.43</v>
          </cell>
          <cell r="F147">
            <v>39.96</v>
          </cell>
          <cell r="G147">
            <v>41.59</v>
          </cell>
        </row>
        <row r="147">
          <cell r="I147">
            <v>37.25</v>
          </cell>
        </row>
        <row r="147">
          <cell r="R147">
            <v>37.4891652416958</v>
          </cell>
        </row>
        <row r="148">
          <cell r="A148">
            <v>40664</v>
          </cell>
          <cell r="B148">
            <v>39.21</v>
          </cell>
          <cell r="C148">
            <v>39.18</v>
          </cell>
          <cell r="D148">
            <v>35.46</v>
          </cell>
          <cell r="E148">
            <v>44.36</v>
          </cell>
          <cell r="F148">
            <v>40.49</v>
          </cell>
          <cell r="G148">
            <v>41.59</v>
          </cell>
        </row>
        <row r="148">
          <cell r="I148">
            <v>37.25</v>
          </cell>
        </row>
        <row r="148">
          <cell r="R148">
            <v>37.4553463693568</v>
          </cell>
        </row>
        <row r="149">
          <cell r="A149">
            <v>40695</v>
          </cell>
          <cell r="B149">
            <v>41.1</v>
          </cell>
          <cell r="C149">
            <v>39.68</v>
          </cell>
          <cell r="D149">
            <v>35.69</v>
          </cell>
          <cell r="E149">
            <v>47.72</v>
          </cell>
          <cell r="F149">
            <v>46.92</v>
          </cell>
          <cell r="G149">
            <v>44.46</v>
          </cell>
        </row>
        <row r="149">
          <cell r="I149">
            <v>43.25</v>
          </cell>
        </row>
        <row r="149">
          <cell r="R149">
            <v>37.868146559182</v>
          </cell>
        </row>
        <row r="150">
          <cell r="A150">
            <v>40725</v>
          </cell>
          <cell r="B150">
            <v>47.2</v>
          </cell>
          <cell r="C150">
            <v>49.49</v>
          </cell>
          <cell r="D150">
            <v>44.36</v>
          </cell>
          <cell r="E150">
            <v>40.83</v>
          </cell>
          <cell r="F150">
            <v>47.98</v>
          </cell>
          <cell r="G150">
            <v>51.09</v>
          </cell>
        </row>
        <row r="150">
          <cell r="I150">
            <v>50.25</v>
          </cell>
        </row>
        <row r="150">
          <cell r="R150">
            <v>38.3774290794222</v>
          </cell>
        </row>
        <row r="151">
          <cell r="A151">
            <v>40756</v>
          </cell>
          <cell r="B151">
            <v>49.93</v>
          </cell>
          <cell r="C151">
            <v>52.66</v>
          </cell>
          <cell r="D151">
            <v>48.01</v>
          </cell>
          <cell r="E151">
            <v>44.46</v>
          </cell>
          <cell r="F151">
            <v>48.14</v>
          </cell>
          <cell r="G151">
            <v>54.6</v>
          </cell>
        </row>
        <row r="151">
          <cell r="I151">
            <v>59.25</v>
          </cell>
        </row>
        <row r="151">
          <cell r="R151">
            <v>38.8044467539511</v>
          </cell>
        </row>
        <row r="152">
          <cell r="A152">
            <v>40787</v>
          </cell>
          <cell r="B152">
            <v>44.68</v>
          </cell>
          <cell r="C152">
            <v>47.6</v>
          </cell>
          <cell r="D152">
            <v>43.46</v>
          </cell>
          <cell r="E152">
            <v>42.41</v>
          </cell>
          <cell r="F152">
            <v>42.55</v>
          </cell>
          <cell r="G152">
            <v>48.58</v>
          </cell>
        </row>
        <row r="152">
          <cell r="I152">
            <v>41.7</v>
          </cell>
        </row>
        <row r="152">
          <cell r="R152">
            <v>38.8344480698397</v>
          </cell>
        </row>
        <row r="153">
          <cell r="A153">
            <v>40817</v>
          </cell>
          <cell r="B153">
            <v>40.27</v>
          </cell>
          <cell r="C153">
            <v>42.53</v>
          </cell>
          <cell r="D153">
            <v>40.27</v>
          </cell>
          <cell r="E153">
            <v>47.2</v>
          </cell>
          <cell r="F153">
            <v>43.96</v>
          </cell>
          <cell r="G153">
            <v>42.73</v>
          </cell>
        </row>
        <row r="153">
          <cell r="I153">
            <v>42.25</v>
          </cell>
        </row>
        <row r="153">
          <cell r="R153">
            <v>38.8639490566502</v>
          </cell>
        </row>
        <row r="154">
          <cell r="A154">
            <v>40848</v>
          </cell>
          <cell r="B154">
            <v>39.64</v>
          </cell>
          <cell r="C154">
            <v>41.57</v>
          </cell>
          <cell r="D154">
            <v>39.36</v>
          </cell>
          <cell r="E154">
            <v>43.64</v>
          </cell>
          <cell r="F154">
            <v>42.36</v>
          </cell>
          <cell r="G154">
            <v>41.91</v>
          </cell>
        </row>
        <row r="154">
          <cell r="I154">
            <v>38.25</v>
          </cell>
        </row>
        <row r="154">
          <cell r="R154">
            <v>41.6377401312739</v>
          </cell>
        </row>
        <row r="155">
          <cell r="A155">
            <v>40878</v>
          </cell>
          <cell r="B155">
            <v>39.65</v>
          </cell>
          <cell r="C155">
            <v>43.04</v>
          </cell>
          <cell r="D155">
            <v>40.39</v>
          </cell>
          <cell r="E155">
            <v>44.3</v>
          </cell>
          <cell r="F155">
            <v>45.32</v>
          </cell>
          <cell r="G155">
            <v>41.81</v>
          </cell>
        </row>
        <row r="155">
          <cell r="I155">
            <v>40.7</v>
          </cell>
        </row>
        <row r="155">
          <cell r="R155">
            <v>43.6655673415411</v>
          </cell>
        </row>
        <row r="156">
          <cell r="A156">
            <v>40909</v>
          </cell>
          <cell r="B156">
            <v>40.06</v>
          </cell>
          <cell r="C156">
            <v>44.22</v>
          </cell>
          <cell r="D156">
            <v>41.26</v>
          </cell>
          <cell r="E156">
            <v>42.97</v>
          </cell>
          <cell r="F156">
            <v>43.51</v>
          </cell>
          <cell r="G156">
            <v>42.38</v>
          </cell>
        </row>
        <row r="156">
          <cell r="I156">
            <v>30.95</v>
          </cell>
        </row>
        <row r="156">
          <cell r="R156">
            <v>43.8542359889641</v>
          </cell>
        </row>
        <row r="157">
          <cell r="A157">
            <v>40940</v>
          </cell>
          <cell r="B157">
            <v>39.87</v>
          </cell>
          <cell r="C157">
            <v>43.33</v>
          </cell>
          <cell r="D157">
            <v>40.52</v>
          </cell>
          <cell r="E157">
            <v>43.51</v>
          </cell>
          <cell r="F157">
            <v>41.61</v>
          </cell>
          <cell r="G157">
            <v>42.19</v>
          </cell>
        </row>
        <row r="157">
          <cell r="I157">
            <v>33.2</v>
          </cell>
        </row>
        <row r="157">
          <cell r="R157">
            <v>42.4441149408915</v>
          </cell>
        </row>
      </sheetData>
      <sheetData sheetId="15">
        <row r="6">
          <cell r="R6" t="str">
            <v>ALBERTA</v>
          </cell>
        </row>
        <row r="7">
          <cell r="A7">
            <v>37175</v>
          </cell>
          <cell r="B7">
            <v>23.75</v>
          </cell>
          <cell r="C7">
            <v>22.9</v>
          </cell>
          <cell r="D7">
            <v>21.5</v>
          </cell>
          <cell r="E7">
            <v>23.74</v>
          </cell>
          <cell r="F7">
            <v>24.15</v>
          </cell>
          <cell r="G7">
            <v>24.75</v>
          </cell>
        </row>
        <row r="7">
          <cell r="I7">
            <v>24.15</v>
          </cell>
        </row>
        <row r="7">
          <cell r="R7">
            <v>41</v>
          </cell>
        </row>
        <row r="8">
          <cell r="A8">
            <v>37176</v>
          </cell>
          <cell r="B8">
            <v>28</v>
          </cell>
          <cell r="C8">
            <v>23.75</v>
          </cell>
          <cell r="D8">
            <v>22.5</v>
          </cell>
          <cell r="E8">
            <v>28</v>
          </cell>
          <cell r="F8">
            <v>28.25</v>
          </cell>
          <cell r="G8">
            <v>29</v>
          </cell>
        </row>
        <row r="8">
          <cell r="I8">
            <v>27.1875</v>
          </cell>
        </row>
        <row r="8">
          <cell r="R8">
            <v>47</v>
          </cell>
        </row>
        <row r="9">
          <cell r="A9">
            <v>37179</v>
          </cell>
          <cell r="B9">
            <v>28</v>
          </cell>
          <cell r="C9">
            <v>27</v>
          </cell>
          <cell r="D9">
            <v>24</v>
          </cell>
          <cell r="E9">
            <v>28</v>
          </cell>
          <cell r="F9">
            <v>28.25</v>
          </cell>
          <cell r="G9">
            <v>29</v>
          </cell>
        </row>
        <row r="9">
          <cell r="I9">
            <v>27.1875</v>
          </cell>
        </row>
        <row r="9">
          <cell r="R9">
            <v>47</v>
          </cell>
        </row>
        <row r="10">
          <cell r="A10">
            <v>37180</v>
          </cell>
          <cell r="B10">
            <v>28</v>
          </cell>
          <cell r="C10">
            <v>27</v>
          </cell>
          <cell r="D10">
            <v>24</v>
          </cell>
          <cell r="E10">
            <v>28</v>
          </cell>
          <cell r="F10">
            <v>28.25</v>
          </cell>
          <cell r="G10">
            <v>29</v>
          </cell>
        </row>
        <row r="10">
          <cell r="I10">
            <v>27.1875</v>
          </cell>
        </row>
        <row r="10">
          <cell r="R10">
            <v>47</v>
          </cell>
        </row>
        <row r="11">
          <cell r="A11">
            <v>37181</v>
          </cell>
          <cell r="B11">
            <v>28</v>
          </cell>
          <cell r="C11">
            <v>27</v>
          </cell>
          <cell r="D11">
            <v>24</v>
          </cell>
          <cell r="E11">
            <v>28</v>
          </cell>
          <cell r="F11">
            <v>28.25</v>
          </cell>
          <cell r="G11">
            <v>29</v>
          </cell>
        </row>
        <row r="11">
          <cell r="I11">
            <v>27.1875</v>
          </cell>
        </row>
        <row r="11">
          <cell r="R11">
            <v>47</v>
          </cell>
        </row>
        <row r="12">
          <cell r="A12">
            <v>37182</v>
          </cell>
          <cell r="B12">
            <v>28</v>
          </cell>
          <cell r="C12">
            <v>27</v>
          </cell>
          <cell r="D12">
            <v>24</v>
          </cell>
          <cell r="E12">
            <v>28</v>
          </cell>
          <cell r="F12">
            <v>28.25</v>
          </cell>
          <cell r="G12">
            <v>29</v>
          </cell>
        </row>
        <row r="12">
          <cell r="I12">
            <v>27.1875</v>
          </cell>
        </row>
        <row r="12">
          <cell r="R12">
            <v>47</v>
          </cell>
        </row>
        <row r="13">
          <cell r="A13">
            <v>37183</v>
          </cell>
          <cell r="B13">
            <v>28</v>
          </cell>
          <cell r="C13">
            <v>27</v>
          </cell>
          <cell r="D13">
            <v>24</v>
          </cell>
          <cell r="E13">
            <v>28</v>
          </cell>
          <cell r="F13">
            <v>28.25</v>
          </cell>
          <cell r="G13">
            <v>29</v>
          </cell>
        </row>
        <row r="13">
          <cell r="I13">
            <v>27.1875</v>
          </cell>
        </row>
        <row r="13">
          <cell r="R13">
            <v>45.25</v>
          </cell>
        </row>
        <row r="14">
          <cell r="A14">
            <v>37186</v>
          </cell>
          <cell r="B14">
            <v>28</v>
          </cell>
          <cell r="C14">
            <v>27</v>
          </cell>
          <cell r="D14">
            <v>24</v>
          </cell>
          <cell r="E14">
            <v>28</v>
          </cell>
          <cell r="F14">
            <v>28.25</v>
          </cell>
          <cell r="G14">
            <v>29</v>
          </cell>
        </row>
        <row r="14">
          <cell r="I14">
            <v>27.1875</v>
          </cell>
        </row>
        <row r="14">
          <cell r="R14">
            <v>45.25</v>
          </cell>
        </row>
        <row r="15">
          <cell r="A15">
            <v>37187</v>
          </cell>
          <cell r="B15">
            <v>28</v>
          </cell>
          <cell r="C15">
            <v>27</v>
          </cell>
          <cell r="D15">
            <v>24</v>
          </cell>
          <cell r="E15">
            <v>28</v>
          </cell>
          <cell r="F15">
            <v>28.25</v>
          </cell>
          <cell r="G15">
            <v>29</v>
          </cell>
        </row>
        <row r="15">
          <cell r="I15">
            <v>27.1875</v>
          </cell>
        </row>
        <row r="15">
          <cell r="R15">
            <v>45.25</v>
          </cell>
        </row>
        <row r="16">
          <cell r="A16">
            <v>37188</v>
          </cell>
          <cell r="B16">
            <v>28</v>
          </cell>
          <cell r="C16">
            <v>27</v>
          </cell>
          <cell r="D16">
            <v>24</v>
          </cell>
          <cell r="E16">
            <v>28</v>
          </cell>
          <cell r="F16">
            <v>28.25</v>
          </cell>
          <cell r="G16">
            <v>29</v>
          </cell>
        </row>
        <row r="16">
          <cell r="I16">
            <v>27.1875</v>
          </cell>
        </row>
        <row r="16">
          <cell r="R16">
            <v>45.25</v>
          </cell>
        </row>
        <row r="17">
          <cell r="A17">
            <v>37189</v>
          </cell>
          <cell r="B17">
            <v>28</v>
          </cell>
          <cell r="C17">
            <v>27</v>
          </cell>
          <cell r="D17">
            <v>24</v>
          </cell>
          <cell r="E17">
            <v>28</v>
          </cell>
          <cell r="F17">
            <v>28.25</v>
          </cell>
          <cell r="G17">
            <v>29</v>
          </cell>
        </row>
        <row r="17">
          <cell r="I17">
            <v>27.1875</v>
          </cell>
        </row>
        <row r="17">
          <cell r="R17">
            <v>45.25</v>
          </cell>
        </row>
        <row r="18">
          <cell r="A18">
            <v>37190</v>
          </cell>
          <cell r="B18">
            <v>28</v>
          </cell>
          <cell r="C18">
            <v>27</v>
          </cell>
          <cell r="D18">
            <v>24</v>
          </cell>
          <cell r="E18">
            <v>28</v>
          </cell>
          <cell r="F18">
            <v>28.25</v>
          </cell>
          <cell r="G18">
            <v>29</v>
          </cell>
        </row>
        <row r="18">
          <cell r="I18">
            <v>27.1875</v>
          </cell>
        </row>
        <row r="18">
          <cell r="R18">
            <v>45.25</v>
          </cell>
        </row>
        <row r="19">
          <cell r="A19">
            <v>37193</v>
          </cell>
          <cell r="B19">
            <v>28</v>
          </cell>
          <cell r="C19">
            <v>27</v>
          </cell>
          <cell r="D19">
            <v>24</v>
          </cell>
          <cell r="E19">
            <v>28</v>
          </cell>
          <cell r="F19">
            <v>28.25</v>
          </cell>
          <cell r="G19">
            <v>29</v>
          </cell>
        </row>
        <row r="19">
          <cell r="I19">
            <v>27.1875</v>
          </cell>
        </row>
        <row r="19">
          <cell r="R19">
            <v>45.25</v>
          </cell>
        </row>
        <row r="20">
          <cell r="A20">
            <v>37194</v>
          </cell>
          <cell r="B20">
            <v>28</v>
          </cell>
          <cell r="C20">
            <v>27</v>
          </cell>
          <cell r="D20">
            <v>24</v>
          </cell>
          <cell r="E20">
            <v>28</v>
          </cell>
          <cell r="F20">
            <v>28.25</v>
          </cell>
          <cell r="G20">
            <v>29</v>
          </cell>
        </row>
        <row r="20">
          <cell r="I20">
            <v>27.1875</v>
          </cell>
        </row>
        <row r="20">
          <cell r="R20">
            <v>45.25</v>
          </cell>
        </row>
        <row r="21">
          <cell r="A21">
            <v>37195</v>
          </cell>
          <cell r="B21">
            <v>28</v>
          </cell>
          <cell r="C21">
            <v>27</v>
          </cell>
          <cell r="D21">
            <v>24</v>
          </cell>
          <cell r="E21">
            <v>28</v>
          </cell>
          <cell r="F21">
            <v>28.25</v>
          </cell>
          <cell r="G21">
            <v>29</v>
          </cell>
        </row>
        <row r="21">
          <cell r="I21">
            <v>27.1875</v>
          </cell>
        </row>
        <row r="21">
          <cell r="R21">
            <v>45.25</v>
          </cell>
        </row>
        <row r="22">
          <cell r="A22">
            <v>37196</v>
          </cell>
          <cell r="B22">
            <v>27</v>
          </cell>
          <cell r="C22">
            <v>29.25</v>
          </cell>
          <cell r="D22">
            <v>28.5</v>
          </cell>
          <cell r="E22">
            <v>29.25</v>
          </cell>
          <cell r="F22">
            <v>28.3</v>
          </cell>
          <cell r="G22">
            <v>28</v>
          </cell>
        </row>
        <row r="22">
          <cell r="I22">
            <v>24.9</v>
          </cell>
        </row>
        <row r="22">
          <cell r="R22">
            <v>39.4999969482422</v>
          </cell>
        </row>
        <row r="23">
          <cell r="A23">
            <v>37197</v>
          </cell>
          <cell r="B23">
            <v>27</v>
          </cell>
          <cell r="C23">
            <v>29.25</v>
          </cell>
          <cell r="D23">
            <v>28.5</v>
          </cell>
          <cell r="E23">
            <v>29.25</v>
          </cell>
          <cell r="F23">
            <v>28.3</v>
          </cell>
          <cell r="G23">
            <v>28</v>
          </cell>
        </row>
        <row r="23">
          <cell r="I23">
            <v>24.9</v>
          </cell>
        </row>
        <row r="23">
          <cell r="R23">
            <v>39.4999969482422</v>
          </cell>
        </row>
        <row r="24">
          <cell r="A24">
            <v>37200</v>
          </cell>
          <cell r="B24">
            <v>27</v>
          </cell>
          <cell r="C24">
            <v>29.25</v>
          </cell>
          <cell r="D24">
            <v>28.5</v>
          </cell>
          <cell r="E24">
            <v>29.25</v>
          </cell>
          <cell r="F24">
            <v>28.3</v>
          </cell>
          <cell r="G24">
            <v>28</v>
          </cell>
        </row>
        <row r="24">
          <cell r="I24">
            <v>20.1749992370605</v>
          </cell>
        </row>
        <row r="24">
          <cell r="R24">
            <v>39.4999969482422</v>
          </cell>
        </row>
        <row r="25">
          <cell r="A25">
            <v>37201</v>
          </cell>
          <cell r="B25">
            <v>27</v>
          </cell>
          <cell r="C25">
            <v>29.25</v>
          </cell>
          <cell r="D25">
            <v>28.5</v>
          </cell>
          <cell r="E25">
            <v>29.25</v>
          </cell>
          <cell r="F25">
            <v>28.3</v>
          </cell>
          <cell r="G25">
            <v>28</v>
          </cell>
        </row>
        <row r="25">
          <cell r="I25">
            <v>20.1749992370605</v>
          </cell>
        </row>
        <row r="25">
          <cell r="R25">
            <v>39.4999969482422</v>
          </cell>
        </row>
        <row r="26">
          <cell r="A26">
            <v>37202</v>
          </cell>
          <cell r="B26">
            <v>27</v>
          </cell>
          <cell r="C26">
            <v>29.25</v>
          </cell>
          <cell r="D26">
            <v>28.5</v>
          </cell>
          <cell r="E26">
            <v>29.25</v>
          </cell>
          <cell r="F26">
            <v>28.3</v>
          </cell>
          <cell r="G26">
            <v>28</v>
          </cell>
        </row>
        <row r="26">
          <cell r="I26">
            <v>20.1749992370605</v>
          </cell>
        </row>
        <row r="26">
          <cell r="R26">
            <v>39.4999969482422</v>
          </cell>
        </row>
        <row r="27">
          <cell r="A27">
            <v>37203</v>
          </cell>
          <cell r="B27">
            <v>27</v>
          </cell>
          <cell r="C27">
            <v>29.25</v>
          </cell>
          <cell r="D27">
            <v>28.5</v>
          </cell>
          <cell r="E27">
            <v>29.25</v>
          </cell>
          <cell r="F27">
            <v>28.3</v>
          </cell>
          <cell r="G27">
            <v>28</v>
          </cell>
        </row>
        <row r="27">
          <cell r="I27">
            <v>20.1749992370605</v>
          </cell>
        </row>
        <row r="27">
          <cell r="R27">
            <v>39.4999969482422</v>
          </cell>
        </row>
        <row r="28">
          <cell r="A28">
            <v>37204</v>
          </cell>
          <cell r="B28">
            <v>27</v>
          </cell>
          <cell r="C28">
            <v>29.25</v>
          </cell>
          <cell r="D28">
            <v>28.5</v>
          </cell>
          <cell r="E28">
            <v>29.25</v>
          </cell>
          <cell r="F28">
            <v>28.3</v>
          </cell>
          <cell r="G28">
            <v>28</v>
          </cell>
        </row>
        <row r="28">
          <cell r="I28">
            <v>20.1749992370605</v>
          </cell>
        </row>
        <row r="28">
          <cell r="R28">
            <v>39.4999969482422</v>
          </cell>
        </row>
        <row r="29">
          <cell r="A29">
            <v>37225</v>
          </cell>
          <cell r="B29">
            <v>27</v>
          </cell>
          <cell r="C29">
            <v>27.75</v>
          </cell>
          <cell r="D29">
            <v>28.5</v>
          </cell>
          <cell r="E29">
            <v>29.25</v>
          </cell>
          <cell r="F29">
            <v>28.3</v>
          </cell>
          <cell r="G29">
            <v>28</v>
          </cell>
        </row>
        <row r="29">
          <cell r="I29">
            <v>26</v>
          </cell>
        </row>
        <row r="29">
          <cell r="R29">
            <v>39.4999969482422</v>
          </cell>
        </row>
        <row r="30">
          <cell r="A30">
            <v>37226</v>
          </cell>
          <cell r="B30">
            <v>30.5</v>
          </cell>
          <cell r="C30">
            <v>34.25</v>
          </cell>
          <cell r="D30">
            <v>36</v>
          </cell>
          <cell r="E30">
            <v>34.8</v>
          </cell>
          <cell r="F30">
            <v>32.5</v>
          </cell>
          <cell r="G30">
            <v>32.5</v>
          </cell>
        </row>
        <row r="30">
          <cell r="I30">
            <v>32.5</v>
          </cell>
        </row>
        <row r="30">
          <cell r="R30">
            <v>45.5499992370606</v>
          </cell>
        </row>
        <row r="31">
          <cell r="A31">
            <v>37257</v>
          </cell>
          <cell r="B31">
            <v>30.75</v>
          </cell>
          <cell r="C31">
            <v>33.5</v>
          </cell>
          <cell r="D31">
            <v>35</v>
          </cell>
          <cell r="E31">
            <v>35.5</v>
          </cell>
          <cell r="F31">
            <v>33.25</v>
          </cell>
          <cell r="G31">
            <v>32.25</v>
          </cell>
        </row>
        <row r="31">
          <cell r="I31">
            <v>33.25</v>
          </cell>
        </row>
        <row r="31">
          <cell r="R31">
            <v>48.2285125732422</v>
          </cell>
        </row>
        <row r="32">
          <cell r="A32">
            <v>37288</v>
          </cell>
          <cell r="B32">
            <v>29.75</v>
          </cell>
          <cell r="C32">
            <v>31.4</v>
          </cell>
          <cell r="D32">
            <v>32.5</v>
          </cell>
          <cell r="E32">
            <v>35</v>
          </cell>
          <cell r="F32">
            <v>33.25</v>
          </cell>
          <cell r="G32">
            <v>31</v>
          </cell>
        </row>
        <row r="32">
          <cell r="I32">
            <v>33.25</v>
          </cell>
        </row>
        <row r="32">
          <cell r="R32">
            <v>47.6947373962402</v>
          </cell>
        </row>
        <row r="33">
          <cell r="A33">
            <v>37316</v>
          </cell>
          <cell r="B33">
            <v>29.5</v>
          </cell>
          <cell r="C33">
            <v>28</v>
          </cell>
          <cell r="D33">
            <v>29</v>
          </cell>
          <cell r="E33">
            <v>33</v>
          </cell>
          <cell r="F33">
            <v>31</v>
          </cell>
          <cell r="G33">
            <v>30.75</v>
          </cell>
        </row>
        <row r="33">
          <cell r="I33">
            <v>31</v>
          </cell>
        </row>
        <row r="33">
          <cell r="R33">
            <v>46.1790596008301</v>
          </cell>
        </row>
        <row r="34">
          <cell r="A34">
            <v>37347</v>
          </cell>
          <cell r="B34">
            <v>30</v>
          </cell>
          <cell r="C34">
            <v>29.25</v>
          </cell>
          <cell r="D34">
            <v>27.5</v>
          </cell>
          <cell r="E34">
            <v>29.75</v>
          </cell>
          <cell r="F34">
            <v>29.75</v>
          </cell>
          <cell r="G34">
            <v>32</v>
          </cell>
        </row>
        <row r="34">
          <cell r="I34">
            <v>29.75</v>
          </cell>
        </row>
        <row r="34">
          <cell r="R34">
            <v>43.1542739868164</v>
          </cell>
        </row>
        <row r="35">
          <cell r="A35">
            <v>37377</v>
          </cell>
          <cell r="B35">
            <v>33</v>
          </cell>
          <cell r="C35">
            <v>29</v>
          </cell>
          <cell r="D35">
            <v>26.5</v>
          </cell>
          <cell r="E35">
            <v>29.75</v>
          </cell>
          <cell r="F35">
            <v>33</v>
          </cell>
          <cell r="G35">
            <v>36</v>
          </cell>
        </row>
        <row r="35">
          <cell r="I35">
            <v>29.75</v>
          </cell>
        </row>
        <row r="35">
          <cell r="R35">
            <v>43.6092877197266</v>
          </cell>
        </row>
        <row r="36">
          <cell r="A36">
            <v>37408</v>
          </cell>
          <cell r="B36">
            <v>41.5</v>
          </cell>
          <cell r="C36">
            <v>30.5</v>
          </cell>
          <cell r="D36">
            <v>28</v>
          </cell>
          <cell r="E36">
            <v>36.5</v>
          </cell>
          <cell r="F36">
            <v>37.75</v>
          </cell>
          <cell r="G36">
            <v>46.5</v>
          </cell>
        </row>
        <row r="36">
          <cell r="I36">
            <v>36.5</v>
          </cell>
        </row>
        <row r="36">
          <cell r="R36">
            <v>44.4388696651573</v>
          </cell>
        </row>
        <row r="37">
          <cell r="A37">
            <v>37438</v>
          </cell>
          <cell r="B37">
            <v>49</v>
          </cell>
          <cell r="C37">
            <v>43.5</v>
          </cell>
          <cell r="D37">
            <v>41</v>
          </cell>
          <cell r="E37">
            <v>45.25</v>
          </cell>
          <cell r="F37">
            <v>47.75</v>
          </cell>
          <cell r="G37">
            <v>56</v>
          </cell>
        </row>
        <row r="37">
          <cell r="I37">
            <v>45.25</v>
          </cell>
        </row>
        <row r="37">
          <cell r="R37">
            <v>47.00294011896</v>
          </cell>
        </row>
        <row r="38">
          <cell r="A38">
            <v>37469</v>
          </cell>
          <cell r="B38">
            <v>57</v>
          </cell>
          <cell r="C38">
            <v>51</v>
          </cell>
          <cell r="D38">
            <v>49</v>
          </cell>
          <cell r="E38">
            <v>52.25</v>
          </cell>
          <cell r="F38">
            <v>53.75</v>
          </cell>
          <cell r="G38">
            <v>67</v>
          </cell>
        </row>
        <row r="38">
          <cell r="I38">
            <v>52.25</v>
          </cell>
        </row>
        <row r="38">
          <cell r="R38">
            <v>47.7101720640506</v>
          </cell>
        </row>
        <row r="39">
          <cell r="A39">
            <v>37500</v>
          </cell>
          <cell r="B39">
            <v>47</v>
          </cell>
          <cell r="C39">
            <v>44.5</v>
          </cell>
          <cell r="D39">
            <v>42</v>
          </cell>
          <cell r="E39">
            <v>44.25</v>
          </cell>
          <cell r="F39">
            <v>40.25</v>
          </cell>
          <cell r="G39">
            <v>54</v>
          </cell>
        </row>
        <row r="39">
          <cell r="I39">
            <v>40.25</v>
          </cell>
        </row>
        <row r="39">
          <cell r="R39">
            <v>47.6401171643318</v>
          </cell>
        </row>
        <row r="40">
          <cell r="A40">
            <v>37530</v>
          </cell>
          <cell r="B40">
            <v>34</v>
          </cell>
          <cell r="C40">
            <v>34</v>
          </cell>
          <cell r="D40">
            <v>35.75</v>
          </cell>
          <cell r="E40">
            <v>38</v>
          </cell>
          <cell r="F40">
            <v>36.25</v>
          </cell>
          <cell r="G40">
            <v>36.5</v>
          </cell>
        </row>
        <row r="40">
          <cell r="I40">
            <v>36.25</v>
          </cell>
        </row>
        <row r="40">
          <cell r="R40">
            <v>46.26150713109</v>
          </cell>
        </row>
        <row r="41">
          <cell r="A41">
            <v>37561</v>
          </cell>
          <cell r="B41">
            <v>32.5</v>
          </cell>
          <cell r="C41">
            <v>32</v>
          </cell>
          <cell r="D41">
            <v>34</v>
          </cell>
          <cell r="E41">
            <v>35.75</v>
          </cell>
          <cell r="F41">
            <v>35.5</v>
          </cell>
          <cell r="G41">
            <v>34.5</v>
          </cell>
        </row>
        <row r="41">
          <cell r="I41">
            <v>35.5</v>
          </cell>
        </row>
        <row r="41">
          <cell r="R41">
            <v>51.2640779711407</v>
          </cell>
        </row>
        <row r="42">
          <cell r="A42">
            <v>37591</v>
          </cell>
          <cell r="B42">
            <v>33</v>
          </cell>
          <cell r="C42">
            <v>34</v>
          </cell>
          <cell r="D42">
            <v>35.5</v>
          </cell>
          <cell r="E42">
            <v>38</v>
          </cell>
          <cell r="F42">
            <v>37.75</v>
          </cell>
          <cell r="G42">
            <v>35</v>
          </cell>
        </row>
        <row r="42">
          <cell r="I42">
            <v>37.75</v>
          </cell>
        </row>
        <row r="42">
          <cell r="R42">
            <v>55.1838654503857</v>
          </cell>
        </row>
        <row r="43">
          <cell r="A43">
            <v>37622</v>
          </cell>
          <cell r="B43">
            <v>34.5</v>
          </cell>
          <cell r="C43">
            <v>37</v>
          </cell>
          <cell r="D43">
            <v>38.25</v>
          </cell>
          <cell r="E43">
            <v>39.25</v>
          </cell>
          <cell r="F43">
            <v>38.5</v>
          </cell>
          <cell r="G43">
            <v>36.5</v>
          </cell>
        </row>
        <row r="43">
          <cell r="I43">
            <v>28.5</v>
          </cell>
        </row>
        <row r="43">
          <cell r="R43">
            <v>47.7801079710539</v>
          </cell>
        </row>
        <row r="44">
          <cell r="A44">
            <v>37653</v>
          </cell>
          <cell r="B44">
            <v>34</v>
          </cell>
          <cell r="C44">
            <v>35</v>
          </cell>
          <cell r="D44">
            <v>36.5</v>
          </cell>
          <cell r="E44">
            <v>38.25</v>
          </cell>
          <cell r="F44">
            <v>37.5</v>
          </cell>
          <cell r="G44">
            <v>36</v>
          </cell>
        </row>
        <row r="44">
          <cell r="I44">
            <v>27.5</v>
          </cell>
        </row>
        <row r="44">
          <cell r="R44">
            <v>46.3122137149856</v>
          </cell>
        </row>
        <row r="45">
          <cell r="A45">
            <v>37681</v>
          </cell>
          <cell r="B45">
            <v>34</v>
          </cell>
          <cell r="C45">
            <v>32</v>
          </cell>
          <cell r="D45">
            <v>32.5</v>
          </cell>
          <cell r="E45">
            <v>35.75</v>
          </cell>
          <cell r="F45">
            <v>35</v>
          </cell>
          <cell r="G45">
            <v>36</v>
          </cell>
        </row>
        <row r="45">
          <cell r="I45">
            <v>25</v>
          </cell>
        </row>
        <row r="45">
          <cell r="R45">
            <v>44.6097601744285</v>
          </cell>
        </row>
        <row r="46">
          <cell r="A46">
            <v>37712</v>
          </cell>
          <cell r="B46">
            <v>33.5</v>
          </cell>
          <cell r="C46">
            <v>32.5</v>
          </cell>
          <cell r="D46">
            <v>30</v>
          </cell>
          <cell r="E46">
            <v>33.5</v>
          </cell>
          <cell r="F46">
            <v>34.5</v>
          </cell>
          <cell r="G46">
            <v>35.5</v>
          </cell>
        </row>
        <row r="46">
          <cell r="I46">
            <v>23.5</v>
          </cell>
        </row>
        <row r="46">
          <cell r="R46">
            <v>41.9751130614512</v>
          </cell>
        </row>
        <row r="47">
          <cell r="A47">
            <v>37742</v>
          </cell>
          <cell r="B47">
            <v>33.5</v>
          </cell>
          <cell r="C47">
            <v>28.75</v>
          </cell>
          <cell r="D47">
            <v>26.5</v>
          </cell>
          <cell r="E47">
            <v>34.5</v>
          </cell>
          <cell r="F47">
            <v>35.25</v>
          </cell>
          <cell r="G47">
            <v>35.5</v>
          </cell>
        </row>
        <row r="47">
          <cell r="I47">
            <v>24.5</v>
          </cell>
        </row>
        <row r="47">
          <cell r="R47">
            <v>42.1338766019329</v>
          </cell>
        </row>
        <row r="48">
          <cell r="A48">
            <v>37773</v>
          </cell>
          <cell r="B48">
            <v>38</v>
          </cell>
          <cell r="C48">
            <v>29.75</v>
          </cell>
          <cell r="D48">
            <v>27</v>
          </cell>
          <cell r="E48">
            <v>38.5</v>
          </cell>
          <cell r="F48">
            <v>44.25</v>
          </cell>
          <cell r="G48">
            <v>42.5</v>
          </cell>
        </row>
        <row r="48">
          <cell r="I48">
            <v>28.5</v>
          </cell>
        </row>
        <row r="48">
          <cell r="R48">
            <v>42.6025288986119</v>
          </cell>
        </row>
        <row r="49">
          <cell r="A49">
            <v>37803</v>
          </cell>
          <cell r="B49">
            <v>52.5</v>
          </cell>
          <cell r="C49">
            <v>50</v>
          </cell>
          <cell r="D49">
            <v>46</v>
          </cell>
          <cell r="E49">
            <v>48.75</v>
          </cell>
          <cell r="F49">
            <v>54.5</v>
          </cell>
          <cell r="G49">
            <v>58.5</v>
          </cell>
        </row>
        <row r="49">
          <cell r="I49">
            <v>38.75</v>
          </cell>
        </row>
        <row r="49">
          <cell r="R49">
            <v>43.0081641959092</v>
          </cell>
        </row>
        <row r="50">
          <cell r="A50">
            <v>37834</v>
          </cell>
          <cell r="B50">
            <v>59</v>
          </cell>
          <cell r="C50">
            <v>56.5</v>
          </cell>
          <cell r="D50">
            <v>54</v>
          </cell>
          <cell r="E50">
            <v>57.5</v>
          </cell>
          <cell r="F50">
            <v>58.5</v>
          </cell>
          <cell r="G50">
            <v>67</v>
          </cell>
        </row>
        <row r="50">
          <cell r="I50">
            <v>47.5</v>
          </cell>
        </row>
        <row r="50">
          <cell r="R50">
            <v>43.4129158172458</v>
          </cell>
        </row>
        <row r="51">
          <cell r="A51">
            <v>37865</v>
          </cell>
          <cell r="B51">
            <v>46.5</v>
          </cell>
          <cell r="C51">
            <v>46</v>
          </cell>
          <cell r="D51">
            <v>44</v>
          </cell>
          <cell r="E51">
            <v>52.75</v>
          </cell>
          <cell r="F51">
            <v>47.5</v>
          </cell>
          <cell r="G51">
            <v>52.5</v>
          </cell>
        </row>
        <row r="51">
          <cell r="I51">
            <v>37.5</v>
          </cell>
        </row>
        <row r="51">
          <cell r="R51">
            <v>43.4131497955231</v>
          </cell>
        </row>
        <row r="52">
          <cell r="A52">
            <v>37895</v>
          </cell>
          <cell r="B52">
            <v>36</v>
          </cell>
          <cell r="C52">
            <v>35.5</v>
          </cell>
          <cell r="D52">
            <v>37</v>
          </cell>
          <cell r="E52">
            <v>38.75</v>
          </cell>
          <cell r="F52">
            <v>38</v>
          </cell>
          <cell r="G52">
            <v>38.25</v>
          </cell>
        </row>
        <row r="52">
          <cell r="I52">
            <v>28</v>
          </cell>
        </row>
        <row r="52">
          <cell r="R52">
            <v>43.6151314540339</v>
          </cell>
        </row>
        <row r="53">
          <cell r="A53">
            <v>37926</v>
          </cell>
          <cell r="B53">
            <v>34.5</v>
          </cell>
          <cell r="C53">
            <v>33.5</v>
          </cell>
          <cell r="D53">
            <v>35</v>
          </cell>
          <cell r="E53">
            <v>37.75</v>
          </cell>
          <cell r="F53">
            <v>35.5</v>
          </cell>
          <cell r="G53">
            <v>36.25</v>
          </cell>
        </row>
        <row r="53">
          <cell r="I53">
            <v>25.5</v>
          </cell>
        </row>
        <row r="53">
          <cell r="R53">
            <v>47.2918525732804</v>
          </cell>
        </row>
        <row r="54">
          <cell r="A54">
            <v>37956</v>
          </cell>
          <cell r="B54">
            <v>34.5</v>
          </cell>
          <cell r="C54">
            <v>36.5</v>
          </cell>
          <cell r="D54">
            <v>37.25</v>
          </cell>
          <cell r="E54">
            <v>39.75</v>
          </cell>
          <cell r="F54">
            <v>39</v>
          </cell>
          <cell r="G54">
            <v>36</v>
          </cell>
        </row>
        <row r="54">
          <cell r="I54">
            <v>29</v>
          </cell>
        </row>
        <row r="54">
          <cell r="R54">
            <v>49.9254699503145</v>
          </cell>
        </row>
        <row r="55">
          <cell r="A55">
            <v>37987</v>
          </cell>
          <cell r="B55">
            <v>35.47</v>
          </cell>
          <cell r="C55">
            <v>36.83</v>
          </cell>
          <cell r="D55">
            <v>38.59</v>
          </cell>
          <cell r="E55">
            <v>40.39</v>
          </cell>
          <cell r="F55">
            <v>40.7</v>
          </cell>
          <cell r="G55">
            <v>37.67</v>
          </cell>
        </row>
        <row r="55">
          <cell r="I55">
            <v>19.25</v>
          </cell>
        </row>
        <row r="55">
          <cell r="R55">
            <v>48.8948294281519</v>
          </cell>
        </row>
        <row r="56">
          <cell r="A56">
            <v>38018</v>
          </cell>
          <cell r="B56">
            <v>35.05</v>
          </cell>
          <cell r="C56">
            <v>35.15</v>
          </cell>
          <cell r="D56">
            <v>37.08</v>
          </cell>
          <cell r="E56">
            <v>39.86</v>
          </cell>
          <cell r="F56">
            <v>38.7</v>
          </cell>
          <cell r="G56">
            <v>37.25</v>
          </cell>
        </row>
        <row r="56">
          <cell r="I56">
            <v>21.5</v>
          </cell>
        </row>
        <row r="56">
          <cell r="R56">
            <v>47.0979456161782</v>
          </cell>
        </row>
        <row r="57">
          <cell r="A57">
            <v>38047</v>
          </cell>
          <cell r="B57">
            <v>35.05</v>
          </cell>
          <cell r="C57">
            <v>32.63</v>
          </cell>
          <cell r="D57">
            <v>33.63</v>
          </cell>
          <cell r="E57">
            <v>38.33</v>
          </cell>
          <cell r="F57">
            <v>36.45</v>
          </cell>
          <cell r="G57">
            <v>37.25</v>
          </cell>
        </row>
        <row r="57">
          <cell r="I57">
            <v>18.5</v>
          </cell>
        </row>
        <row r="57">
          <cell r="R57">
            <v>44.8981254162988</v>
          </cell>
        </row>
        <row r="58">
          <cell r="A58">
            <v>38078</v>
          </cell>
          <cell r="B58">
            <v>34.62</v>
          </cell>
          <cell r="C58">
            <v>33.05</v>
          </cell>
          <cell r="D58">
            <v>31.48</v>
          </cell>
          <cell r="E58">
            <v>36.61</v>
          </cell>
          <cell r="F58">
            <v>35.7</v>
          </cell>
          <cell r="G58">
            <v>36.82</v>
          </cell>
        </row>
        <row r="58">
          <cell r="I58">
            <v>26.5</v>
          </cell>
        </row>
        <row r="58">
          <cell r="R58">
            <v>41.5374348535328</v>
          </cell>
        </row>
        <row r="59">
          <cell r="A59">
            <v>38108</v>
          </cell>
          <cell r="B59">
            <v>34.62</v>
          </cell>
          <cell r="C59">
            <v>29.89</v>
          </cell>
          <cell r="D59">
            <v>28.46</v>
          </cell>
          <cell r="E59">
            <v>38.27</v>
          </cell>
          <cell r="F59">
            <v>36.45</v>
          </cell>
          <cell r="G59">
            <v>36.82</v>
          </cell>
        </row>
        <row r="59">
          <cell r="I59">
            <v>26.5</v>
          </cell>
        </row>
        <row r="59">
          <cell r="R59">
            <v>41.4626359275746</v>
          </cell>
        </row>
        <row r="60">
          <cell r="A60">
            <v>38139</v>
          </cell>
          <cell r="B60">
            <v>38.48</v>
          </cell>
          <cell r="C60">
            <v>30.74</v>
          </cell>
          <cell r="D60">
            <v>28.89</v>
          </cell>
          <cell r="E60">
            <v>42.75</v>
          </cell>
          <cell r="F60">
            <v>44.95</v>
          </cell>
          <cell r="G60">
            <v>42.81</v>
          </cell>
        </row>
        <row r="60">
          <cell r="I60">
            <v>32.5</v>
          </cell>
        </row>
        <row r="60">
          <cell r="R60">
            <v>41.939477472825</v>
          </cell>
        </row>
        <row r="61">
          <cell r="A61">
            <v>38169</v>
          </cell>
          <cell r="B61">
            <v>50.9</v>
          </cell>
          <cell r="C61">
            <v>47.85</v>
          </cell>
          <cell r="D61">
            <v>45.26</v>
          </cell>
          <cell r="E61">
            <v>44.83</v>
          </cell>
          <cell r="F61">
            <v>50.95</v>
          </cell>
          <cell r="G61">
            <v>56.5</v>
          </cell>
        </row>
        <row r="61">
          <cell r="I61">
            <v>36.5</v>
          </cell>
        </row>
        <row r="61">
          <cell r="R61">
            <v>42.5373314092726</v>
          </cell>
        </row>
        <row r="62">
          <cell r="A62">
            <v>38200</v>
          </cell>
          <cell r="B62">
            <v>56.46</v>
          </cell>
          <cell r="C62">
            <v>53.35</v>
          </cell>
          <cell r="D62">
            <v>52.14</v>
          </cell>
          <cell r="E62">
            <v>52.26</v>
          </cell>
          <cell r="F62">
            <v>53.45</v>
          </cell>
          <cell r="G62">
            <v>63.76</v>
          </cell>
        </row>
        <row r="62">
          <cell r="I62">
            <v>45.5</v>
          </cell>
        </row>
        <row r="62">
          <cell r="R62">
            <v>43.0328629860545</v>
          </cell>
        </row>
        <row r="63">
          <cell r="A63">
            <v>38231</v>
          </cell>
          <cell r="B63">
            <v>45.76</v>
          </cell>
          <cell r="C63">
            <v>44.49</v>
          </cell>
          <cell r="D63">
            <v>43.53</v>
          </cell>
          <cell r="E63">
            <v>48.18</v>
          </cell>
          <cell r="F63">
            <v>44.45</v>
          </cell>
          <cell r="G63">
            <v>51.36</v>
          </cell>
        </row>
        <row r="63">
          <cell r="I63">
            <v>29.25</v>
          </cell>
        </row>
        <row r="63">
          <cell r="R63">
            <v>43.0358945155071</v>
          </cell>
        </row>
        <row r="64">
          <cell r="A64">
            <v>38261</v>
          </cell>
          <cell r="B64">
            <v>36.77</v>
          </cell>
          <cell r="C64">
            <v>35.62</v>
          </cell>
          <cell r="D64">
            <v>37.49</v>
          </cell>
          <cell r="E64">
            <v>39.88</v>
          </cell>
          <cell r="F64">
            <v>39.65</v>
          </cell>
          <cell r="G64">
            <v>39.18</v>
          </cell>
        </row>
        <row r="64">
          <cell r="I64">
            <v>30.5</v>
          </cell>
        </row>
        <row r="64">
          <cell r="R64">
            <v>43.0410409959799</v>
          </cell>
        </row>
        <row r="65">
          <cell r="A65">
            <v>38292</v>
          </cell>
          <cell r="B65">
            <v>35.48</v>
          </cell>
          <cell r="C65">
            <v>33.94</v>
          </cell>
          <cell r="D65">
            <v>35.77</v>
          </cell>
          <cell r="E65">
            <v>38.1</v>
          </cell>
          <cell r="F65">
            <v>38.4</v>
          </cell>
          <cell r="G65">
            <v>37.46</v>
          </cell>
        </row>
        <row r="65">
          <cell r="I65">
            <v>26</v>
          </cell>
        </row>
        <row r="65">
          <cell r="R65">
            <v>46.4271585896291</v>
          </cell>
        </row>
        <row r="66">
          <cell r="A66">
            <v>38322</v>
          </cell>
          <cell r="B66">
            <v>35.48</v>
          </cell>
          <cell r="C66">
            <v>36.48</v>
          </cell>
          <cell r="D66">
            <v>37.7</v>
          </cell>
          <cell r="E66">
            <v>39.76</v>
          </cell>
          <cell r="F66">
            <v>41.4</v>
          </cell>
          <cell r="G66">
            <v>37.25</v>
          </cell>
        </row>
        <row r="66">
          <cell r="I66">
            <v>28.75</v>
          </cell>
        </row>
        <row r="66">
          <cell r="R66">
            <v>48.8817720595895</v>
          </cell>
        </row>
        <row r="67">
          <cell r="A67">
            <v>38353</v>
          </cell>
          <cell r="B67">
            <v>36.35</v>
          </cell>
          <cell r="C67">
            <v>37.14</v>
          </cell>
          <cell r="D67">
            <v>38.68</v>
          </cell>
          <cell r="E67">
            <v>40.6</v>
          </cell>
          <cell r="F67">
            <v>41.45</v>
          </cell>
          <cell r="G67">
            <v>38.67</v>
          </cell>
        </row>
        <row r="67">
          <cell r="I67">
            <v>19.25</v>
          </cell>
        </row>
        <row r="67">
          <cell r="R67">
            <v>47.7066460025356</v>
          </cell>
        </row>
        <row r="68">
          <cell r="A68">
            <v>38384</v>
          </cell>
          <cell r="B68">
            <v>35.99</v>
          </cell>
          <cell r="C68">
            <v>35.71</v>
          </cell>
          <cell r="D68">
            <v>37.39</v>
          </cell>
          <cell r="E68">
            <v>40.35</v>
          </cell>
          <cell r="F68">
            <v>39.45</v>
          </cell>
          <cell r="G68">
            <v>38.31</v>
          </cell>
        </row>
        <row r="68">
          <cell r="I68">
            <v>21.5</v>
          </cell>
        </row>
        <row r="68">
          <cell r="R68">
            <v>46.0001377242738</v>
          </cell>
        </row>
        <row r="69">
          <cell r="A69">
            <v>38412</v>
          </cell>
          <cell r="B69">
            <v>35.99</v>
          </cell>
          <cell r="C69">
            <v>33.56</v>
          </cell>
          <cell r="D69">
            <v>34.44</v>
          </cell>
          <cell r="E69">
            <v>39.1</v>
          </cell>
          <cell r="F69">
            <v>37.45</v>
          </cell>
          <cell r="G69">
            <v>38.31</v>
          </cell>
        </row>
        <row r="69">
          <cell r="I69">
            <v>18.5</v>
          </cell>
        </row>
        <row r="69">
          <cell r="R69">
            <v>43.9115660013045</v>
          </cell>
        </row>
        <row r="70">
          <cell r="A70">
            <v>38443</v>
          </cell>
          <cell r="B70">
            <v>35.62</v>
          </cell>
          <cell r="C70">
            <v>33.93</v>
          </cell>
          <cell r="D70">
            <v>32.6</v>
          </cell>
          <cell r="E70">
            <v>38.1</v>
          </cell>
          <cell r="F70">
            <v>37.2</v>
          </cell>
          <cell r="G70">
            <v>37.94</v>
          </cell>
        </row>
        <row r="70">
          <cell r="I70">
            <v>25.5</v>
          </cell>
        </row>
        <row r="70">
          <cell r="R70">
            <v>40.5795611543938</v>
          </cell>
        </row>
        <row r="71">
          <cell r="A71">
            <v>38473</v>
          </cell>
          <cell r="B71">
            <v>35.62</v>
          </cell>
          <cell r="C71">
            <v>31.24</v>
          </cell>
          <cell r="D71">
            <v>30.01</v>
          </cell>
          <cell r="E71">
            <v>39.6</v>
          </cell>
          <cell r="F71">
            <v>37.7</v>
          </cell>
          <cell r="G71">
            <v>37.94</v>
          </cell>
        </row>
        <row r="71">
          <cell r="I71">
            <v>25.5</v>
          </cell>
        </row>
        <row r="71">
          <cell r="R71">
            <v>40.5097565676963</v>
          </cell>
        </row>
        <row r="72">
          <cell r="A72">
            <v>38504</v>
          </cell>
          <cell r="B72">
            <v>38.92</v>
          </cell>
          <cell r="C72">
            <v>31.97</v>
          </cell>
          <cell r="D72">
            <v>30.38</v>
          </cell>
          <cell r="E72">
            <v>43.85</v>
          </cell>
          <cell r="F72">
            <v>45.2</v>
          </cell>
          <cell r="G72">
            <v>43.05</v>
          </cell>
        </row>
        <row r="72">
          <cell r="I72">
            <v>30.5</v>
          </cell>
        </row>
        <row r="72">
          <cell r="R72">
            <v>40.9641367088815</v>
          </cell>
        </row>
        <row r="73">
          <cell r="A73">
            <v>38534</v>
          </cell>
          <cell r="B73">
            <v>49.56</v>
          </cell>
          <cell r="C73">
            <v>46.61</v>
          </cell>
          <cell r="D73">
            <v>44.39</v>
          </cell>
          <cell r="E73">
            <v>43.35</v>
          </cell>
          <cell r="F73">
            <v>48.95</v>
          </cell>
          <cell r="G73">
            <v>54.76</v>
          </cell>
        </row>
        <row r="73">
          <cell r="I73">
            <v>27.5</v>
          </cell>
        </row>
        <row r="73">
          <cell r="R73">
            <v>41.5338595150089</v>
          </cell>
        </row>
        <row r="74">
          <cell r="A74">
            <v>38565</v>
          </cell>
          <cell r="B74">
            <v>54.33</v>
          </cell>
          <cell r="C74">
            <v>51.33</v>
          </cell>
          <cell r="D74">
            <v>50.28</v>
          </cell>
          <cell r="E74">
            <v>49.6</v>
          </cell>
          <cell r="F74">
            <v>50.45</v>
          </cell>
          <cell r="G74">
            <v>60.97</v>
          </cell>
        </row>
        <row r="74">
          <cell r="I74">
            <v>36.5</v>
          </cell>
        </row>
        <row r="74">
          <cell r="R74">
            <v>42.0066379838062</v>
          </cell>
        </row>
        <row r="75">
          <cell r="A75">
            <v>38596</v>
          </cell>
          <cell r="B75">
            <v>45.16</v>
          </cell>
          <cell r="C75">
            <v>43.75</v>
          </cell>
          <cell r="D75">
            <v>42.91</v>
          </cell>
          <cell r="E75">
            <v>46.1</v>
          </cell>
          <cell r="F75">
            <v>42.95</v>
          </cell>
          <cell r="G75">
            <v>50.36</v>
          </cell>
        </row>
        <row r="75">
          <cell r="I75">
            <v>23.25</v>
          </cell>
        </row>
        <row r="75">
          <cell r="R75">
            <v>42.0118563508025</v>
          </cell>
        </row>
        <row r="76">
          <cell r="A76">
            <v>38626</v>
          </cell>
          <cell r="B76">
            <v>37.46</v>
          </cell>
          <cell r="C76">
            <v>36.17</v>
          </cell>
          <cell r="D76">
            <v>37.75</v>
          </cell>
          <cell r="E76">
            <v>41.6</v>
          </cell>
          <cell r="F76">
            <v>41.15</v>
          </cell>
          <cell r="G76">
            <v>39.96</v>
          </cell>
        </row>
        <row r="76">
          <cell r="I76">
            <v>27.5</v>
          </cell>
        </row>
        <row r="76">
          <cell r="R76">
            <v>42.0182597962086</v>
          </cell>
        </row>
        <row r="77">
          <cell r="A77">
            <v>38657</v>
          </cell>
          <cell r="B77">
            <v>36.36</v>
          </cell>
          <cell r="C77">
            <v>34.74</v>
          </cell>
          <cell r="D77">
            <v>36.27</v>
          </cell>
          <cell r="E77">
            <v>39.35</v>
          </cell>
          <cell r="F77">
            <v>39.65</v>
          </cell>
          <cell r="G77">
            <v>38.5</v>
          </cell>
        </row>
        <row r="77">
          <cell r="I77">
            <v>23.5</v>
          </cell>
        </row>
        <row r="77">
          <cell r="R77">
            <v>45.1758497243316</v>
          </cell>
        </row>
        <row r="78">
          <cell r="A78">
            <v>38687</v>
          </cell>
          <cell r="B78">
            <v>36.36</v>
          </cell>
          <cell r="C78">
            <v>36.92</v>
          </cell>
          <cell r="D78">
            <v>37.93</v>
          </cell>
          <cell r="E78">
            <v>40.6</v>
          </cell>
          <cell r="F78">
            <v>42.65</v>
          </cell>
          <cell r="G78">
            <v>38.32</v>
          </cell>
        </row>
        <row r="78">
          <cell r="I78">
            <v>26.25</v>
          </cell>
        </row>
        <row r="78">
          <cell r="R78">
            <v>47.5263952832497</v>
          </cell>
        </row>
        <row r="79">
          <cell r="A79">
            <v>38718</v>
          </cell>
          <cell r="B79">
            <v>37.14</v>
          </cell>
          <cell r="C79">
            <v>37.92</v>
          </cell>
          <cell r="D79">
            <v>38.84</v>
          </cell>
          <cell r="E79">
            <v>40.81</v>
          </cell>
          <cell r="F79">
            <v>41.95</v>
          </cell>
          <cell r="G79">
            <v>39.56</v>
          </cell>
        </row>
        <row r="79">
          <cell r="I79">
            <v>19.5</v>
          </cell>
        </row>
        <row r="79">
          <cell r="R79">
            <v>43.1956965738852</v>
          </cell>
        </row>
        <row r="80">
          <cell r="A80">
            <v>38749</v>
          </cell>
          <cell r="B80">
            <v>36.83</v>
          </cell>
          <cell r="C80">
            <v>36.62</v>
          </cell>
          <cell r="D80">
            <v>37.67</v>
          </cell>
          <cell r="E80">
            <v>40.8</v>
          </cell>
          <cell r="F80">
            <v>40.04</v>
          </cell>
          <cell r="G80">
            <v>39.25</v>
          </cell>
        </row>
        <row r="80">
          <cell r="I80">
            <v>21.75</v>
          </cell>
        </row>
        <row r="80">
          <cell r="R80">
            <v>41.7059479659394</v>
          </cell>
        </row>
        <row r="81">
          <cell r="A81">
            <v>38777</v>
          </cell>
          <cell r="B81">
            <v>36.83</v>
          </cell>
          <cell r="C81">
            <v>34.64</v>
          </cell>
          <cell r="D81">
            <v>35</v>
          </cell>
          <cell r="E81">
            <v>39.8</v>
          </cell>
          <cell r="F81">
            <v>38.42</v>
          </cell>
          <cell r="G81">
            <v>39.25</v>
          </cell>
        </row>
        <row r="81">
          <cell r="I81">
            <v>18.75</v>
          </cell>
        </row>
        <row r="81">
          <cell r="R81">
            <v>39.8750658052905</v>
          </cell>
        </row>
        <row r="82">
          <cell r="A82">
            <v>38808</v>
          </cell>
          <cell r="B82">
            <v>36.52</v>
          </cell>
          <cell r="C82">
            <v>34.99</v>
          </cell>
          <cell r="D82">
            <v>33.33</v>
          </cell>
          <cell r="E82">
            <v>39.48</v>
          </cell>
          <cell r="F82">
            <v>38.4</v>
          </cell>
          <cell r="G82">
            <v>38.94</v>
          </cell>
        </row>
        <row r="82">
          <cell r="I82">
            <v>25.75</v>
          </cell>
        </row>
        <row r="82">
          <cell r="R82">
            <v>36.9395973226475</v>
          </cell>
        </row>
        <row r="83">
          <cell r="A83">
            <v>38838</v>
          </cell>
          <cell r="B83">
            <v>36.52</v>
          </cell>
          <cell r="C83">
            <v>32.52</v>
          </cell>
          <cell r="D83">
            <v>30.99</v>
          </cell>
          <cell r="E83">
            <v>40.79</v>
          </cell>
          <cell r="F83">
            <v>38.9</v>
          </cell>
          <cell r="G83">
            <v>38.94</v>
          </cell>
        </row>
        <row r="83">
          <cell r="I83">
            <v>25.75</v>
          </cell>
        </row>
        <row r="83">
          <cell r="R83">
            <v>36.8912157537107</v>
          </cell>
        </row>
        <row r="84">
          <cell r="A84">
            <v>38869</v>
          </cell>
          <cell r="B84">
            <v>39.35</v>
          </cell>
          <cell r="C84">
            <v>33.19</v>
          </cell>
          <cell r="D84">
            <v>31.32</v>
          </cell>
          <cell r="E84">
            <v>44.73</v>
          </cell>
          <cell r="F84">
            <v>45.55</v>
          </cell>
          <cell r="G84">
            <v>43.31</v>
          </cell>
        </row>
        <row r="84">
          <cell r="I84">
            <v>30.75</v>
          </cell>
        </row>
        <row r="84">
          <cell r="R84">
            <v>37.3086805241172</v>
          </cell>
        </row>
        <row r="85">
          <cell r="A85">
            <v>38899</v>
          </cell>
          <cell r="B85">
            <v>48.46</v>
          </cell>
          <cell r="C85">
            <v>46.64</v>
          </cell>
          <cell r="D85">
            <v>44.01</v>
          </cell>
          <cell r="E85">
            <v>42.07</v>
          </cell>
          <cell r="F85">
            <v>47.4</v>
          </cell>
          <cell r="G85">
            <v>53.32</v>
          </cell>
        </row>
        <row r="85">
          <cell r="I85">
            <v>27.75</v>
          </cell>
        </row>
        <row r="85">
          <cell r="R85">
            <v>37.8269508842059</v>
          </cell>
        </row>
        <row r="86">
          <cell r="A86">
            <v>38930</v>
          </cell>
          <cell r="B86">
            <v>52.55</v>
          </cell>
          <cell r="C86">
            <v>50.97</v>
          </cell>
          <cell r="D86">
            <v>49.35</v>
          </cell>
          <cell r="E86">
            <v>47.43</v>
          </cell>
          <cell r="F86">
            <v>47.95</v>
          </cell>
          <cell r="G86">
            <v>58.63</v>
          </cell>
        </row>
        <row r="86">
          <cell r="I86">
            <v>36.75</v>
          </cell>
        </row>
        <row r="86">
          <cell r="R86">
            <v>38.2585168124682</v>
          </cell>
        </row>
        <row r="87">
          <cell r="A87">
            <v>38961</v>
          </cell>
          <cell r="B87">
            <v>44.7</v>
          </cell>
          <cell r="C87">
            <v>44.02</v>
          </cell>
          <cell r="D87">
            <v>42.67</v>
          </cell>
          <cell r="E87">
            <v>44.43</v>
          </cell>
          <cell r="F87">
            <v>41.86</v>
          </cell>
          <cell r="G87">
            <v>49.56</v>
          </cell>
        </row>
        <row r="87">
          <cell r="I87">
            <v>23.5</v>
          </cell>
        </row>
        <row r="87">
          <cell r="R87">
            <v>38.2755771038513</v>
          </cell>
        </row>
        <row r="88">
          <cell r="A88">
            <v>38991</v>
          </cell>
          <cell r="B88">
            <v>38.1</v>
          </cell>
          <cell r="C88">
            <v>37.07</v>
          </cell>
          <cell r="D88">
            <v>38</v>
          </cell>
          <cell r="E88">
            <v>43.07</v>
          </cell>
          <cell r="F88">
            <v>42.33</v>
          </cell>
          <cell r="G88">
            <v>40.67</v>
          </cell>
        </row>
        <row r="88">
          <cell r="I88">
            <v>27.75</v>
          </cell>
        </row>
        <row r="88">
          <cell r="R88">
            <v>38.29248274507</v>
          </cell>
        </row>
        <row r="89">
          <cell r="A89">
            <v>39022</v>
          </cell>
          <cell r="B89">
            <v>37.16</v>
          </cell>
          <cell r="C89">
            <v>35.75</v>
          </cell>
          <cell r="D89">
            <v>36.66</v>
          </cell>
          <cell r="E89">
            <v>40.38</v>
          </cell>
          <cell r="F89">
            <v>40.78</v>
          </cell>
          <cell r="G89">
            <v>39.42</v>
          </cell>
        </row>
        <row r="89">
          <cell r="I89">
            <v>23.75</v>
          </cell>
        </row>
        <row r="89">
          <cell r="R89">
            <v>41.0964649212179</v>
          </cell>
        </row>
        <row r="90">
          <cell r="A90">
            <v>39052</v>
          </cell>
          <cell r="B90">
            <v>37.16</v>
          </cell>
          <cell r="C90">
            <v>37.76</v>
          </cell>
          <cell r="D90">
            <v>38.16</v>
          </cell>
          <cell r="E90">
            <v>41.43</v>
          </cell>
          <cell r="F90">
            <v>43.68</v>
          </cell>
          <cell r="G90">
            <v>39.27</v>
          </cell>
        </row>
        <row r="90">
          <cell r="I90">
            <v>26.5</v>
          </cell>
        </row>
        <row r="90">
          <cell r="R90">
            <v>43.1809453696097</v>
          </cell>
        </row>
        <row r="91">
          <cell r="A91">
            <v>39083</v>
          </cell>
          <cell r="B91">
            <v>37.72</v>
          </cell>
          <cell r="C91">
            <v>38.91</v>
          </cell>
          <cell r="D91">
            <v>39</v>
          </cell>
          <cell r="E91">
            <v>41.04</v>
          </cell>
          <cell r="F91">
            <v>42.35</v>
          </cell>
          <cell r="G91">
            <v>40.17</v>
          </cell>
        </row>
        <row r="91">
          <cell r="I91">
            <v>28.85</v>
          </cell>
        </row>
        <row r="91">
          <cell r="R91">
            <v>44.3845496512821</v>
          </cell>
        </row>
        <row r="92">
          <cell r="A92">
            <v>39114</v>
          </cell>
          <cell r="B92">
            <v>37.44</v>
          </cell>
          <cell r="C92">
            <v>37.71</v>
          </cell>
          <cell r="D92">
            <v>37.94</v>
          </cell>
          <cell r="E92">
            <v>41.16</v>
          </cell>
          <cell r="F92">
            <v>40.48</v>
          </cell>
          <cell r="G92">
            <v>39.89</v>
          </cell>
        </row>
        <row r="92">
          <cell r="I92">
            <v>31.1</v>
          </cell>
        </row>
        <row r="92">
          <cell r="R92">
            <v>42.879826224146</v>
          </cell>
        </row>
        <row r="93">
          <cell r="A93">
            <v>39142</v>
          </cell>
          <cell r="B93">
            <v>37.44</v>
          </cell>
          <cell r="C93">
            <v>35.89</v>
          </cell>
          <cell r="D93">
            <v>35.52</v>
          </cell>
          <cell r="E93">
            <v>40.29</v>
          </cell>
          <cell r="F93">
            <v>39.07</v>
          </cell>
          <cell r="G93">
            <v>39.89</v>
          </cell>
        </row>
        <row r="93">
          <cell r="I93">
            <v>28.1</v>
          </cell>
        </row>
        <row r="93">
          <cell r="R93">
            <v>41.0337741252271</v>
          </cell>
        </row>
        <row r="94">
          <cell r="A94">
            <v>39173</v>
          </cell>
          <cell r="B94">
            <v>37.15</v>
          </cell>
          <cell r="C94">
            <v>36.21</v>
          </cell>
          <cell r="D94">
            <v>34.01</v>
          </cell>
          <cell r="E94">
            <v>40.35</v>
          </cell>
          <cell r="F94">
            <v>39.17</v>
          </cell>
          <cell r="G94">
            <v>39.61</v>
          </cell>
        </row>
        <row r="94">
          <cell r="I94">
            <v>35.1</v>
          </cell>
        </row>
        <row r="94">
          <cell r="R94">
            <v>38.1417928747289</v>
          </cell>
        </row>
        <row r="95">
          <cell r="A95">
            <v>39203</v>
          </cell>
          <cell r="B95">
            <v>37.16</v>
          </cell>
          <cell r="C95">
            <v>33.93</v>
          </cell>
          <cell r="D95">
            <v>31.9</v>
          </cell>
          <cell r="E95">
            <v>41.55</v>
          </cell>
          <cell r="F95">
            <v>39.67</v>
          </cell>
          <cell r="G95">
            <v>39.61</v>
          </cell>
        </row>
        <row r="95">
          <cell r="I95">
            <v>35.1</v>
          </cell>
        </row>
        <row r="95">
          <cell r="R95">
            <v>38.0847378575756</v>
          </cell>
        </row>
        <row r="96">
          <cell r="A96">
            <v>39234</v>
          </cell>
          <cell r="B96">
            <v>39.72</v>
          </cell>
          <cell r="C96">
            <v>34.56</v>
          </cell>
          <cell r="D96">
            <v>32.2</v>
          </cell>
          <cell r="E96">
            <v>45.33</v>
          </cell>
          <cell r="F96">
            <v>45.85</v>
          </cell>
          <cell r="G96">
            <v>43.56</v>
          </cell>
        </row>
        <row r="96">
          <cell r="I96">
            <v>41.1</v>
          </cell>
        </row>
        <row r="96">
          <cell r="R96">
            <v>38.4943220769883</v>
          </cell>
        </row>
        <row r="97">
          <cell r="A97">
            <v>39264</v>
          </cell>
          <cell r="B97">
            <v>47.98</v>
          </cell>
          <cell r="C97">
            <v>46.96</v>
          </cell>
          <cell r="D97">
            <v>43.7</v>
          </cell>
          <cell r="E97">
            <v>41.47</v>
          </cell>
          <cell r="F97">
            <v>46.66</v>
          </cell>
          <cell r="G97">
            <v>52.62</v>
          </cell>
        </row>
        <row r="97">
          <cell r="I97">
            <v>48.1</v>
          </cell>
        </row>
        <row r="97">
          <cell r="R97">
            <v>39.0047180396284</v>
          </cell>
        </row>
        <row r="98">
          <cell r="A98">
            <v>39295</v>
          </cell>
          <cell r="B98">
            <v>51.69</v>
          </cell>
          <cell r="C98">
            <v>50.96</v>
          </cell>
          <cell r="D98">
            <v>48.54</v>
          </cell>
          <cell r="E98">
            <v>46.35</v>
          </cell>
          <cell r="F98">
            <v>46.69</v>
          </cell>
          <cell r="G98">
            <v>57.43</v>
          </cell>
        </row>
        <row r="98">
          <cell r="I98">
            <v>57.1</v>
          </cell>
        </row>
        <row r="98">
          <cell r="R98">
            <v>39.4272212240781</v>
          </cell>
        </row>
        <row r="99">
          <cell r="A99">
            <v>39326</v>
          </cell>
          <cell r="B99">
            <v>44.57</v>
          </cell>
          <cell r="C99">
            <v>44.55</v>
          </cell>
          <cell r="D99">
            <v>42.5</v>
          </cell>
          <cell r="E99">
            <v>43.61</v>
          </cell>
          <cell r="F99">
            <v>41.37</v>
          </cell>
          <cell r="G99">
            <v>49.21</v>
          </cell>
        </row>
        <row r="99">
          <cell r="I99">
            <v>39.85</v>
          </cell>
        </row>
        <row r="99">
          <cell r="R99">
            <v>39.4336569539448</v>
          </cell>
        </row>
        <row r="100">
          <cell r="A100">
            <v>39356</v>
          </cell>
          <cell r="B100">
            <v>38.59</v>
          </cell>
          <cell r="C100">
            <v>38.13</v>
          </cell>
          <cell r="D100">
            <v>38.26</v>
          </cell>
          <cell r="E100">
            <v>43.99</v>
          </cell>
          <cell r="F100">
            <v>43.09</v>
          </cell>
          <cell r="G100">
            <v>41.17</v>
          </cell>
        </row>
        <row r="100">
          <cell r="I100">
            <v>40.1</v>
          </cell>
        </row>
        <row r="100">
          <cell r="R100">
            <v>39.4399007875176</v>
          </cell>
        </row>
        <row r="101">
          <cell r="A101">
            <v>39387</v>
          </cell>
          <cell r="B101">
            <v>37.74</v>
          </cell>
          <cell r="C101">
            <v>36.92</v>
          </cell>
          <cell r="D101">
            <v>37.06</v>
          </cell>
          <cell r="E101">
            <v>41.06</v>
          </cell>
          <cell r="F101">
            <v>41.51</v>
          </cell>
          <cell r="G101">
            <v>40.05</v>
          </cell>
        </row>
        <row r="101">
          <cell r="I101">
            <v>36.1</v>
          </cell>
        </row>
        <row r="101">
          <cell r="R101">
            <v>42.1842106820137</v>
          </cell>
        </row>
        <row r="102">
          <cell r="A102">
            <v>39417</v>
          </cell>
          <cell r="B102">
            <v>37.74</v>
          </cell>
          <cell r="C102">
            <v>38.77</v>
          </cell>
          <cell r="D102">
            <v>38.42</v>
          </cell>
          <cell r="E102">
            <v>42</v>
          </cell>
          <cell r="F102">
            <v>44.36</v>
          </cell>
          <cell r="G102">
            <v>39.91</v>
          </cell>
        </row>
        <row r="102">
          <cell r="I102">
            <v>38.85</v>
          </cell>
        </row>
        <row r="102">
          <cell r="R102">
            <v>44.2730216941852</v>
          </cell>
        </row>
        <row r="103">
          <cell r="A103">
            <v>39448</v>
          </cell>
          <cell r="B103">
            <v>38.21</v>
          </cell>
          <cell r="C103">
            <v>39.88</v>
          </cell>
          <cell r="D103">
            <v>39.44</v>
          </cell>
          <cell r="E103">
            <v>41.27</v>
          </cell>
          <cell r="F103">
            <v>42.58</v>
          </cell>
          <cell r="G103">
            <v>40.67</v>
          </cell>
        </row>
        <row r="103">
          <cell r="I103">
            <v>29.2</v>
          </cell>
        </row>
        <row r="103">
          <cell r="R103">
            <v>45.5108512968616</v>
          </cell>
        </row>
        <row r="104">
          <cell r="A104">
            <v>39479</v>
          </cell>
          <cell r="B104">
            <v>37.95</v>
          </cell>
          <cell r="C104">
            <v>38.75</v>
          </cell>
          <cell r="D104">
            <v>38.46</v>
          </cell>
          <cell r="E104">
            <v>41.49</v>
          </cell>
          <cell r="F104">
            <v>40.71</v>
          </cell>
          <cell r="G104">
            <v>40.41</v>
          </cell>
        </row>
        <row r="104">
          <cell r="I104">
            <v>31.45</v>
          </cell>
        </row>
        <row r="104">
          <cell r="R104">
            <v>44.0036136595534</v>
          </cell>
        </row>
        <row r="105">
          <cell r="A105">
            <v>39508</v>
          </cell>
          <cell r="B105">
            <v>37.95</v>
          </cell>
          <cell r="C105">
            <v>37.04</v>
          </cell>
          <cell r="D105">
            <v>36.21</v>
          </cell>
          <cell r="E105">
            <v>40.71</v>
          </cell>
          <cell r="F105">
            <v>39.28</v>
          </cell>
          <cell r="G105">
            <v>40.41</v>
          </cell>
        </row>
        <row r="105">
          <cell r="I105">
            <v>28.45</v>
          </cell>
        </row>
        <row r="105">
          <cell r="R105">
            <v>42.1545666595943</v>
          </cell>
        </row>
        <row r="106">
          <cell r="A106">
            <v>39539</v>
          </cell>
          <cell r="B106">
            <v>37.69</v>
          </cell>
          <cell r="C106">
            <v>37.34</v>
          </cell>
          <cell r="D106">
            <v>34.8</v>
          </cell>
          <cell r="E106">
            <v>41.04</v>
          </cell>
          <cell r="F106">
            <v>39.37</v>
          </cell>
          <cell r="G106">
            <v>40.16</v>
          </cell>
        </row>
        <row r="106">
          <cell r="I106">
            <v>35.45</v>
          </cell>
        </row>
        <row r="106">
          <cell r="R106">
            <v>39.2573503974216</v>
          </cell>
        </row>
        <row r="107">
          <cell r="A107">
            <v>39569</v>
          </cell>
          <cell r="B107">
            <v>37.69</v>
          </cell>
          <cell r="C107">
            <v>35.2</v>
          </cell>
          <cell r="D107">
            <v>32.83</v>
          </cell>
          <cell r="E107">
            <v>42.16</v>
          </cell>
          <cell r="F107">
            <v>39.87</v>
          </cell>
          <cell r="G107">
            <v>40.16</v>
          </cell>
        </row>
        <row r="107">
          <cell r="I107">
            <v>35.45</v>
          </cell>
        </row>
        <row r="107">
          <cell r="R107">
            <v>39.2005232857006</v>
          </cell>
        </row>
        <row r="108">
          <cell r="A108">
            <v>39600</v>
          </cell>
          <cell r="B108">
            <v>40.07</v>
          </cell>
          <cell r="C108">
            <v>35.79</v>
          </cell>
          <cell r="D108">
            <v>33.11</v>
          </cell>
          <cell r="E108">
            <v>45.83</v>
          </cell>
          <cell r="F108">
            <v>46.12</v>
          </cell>
          <cell r="G108">
            <v>43.81</v>
          </cell>
        </row>
        <row r="108">
          <cell r="I108">
            <v>41.45</v>
          </cell>
        </row>
        <row r="108">
          <cell r="R108">
            <v>39.6112540614516</v>
          </cell>
        </row>
        <row r="109">
          <cell r="A109">
            <v>39630</v>
          </cell>
          <cell r="B109">
            <v>47.73</v>
          </cell>
          <cell r="C109">
            <v>47.48</v>
          </cell>
          <cell r="D109">
            <v>43.83</v>
          </cell>
          <cell r="E109">
            <v>41.13</v>
          </cell>
          <cell r="F109">
            <v>46.99</v>
          </cell>
          <cell r="G109">
            <v>52.2</v>
          </cell>
        </row>
        <row r="109">
          <cell r="I109">
            <v>48.45</v>
          </cell>
        </row>
        <row r="109">
          <cell r="R109">
            <v>40.1229858376125</v>
          </cell>
        </row>
        <row r="110">
          <cell r="A110">
            <v>39661</v>
          </cell>
          <cell r="B110">
            <v>51.16</v>
          </cell>
          <cell r="C110">
            <v>51.24</v>
          </cell>
          <cell r="D110">
            <v>48.35</v>
          </cell>
          <cell r="E110">
            <v>45.66</v>
          </cell>
          <cell r="F110">
            <v>47.05</v>
          </cell>
          <cell r="G110">
            <v>56.64</v>
          </cell>
        </row>
        <row r="110">
          <cell r="I110">
            <v>57.45</v>
          </cell>
        </row>
        <row r="110">
          <cell r="R110">
            <v>40.5466695728638</v>
          </cell>
        </row>
        <row r="111">
          <cell r="A111">
            <v>39692</v>
          </cell>
          <cell r="B111">
            <v>44.57</v>
          </cell>
          <cell r="C111">
            <v>45.21</v>
          </cell>
          <cell r="D111">
            <v>42.71</v>
          </cell>
          <cell r="E111">
            <v>43.11</v>
          </cell>
          <cell r="F111">
            <v>41.66</v>
          </cell>
          <cell r="G111">
            <v>49.04</v>
          </cell>
        </row>
        <row r="111">
          <cell r="I111">
            <v>40.2</v>
          </cell>
        </row>
        <row r="111">
          <cell r="R111">
            <v>40.5534752771883</v>
          </cell>
        </row>
        <row r="112">
          <cell r="A112">
            <v>39722</v>
          </cell>
          <cell r="B112">
            <v>39.02</v>
          </cell>
          <cell r="C112">
            <v>39.17</v>
          </cell>
          <cell r="D112">
            <v>38.76</v>
          </cell>
          <cell r="E112">
            <v>44.72</v>
          </cell>
          <cell r="F112">
            <v>43.31</v>
          </cell>
          <cell r="G112">
            <v>41.6</v>
          </cell>
        </row>
        <row r="112">
          <cell r="I112">
            <v>40.45</v>
          </cell>
        </row>
        <row r="112">
          <cell r="R112">
            <v>40.5600776068773</v>
          </cell>
        </row>
        <row r="113">
          <cell r="A113">
            <v>39753</v>
          </cell>
          <cell r="B113">
            <v>38.23</v>
          </cell>
          <cell r="C113">
            <v>38.03</v>
          </cell>
          <cell r="D113">
            <v>37.64</v>
          </cell>
          <cell r="E113">
            <v>41.61</v>
          </cell>
          <cell r="F113">
            <v>41.73</v>
          </cell>
          <cell r="G113">
            <v>40.56</v>
          </cell>
        </row>
        <row r="113">
          <cell r="I113">
            <v>36.45</v>
          </cell>
        </row>
        <row r="113">
          <cell r="R113">
            <v>42.8798505351171</v>
          </cell>
        </row>
        <row r="114">
          <cell r="A114">
            <v>39783</v>
          </cell>
          <cell r="B114">
            <v>38.24</v>
          </cell>
          <cell r="C114">
            <v>39.78</v>
          </cell>
          <cell r="D114">
            <v>38.91</v>
          </cell>
          <cell r="E114">
            <v>42.47</v>
          </cell>
          <cell r="F114">
            <v>44.6</v>
          </cell>
          <cell r="G114">
            <v>40.44</v>
          </cell>
        </row>
        <row r="114">
          <cell r="I114">
            <v>39.2</v>
          </cell>
        </row>
        <row r="114">
          <cell r="R114">
            <v>44.9953217601449</v>
          </cell>
        </row>
        <row r="115">
          <cell r="A115">
            <v>39814</v>
          </cell>
          <cell r="B115">
            <v>38.7</v>
          </cell>
          <cell r="C115">
            <v>40.96</v>
          </cell>
          <cell r="D115">
            <v>39.89</v>
          </cell>
          <cell r="E115">
            <v>41.51</v>
          </cell>
          <cell r="F115">
            <v>42.82</v>
          </cell>
          <cell r="G115">
            <v>41.17</v>
          </cell>
        </row>
        <row r="115">
          <cell r="I115">
            <v>29.7</v>
          </cell>
        </row>
        <row r="115">
          <cell r="R115">
            <v>46.2920510849026</v>
          </cell>
        </row>
        <row r="116">
          <cell r="A116">
            <v>39845</v>
          </cell>
          <cell r="B116">
            <v>38.45</v>
          </cell>
          <cell r="C116">
            <v>39.89</v>
          </cell>
          <cell r="D116">
            <v>38.98</v>
          </cell>
          <cell r="E116">
            <v>41.82</v>
          </cell>
          <cell r="F116">
            <v>40.93</v>
          </cell>
          <cell r="G116">
            <v>40.92</v>
          </cell>
        </row>
        <row r="116">
          <cell r="I116">
            <v>31.95</v>
          </cell>
        </row>
        <row r="116">
          <cell r="R116">
            <v>44.8035427544941</v>
          </cell>
        </row>
        <row r="117">
          <cell r="A117">
            <v>39873</v>
          </cell>
          <cell r="B117">
            <v>38.45</v>
          </cell>
          <cell r="C117">
            <v>38.28</v>
          </cell>
          <cell r="D117">
            <v>36.88</v>
          </cell>
          <cell r="E117">
            <v>41.13</v>
          </cell>
          <cell r="F117">
            <v>39.5</v>
          </cell>
          <cell r="G117">
            <v>40.92</v>
          </cell>
        </row>
        <row r="117">
          <cell r="I117">
            <v>28.95</v>
          </cell>
        </row>
        <row r="117">
          <cell r="R117">
            <v>42.9681853596815</v>
          </cell>
        </row>
        <row r="118">
          <cell r="A118">
            <v>39904</v>
          </cell>
          <cell r="B118">
            <v>38.21</v>
          </cell>
          <cell r="C118">
            <v>38.56</v>
          </cell>
          <cell r="D118">
            <v>35.57</v>
          </cell>
          <cell r="E118">
            <v>41.7</v>
          </cell>
          <cell r="F118">
            <v>39.57</v>
          </cell>
          <cell r="G118">
            <v>40.68</v>
          </cell>
        </row>
        <row r="118">
          <cell r="I118">
            <v>36</v>
          </cell>
        </row>
        <row r="118">
          <cell r="R118">
            <v>39.5731521337109</v>
          </cell>
        </row>
        <row r="119">
          <cell r="A119">
            <v>39934</v>
          </cell>
          <cell r="B119">
            <v>38.21</v>
          </cell>
          <cell r="C119">
            <v>36.54</v>
          </cell>
          <cell r="D119">
            <v>33.73</v>
          </cell>
          <cell r="E119">
            <v>42.75</v>
          </cell>
          <cell r="F119">
            <v>40.08</v>
          </cell>
          <cell r="G119">
            <v>40.68</v>
          </cell>
        </row>
        <row r="119">
          <cell r="I119">
            <v>36</v>
          </cell>
        </row>
        <row r="119">
          <cell r="R119">
            <v>39.537453302557</v>
          </cell>
        </row>
        <row r="120">
          <cell r="A120">
            <v>39965</v>
          </cell>
          <cell r="B120">
            <v>40.42</v>
          </cell>
          <cell r="C120">
            <v>37.1</v>
          </cell>
          <cell r="D120">
            <v>34</v>
          </cell>
          <cell r="E120">
            <v>46.31</v>
          </cell>
          <cell r="F120">
            <v>46.39</v>
          </cell>
          <cell r="G120">
            <v>44.07</v>
          </cell>
        </row>
        <row r="120">
          <cell r="I120">
            <v>42</v>
          </cell>
        </row>
        <row r="120">
          <cell r="R120">
            <v>39.9732006606926</v>
          </cell>
        </row>
        <row r="121">
          <cell r="A121">
            <v>39995</v>
          </cell>
          <cell r="B121">
            <v>47.52</v>
          </cell>
          <cell r="C121">
            <v>48.13</v>
          </cell>
          <cell r="D121">
            <v>43.99</v>
          </cell>
          <cell r="E121">
            <v>40.83</v>
          </cell>
          <cell r="F121">
            <v>47.32</v>
          </cell>
          <cell r="G121">
            <v>51.82</v>
          </cell>
        </row>
        <row r="121">
          <cell r="I121">
            <v>49</v>
          </cell>
        </row>
        <row r="121">
          <cell r="R121">
            <v>40.5107937098462</v>
          </cell>
        </row>
        <row r="122">
          <cell r="A122">
            <v>40026</v>
          </cell>
          <cell r="B122">
            <v>50.7</v>
          </cell>
          <cell r="C122">
            <v>51.69</v>
          </cell>
          <cell r="D122">
            <v>48.19</v>
          </cell>
          <cell r="E122">
            <v>45.03</v>
          </cell>
          <cell r="F122">
            <v>47.42</v>
          </cell>
          <cell r="G122">
            <v>55.93</v>
          </cell>
        </row>
        <row r="122">
          <cell r="I122">
            <v>58</v>
          </cell>
        </row>
        <row r="122">
          <cell r="R122">
            <v>40.9615488890818</v>
          </cell>
        </row>
        <row r="123">
          <cell r="A123">
            <v>40057</v>
          </cell>
          <cell r="B123">
            <v>44.58</v>
          </cell>
          <cell r="C123">
            <v>45.99</v>
          </cell>
          <cell r="D123">
            <v>42.94</v>
          </cell>
          <cell r="E123">
            <v>42.67</v>
          </cell>
          <cell r="F123">
            <v>41.96</v>
          </cell>
          <cell r="G123">
            <v>48.89</v>
          </cell>
        </row>
        <row r="123">
          <cell r="I123">
            <v>40.7</v>
          </cell>
        </row>
        <row r="123">
          <cell r="R123">
            <v>40.9932179494681</v>
          </cell>
        </row>
        <row r="124">
          <cell r="A124">
            <v>40087</v>
          </cell>
          <cell r="B124">
            <v>39.45</v>
          </cell>
          <cell r="C124">
            <v>40.29</v>
          </cell>
          <cell r="D124">
            <v>39.27</v>
          </cell>
          <cell r="E124">
            <v>45.41</v>
          </cell>
          <cell r="F124">
            <v>43.53</v>
          </cell>
          <cell r="G124">
            <v>42.02</v>
          </cell>
        </row>
        <row r="124">
          <cell r="I124">
            <v>41</v>
          </cell>
        </row>
        <row r="124">
          <cell r="R124">
            <v>41.0243588679607</v>
          </cell>
        </row>
        <row r="125">
          <cell r="A125">
            <v>40118</v>
          </cell>
          <cell r="B125">
            <v>38.72</v>
          </cell>
          <cell r="C125">
            <v>39.21</v>
          </cell>
          <cell r="D125">
            <v>38.22</v>
          </cell>
          <cell r="E125">
            <v>42.14</v>
          </cell>
          <cell r="F125">
            <v>41.94</v>
          </cell>
          <cell r="G125">
            <v>41.06</v>
          </cell>
        </row>
        <row r="125">
          <cell r="I125">
            <v>37</v>
          </cell>
        </row>
        <row r="125">
          <cell r="R125">
            <v>43.9523423393326</v>
          </cell>
        </row>
        <row r="126">
          <cell r="A126">
            <v>40148</v>
          </cell>
          <cell r="B126">
            <v>38.72</v>
          </cell>
          <cell r="C126">
            <v>40.87</v>
          </cell>
          <cell r="D126">
            <v>39.4</v>
          </cell>
          <cell r="E126">
            <v>42.93</v>
          </cell>
          <cell r="F126">
            <v>44.84</v>
          </cell>
          <cell r="G126">
            <v>40.94</v>
          </cell>
        </row>
        <row r="126">
          <cell r="I126">
            <v>39.7</v>
          </cell>
        </row>
        <row r="126">
          <cell r="R126">
            <v>46.092894527556</v>
          </cell>
        </row>
        <row r="127">
          <cell r="A127">
            <v>40179</v>
          </cell>
          <cell r="B127">
            <v>39.16</v>
          </cell>
          <cell r="C127">
            <v>42.03</v>
          </cell>
          <cell r="D127">
            <v>40.35</v>
          </cell>
          <cell r="E127">
            <v>41.99</v>
          </cell>
          <cell r="F127">
            <v>43.05</v>
          </cell>
          <cell r="G127">
            <v>41.58</v>
          </cell>
        </row>
        <row r="127">
          <cell r="I127">
            <v>30.2</v>
          </cell>
        </row>
        <row r="127">
          <cell r="R127">
            <v>47.4401580542053</v>
          </cell>
        </row>
        <row r="128">
          <cell r="A128">
            <v>40210</v>
          </cell>
          <cell r="B128">
            <v>38.94</v>
          </cell>
          <cell r="C128">
            <v>41.02</v>
          </cell>
          <cell r="D128">
            <v>39.49</v>
          </cell>
          <cell r="E128">
            <v>42.38</v>
          </cell>
          <cell r="F128">
            <v>41.16</v>
          </cell>
          <cell r="G128">
            <v>41.36</v>
          </cell>
        </row>
        <row r="128">
          <cell r="I128">
            <v>32.45</v>
          </cell>
        </row>
        <row r="128">
          <cell r="R128">
            <v>45.9453724643906</v>
          </cell>
        </row>
        <row r="129">
          <cell r="A129">
            <v>40238</v>
          </cell>
          <cell r="B129">
            <v>38.94</v>
          </cell>
          <cell r="C129">
            <v>39.5</v>
          </cell>
          <cell r="D129">
            <v>37.54</v>
          </cell>
          <cell r="E129">
            <v>41.78</v>
          </cell>
          <cell r="F129">
            <v>39.71</v>
          </cell>
          <cell r="G129">
            <v>41.37</v>
          </cell>
        </row>
        <row r="129">
          <cell r="I129">
            <v>29.45</v>
          </cell>
        </row>
        <row r="129">
          <cell r="R129">
            <v>44.0994679209919</v>
          </cell>
        </row>
        <row r="130">
          <cell r="A130">
            <v>40269</v>
          </cell>
          <cell r="B130">
            <v>38.72</v>
          </cell>
          <cell r="C130">
            <v>39.78</v>
          </cell>
          <cell r="D130">
            <v>36.32</v>
          </cell>
          <cell r="E130">
            <v>42.58</v>
          </cell>
          <cell r="F130">
            <v>39.76</v>
          </cell>
          <cell r="G130">
            <v>41.15</v>
          </cell>
        </row>
        <row r="130">
          <cell r="I130">
            <v>36.75</v>
          </cell>
        </row>
        <row r="130">
          <cell r="R130">
            <v>40.2952790505519</v>
          </cell>
        </row>
        <row r="131">
          <cell r="A131">
            <v>40299</v>
          </cell>
          <cell r="B131">
            <v>38.72</v>
          </cell>
          <cell r="C131">
            <v>37.87</v>
          </cell>
          <cell r="D131">
            <v>34.61</v>
          </cell>
          <cell r="E131">
            <v>43.56</v>
          </cell>
          <cell r="F131">
            <v>40.28</v>
          </cell>
          <cell r="G131">
            <v>41.15</v>
          </cell>
        </row>
        <row r="131">
          <cell r="I131">
            <v>36.75</v>
          </cell>
        </row>
        <row r="131">
          <cell r="R131">
            <v>40.2650136247643</v>
          </cell>
        </row>
        <row r="132">
          <cell r="A132">
            <v>40330</v>
          </cell>
          <cell r="B132">
            <v>40.76</v>
          </cell>
          <cell r="C132">
            <v>38.39</v>
          </cell>
          <cell r="D132">
            <v>34.86</v>
          </cell>
          <cell r="E132">
            <v>47.02</v>
          </cell>
          <cell r="F132">
            <v>46.65</v>
          </cell>
          <cell r="G132">
            <v>44.26</v>
          </cell>
        </row>
        <row r="132">
          <cell r="I132">
            <v>42.75</v>
          </cell>
        </row>
        <row r="132">
          <cell r="R132">
            <v>40.7109205591394</v>
          </cell>
        </row>
        <row r="133">
          <cell r="A133">
            <v>40360</v>
          </cell>
          <cell r="B133">
            <v>47.34</v>
          </cell>
          <cell r="C133">
            <v>48.8</v>
          </cell>
          <cell r="D133">
            <v>44.16</v>
          </cell>
          <cell r="E133">
            <v>40.81</v>
          </cell>
          <cell r="F133">
            <v>47.65</v>
          </cell>
          <cell r="G133">
            <v>51.43</v>
          </cell>
        </row>
        <row r="133">
          <cell r="I133">
            <v>49.75</v>
          </cell>
        </row>
        <row r="133">
          <cell r="R133">
            <v>41.2596001301891</v>
          </cell>
        </row>
        <row r="134">
          <cell r="A134">
            <v>40391</v>
          </cell>
          <cell r="B134">
            <v>50.29</v>
          </cell>
          <cell r="C134">
            <v>52.16</v>
          </cell>
          <cell r="D134">
            <v>48.08</v>
          </cell>
          <cell r="E134">
            <v>44.72</v>
          </cell>
          <cell r="F134">
            <v>47.78</v>
          </cell>
          <cell r="G134">
            <v>55.23</v>
          </cell>
        </row>
        <row r="134">
          <cell r="I134">
            <v>58.75</v>
          </cell>
        </row>
        <row r="134">
          <cell r="R134">
            <v>41.7209333827213</v>
          </cell>
        </row>
        <row r="135">
          <cell r="A135">
            <v>40422</v>
          </cell>
          <cell r="B135">
            <v>44.62</v>
          </cell>
          <cell r="C135">
            <v>46.79</v>
          </cell>
          <cell r="D135">
            <v>43.19</v>
          </cell>
          <cell r="E135">
            <v>42.52</v>
          </cell>
          <cell r="F135">
            <v>42.26</v>
          </cell>
          <cell r="G135">
            <v>48.72</v>
          </cell>
        </row>
        <row r="135">
          <cell r="I135">
            <v>41.2</v>
          </cell>
        </row>
        <row r="135">
          <cell r="R135">
            <v>41.7590998817541</v>
          </cell>
        </row>
        <row r="136">
          <cell r="A136">
            <v>40452</v>
          </cell>
          <cell r="B136">
            <v>39.86</v>
          </cell>
          <cell r="C136">
            <v>41.41</v>
          </cell>
          <cell r="D136">
            <v>39.77</v>
          </cell>
          <cell r="E136">
            <v>46.32</v>
          </cell>
          <cell r="F136">
            <v>43.74</v>
          </cell>
          <cell r="G136">
            <v>42.38</v>
          </cell>
        </row>
        <row r="136">
          <cell r="I136">
            <v>41.75</v>
          </cell>
        </row>
        <row r="136">
          <cell r="R136">
            <v>41.7965461761315</v>
          </cell>
        </row>
        <row r="137">
          <cell r="A137">
            <v>40483</v>
          </cell>
          <cell r="B137">
            <v>39.19</v>
          </cell>
          <cell r="C137">
            <v>40.4</v>
          </cell>
          <cell r="D137">
            <v>38.79</v>
          </cell>
          <cell r="E137">
            <v>42.9</v>
          </cell>
          <cell r="F137">
            <v>42.15</v>
          </cell>
          <cell r="G137">
            <v>41.5</v>
          </cell>
        </row>
        <row r="137">
          <cell r="I137">
            <v>37.75</v>
          </cell>
        </row>
        <row r="137">
          <cell r="R137">
            <v>44.5032593799933</v>
          </cell>
        </row>
        <row r="138">
          <cell r="A138">
            <v>40513</v>
          </cell>
          <cell r="B138">
            <v>39.19</v>
          </cell>
          <cell r="C138">
            <v>41.95</v>
          </cell>
          <cell r="D138">
            <v>39.9</v>
          </cell>
          <cell r="E138">
            <v>43.62</v>
          </cell>
          <cell r="F138">
            <v>45.08</v>
          </cell>
          <cell r="G138">
            <v>41.39</v>
          </cell>
        </row>
        <row r="138">
          <cell r="I138">
            <v>40.2</v>
          </cell>
        </row>
        <row r="138">
          <cell r="R138">
            <v>46.6723993275991</v>
          </cell>
        </row>
        <row r="139">
          <cell r="A139">
            <v>40544</v>
          </cell>
          <cell r="B139">
            <v>39.62</v>
          </cell>
          <cell r="C139">
            <v>43.1</v>
          </cell>
          <cell r="D139">
            <v>40.8</v>
          </cell>
          <cell r="E139">
            <v>42.48</v>
          </cell>
          <cell r="F139">
            <v>43.28</v>
          </cell>
          <cell r="G139">
            <v>41.99</v>
          </cell>
        </row>
        <row r="139">
          <cell r="I139">
            <v>30.7</v>
          </cell>
        </row>
        <row r="139">
          <cell r="R139">
            <v>43.8542359889641</v>
          </cell>
        </row>
        <row r="140">
          <cell r="A140">
            <v>40575</v>
          </cell>
          <cell r="B140">
            <v>39.41</v>
          </cell>
          <cell r="C140">
            <v>42.15</v>
          </cell>
          <cell r="D140">
            <v>40.01</v>
          </cell>
          <cell r="E140">
            <v>42.95</v>
          </cell>
          <cell r="F140">
            <v>41.38</v>
          </cell>
          <cell r="G140">
            <v>41.78</v>
          </cell>
        </row>
        <row r="140">
          <cell r="I140">
            <v>32.95</v>
          </cell>
        </row>
        <row r="140">
          <cell r="R140">
            <v>42.4441149408915</v>
          </cell>
        </row>
        <row r="141">
          <cell r="A141">
            <v>40603</v>
          </cell>
          <cell r="B141">
            <v>39.41</v>
          </cell>
          <cell r="C141">
            <v>40.72</v>
          </cell>
          <cell r="D141">
            <v>38.19</v>
          </cell>
          <cell r="E141">
            <v>42.41</v>
          </cell>
          <cell r="F141">
            <v>39.92</v>
          </cell>
          <cell r="G141">
            <v>41.79</v>
          </cell>
        </row>
        <row r="141">
          <cell r="I141">
            <v>29.95</v>
          </cell>
        </row>
        <row r="141">
          <cell r="R141">
            <v>40.7054104672319</v>
          </cell>
        </row>
        <row r="142">
          <cell r="A142">
            <v>40634</v>
          </cell>
          <cell r="B142">
            <v>39.21</v>
          </cell>
          <cell r="C142">
            <v>40.98</v>
          </cell>
          <cell r="D142">
            <v>37.05</v>
          </cell>
          <cell r="E142">
            <v>43.43</v>
          </cell>
          <cell r="F142">
            <v>39.96</v>
          </cell>
          <cell r="G142">
            <v>41.59</v>
          </cell>
        </row>
        <row r="142">
          <cell r="I142">
            <v>37.25</v>
          </cell>
        </row>
        <row r="142">
          <cell r="R142">
            <v>37.4891652416958</v>
          </cell>
        </row>
        <row r="143">
          <cell r="A143">
            <v>40664</v>
          </cell>
          <cell r="B143">
            <v>39.21</v>
          </cell>
          <cell r="C143">
            <v>39.18</v>
          </cell>
          <cell r="D143">
            <v>35.46</v>
          </cell>
          <cell r="E143">
            <v>44.36</v>
          </cell>
          <cell r="F143">
            <v>40.49</v>
          </cell>
          <cell r="G143">
            <v>41.59</v>
          </cell>
        </row>
        <row r="143">
          <cell r="I143">
            <v>37.25</v>
          </cell>
        </row>
        <row r="143">
          <cell r="R143">
            <v>37.4553463693568</v>
          </cell>
        </row>
        <row r="144">
          <cell r="A144">
            <v>40695</v>
          </cell>
          <cell r="B144">
            <v>41.1</v>
          </cell>
          <cell r="C144">
            <v>39.68</v>
          </cell>
          <cell r="D144">
            <v>35.69</v>
          </cell>
          <cell r="E144">
            <v>47.72</v>
          </cell>
          <cell r="F144">
            <v>46.92</v>
          </cell>
          <cell r="G144">
            <v>44.46</v>
          </cell>
        </row>
        <row r="144">
          <cell r="I144">
            <v>43.25</v>
          </cell>
        </row>
        <row r="144">
          <cell r="R144">
            <v>37.868146559182</v>
          </cell>
        </row>
        <row r="145">
          <cell r="A145">
            <v>40725</v>
          </cell>
          <cell r="B145">
            <v>47.2</v>
          </cell>
          <cell r="C145">
            <v>49.49</v>
          </cell>
          <cell r="D145">
            <v>44.36</v>
          </cell>
          <cell r="E145">
            <v>40.83</v>
          </cell>
          <cell r="F145">
            <v>47.98</v>
          </cell>
          <cell r="G145">
            <v>51.09</v>
          </cell>
        </row>
        <row r="145">
          <cell r="I145">
            <v>50.25</v>
          </cell>
        </row>
        <row r="145">
          <cell r="R145">
            <v>38.3774290794222</v>
          </cell>
        </row>
        <row r="146">
          <cell r="A146">
            <v>40756</v>
          </cell>
          <cell r="B146">
            <v>49.93</v>
          </cell>
          <cell r="C146">
            <v>52.66</v>
          </cell>
          <cell r="D146">
            <v>48.01</v>
          </cell>
          <cell r="E146">
            <v>44.46</v>
          </cell>
          <cell r="F146">
            <v>48.14</v>
          </cell>
          <cell r="G146">
            <v>54.6</v>
          </cell>
        </row>
        <row r="146">
          <cell r="I146">
            <v>59.25</v>
          </cell>
        </row>
        <row r="146">
          <cell r="R146">
            <v>38.8044467539511</v>
          </cell>
        </row>
        <row r="147">
          <cell r="A147">
            <v>40787</v>
          </cell>
          <cell r="B147">
            <v>44.68</v>
          </cell>
          <cell r="C147">
            <v>47.6</v>
          </cell>
          <cell r="D147">
            <v>43.46</v>
          </cell>
          <cell r="E147">
            <v>42.41</v>
          </cell>
          <cell r="F147">
            <v>42.55</v>
          </cell>
          <cell r="G147">
            <v>48.58</v>
          </cell>
        </row>
        <row r="147">
          <cell r="I147">
            <v>41.7</v>
          </cell>
        </row>
        <row r="147">
          <cell r="R147">
            <v>38.8344480698397</v>
          </cell>
        </row>
        <row r="148">
          <cell r="A148">
            <v>40817</v>
          </cell>
          <cell r="B148">
            <v>40.27</v>
          </cell>
          <cell r="C148">
            <v>42.53</v>
          </cell>
          <cell r="D148">
            <v>40.27</v>
          </cell>
          <cell r="E148">
            <v>47.2</v>
          </cell>
          <cell r="F148">
            <v>43.96</v>
          </cell>
          <cell r="G148">
            <v>42.73</v>
          </cell>
        </row>
        <row r="148">
          <cell r="I148">
            <v>42.25</v>
          </cell>
        </row>
        <row r="148">
          <cell r="R148">
            <v>38.8639490566502</v>
          </cell>
        </row>
        <row r="149">
          <cell r="A149">
            <v>40848</v>
          </cell>
          <cell r="B149">
            <v>39.64</v>
          </cell>
          <cell r="C149">
            <v>41.57</v>
          </cell>
          <cell r="D149">
            <v>39.36</v>
          </cell>
          <cell r="E149">
            <v>43.64</v>
          </cell>
          <cell r="F149">
            <v>42.36</v>
          </cell>
          <cell r="G149">
            <v>41.91</v>
          </cell>
        </row>
        <row r="149">
          <cell r="I149">
            <v>38.25</v>
          </cell>
        </row>
        <row r="149">
          <cell r="R149">
            <v>41.6377401312739</v>
          </cell>
        </row>
        <row r="150">
          <cell r="A150">
            <v>40878</v>
          </cell>
          <cell r="B150">
            <v>39.65</v>
          </cell>
          <cell r="C150">
            <v>43.04</v>
          </cell>
          <cell r="D150">
            <v>40.39</v>
          </cell>
          <cell r="E150">
            <v>44.3</v>
          </cell>
          <cell r="F150">
            <v>45.32</v>
          </cell>
          <cell r="G150">
            <v>41.81</v>
          </cell>
        </row>
        <row r="150">
          <cell r="I150">
            <v>40.7</v>
          </cell>
        </row>
        <row r="150">
          <cell r="R150">
            <v>43.6655673415411</v>
          </cell>
        </row>
        <row r="151">
          <cell r="A151">
            <v>40909</v>
          </cell>
          <cell r="B151">
            <v>40.06</v>
          </cell>
          <cell r="C151">
            <v>44.22</v>
          </cell>
          <cell r="D151">
            <v>41.26</v>
          </cell>
          <cell r="E151">
            <v>42.97</v>
          </cell>
          <cell r="F151">
            <v>43.51</v>
          </cell>
          <cell r="G151">
            <v>42.38</v>
          </cell>
        </row>
        <row r="151">
          <cell r="I151">
            <v>30.95</v>
          </cell>
        </row>
        <row r="151">
          <cell r="R151">
            <v>43.8542359889641</v>
          </cell>
        </row>
        <row r="152">
          <cell r="A152">
            <v>40940</v>
          </cell>
          <cell r="B152">
            <v>39.87</v>
          </cell>
          <cell r="C152">
            <v>43.33</v>
          </cell>
          <cell r="D152">
            <v>40.52</v>
          </cell>
          <cell r="E152">
            <v>43.51</v>
          </cell>
          <cell r="F152">
            <v>41.61</v>
          </cell>
          <cell r="G152">
            <v>42.19</v>
          </cell>
        </row>
        <row r="152">
          <cell r="I152">
            <v>33.2</v>
          </cell>
        </row>
        <row r="152">
          <cell r="R152">
            <v>42.4441149408915</v>
          </cell>
        </row>
      </sheetData>
      <sheetData sheetId="16"/>
      <sheetData sheetId="17"/>
      <sheetData sheetId="18">
        <row r="38">
          <cell r="B38">
            <v>27</v>
          </cell>
          <cell r="C38">
            <v>27.75</v>
          </cell>
          <cell r="D38">
            <v>28.5</v>
          </cell>
          <cell r="E38">
            <v>29.25</v>
          </cell>
          <cell r="F38">
            <v>28.3</v>
          </cell>
          <cell r="G38">
            <v>28</v>
          </cell>
        </row>
        <row r="38">
          <cell r="I38">
            <v>26</v>
          </cell>
        </row>
        <row r="38">
          <cell r="R38">
            <v>39.4999969482422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37175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37175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2.045</v>
      </c>
      <c r="L28" s="70" t="n">
        <f aca="false">LOOKUP($K$15+1,CurveFetch!D$8:D$1000,CurveFetch!F$8:F$1000)</f>
        <v>2.34</v>
      </c>
      <c r="M28" s="70" t="n">
        <f aca="false">L28-$L$49</f>
        <v>-0.065</v>
      </c>
      <c r="N28" s="71" t="n">
        <f aca="false">M28-'[4]Gas Average Basis'!M28</f>
        <v>0.115</v>
      </c>
      <c r="O28" s="70" t="n">
        <f aca="false">LOOKUP($K$15+2,CurveFetch!$D$8:$D$1000,CurveFetch!$F$8:$F$1000)</f>
        <v>2.31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1.925</v>
      </c>
      <c r="L29" s="70" t="n">
        <f aca="false">LOOKUP($K$15+1,CurveFetch!D$8:D$1000,CurveFetch!Q$8:Q$1000)</f>
        <v>2.28</v>
      </c>
      <c r="M29" s="70" t="n">
        <f aca="false">L29-$L$49</f>
        <v>-0.125</v>
      </c>
      <c r="N29" s="71" t="n">
        <f aca="false">M29-'[4]Gas Average Basis'!M29</f>
        <v>0.14</v>
      </c>
      <c r="O29" s="70" t="n">
        <f aca="false">LOOKUP($K$15+2,CurveFetch!$D$8:$D$1000,CurveFetch!$Q$8:$Q$1000)</f>
        <v>2.31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1.885</v>
      </c>
      <c r="L30" s="70" t="n">
        <f aca="false">LOOKUP($K$15+1,CurveFetch!D$8:D$1000,CurveFetch!G$8:G$1000)</f>
        <v>2.21</v>
      </c>
      <c r="M30" s="70" t="n">
        <f aca="false">L30-$L$49</f>
        <v>-0.195</v>
      </c>
      <c r="N30" s="71" t="n">
        <f aca="false">M30-'[4]Gas Average Basis'!M30</f>
        <v>0.14</v>
      </c>
      <c r="O30" s="70" t="n">
        <f aca="false">LOOKUP($K$15+2,CurveFetch!$D$8:$D$1000,CurveFetch!$G$8:$G$1000)</f>
        <v>2.12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2.02</v>
      </c>
      <c r="L31" s="70" t="n">
        <f aca="false">LOOKUP($K$15+1,CurveFetch!D$8:D$1000,CurveFetch!H$8:H$1000)</f>
        <v>2.295</v>
      </c>
      <c r="M31" s="70" t="n">
        <f aca="false">L31-$L$49</f>
        <v>-0.11</v>
      </c>
      <c r="N31" s="71" t="n">
        <f aca="false">M31-'[4]Gas Average Basis'!M31</f>
        <v>0.0850000000000004</v>
      </c>
      <c r="O31" s="70" t="n">
        <f aca="false">LOOKUP($K$15+2,CurveFetch!$D$8:$D$1000,CurveFetch!$H$8:$H$1000)</f>
        <v>2.34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1.85</v>
      </c>
      <c r="L33" s="70" t="n">
        <f aca="false">LOOKUP($K$15+1,CurveFetch!D$8:D$1000,CurveFetch!K$8:K$1000)</f>
        <v>2.11</v>
      </c>
      <c r="M33" s="70" t="n">
        <f aca="false">L33-$L$49</f>
        <v>-0.295</v>
      </c>
      <c r="N33" s="71" t="n">
        <f aca="false">M33-'[4]Gas Average Basis'!M33</f>
        <v>0.0800000000000001</v>
      </c>
      <c r="O33" s="70" t="n">
        <f aca="false">LOOKUP($K$15+2,CurveFetch!$D$8:$D$1000,CurveFetch!$K$8:$K$1000)</f>
        <v>2.06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1.91</v>
      </c>
      <c r="L34" s="70" t="n">
        <f aca="false">LOOKUP($K$15+1,CurveFetch!D$8:D$1000,CurveFetch!R$8:R$1000)</f>
        <v>2.155</v>
      </c>
      <c r="M34" s="70" t="n">
        <f aca="false">L34-$L$49</f>
        <v>-0.25</v>
      </c>
      <c r="N34" s="71" t="n">
        <f aca="false">M34-'[4]Gas Average Basis'!M34</f>
        <v>0.0600000000000001</v>
      </c>
      <c r="O34" s="70" t="n">
        <f aca="false">LOOKUP($K$15+2,CurveFetch!$D$8:$D$1000,CurveFetch!$R$8:$R$1000)</f>
        <v>2.11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1.94</v>
      </c>
      <c r="L35" s="70" t="n">
        <f aca="false">LOOKUP($K$15+1,CurveFetch!D$8:D$1000,CurveFetch!L$8:L$1000)</f>
        <v>2.215</v>
      </c>
      <c r="M35" s="70" t="n">
        <f aca="false">L35-$L$49</f>
        <v>-0.19</v>
      </c>
      <c r="N35" s="71" t="n">
        <f aca="false">M35-'[4]Gas Average Basis'!M35</f>
        <v>0.0800000000000001</v>
      </c>
      <c r="O35" s="70" t="n">
        <f aca="false">LOOKUP($K$15+2,CurveFetch!$D$8:$D$1000,CurveFetch!$L$8:$L$1000)</f>
        <v>2.17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</v>
      </c>
      <c r="L36" s="70" t="n">
        <f aca="false">LOOKUP($K$15+1,CurveFetch!D$8:D$1000,CurveFetch!P$8:P$1000)</f>
        <v>2.21</v>
      </c>
      <c r="M36" s="70" t="n">
        <f aca="false">L36-$L$49</f>
        <v>-0.195</v>
      </c>
      <c r="N36" s="71" t="n">
        <f aca="false">M36-'[4]Gas Average Basis'!M36</f>
        <v>-0.0699999999999998</v>
      </c>
      <c r="O36" s="70" t="n">
        <f aca="false">LOOKUP($K$15+2,CurveFetch!$D$8:$D$1000,CurveFetch!$P$8:$P$1000)</f>
        <v>2.21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1.735</v>
      </c>
      <c r="L39" s="70" t="n">
        <f aca="false">LOOKUP($K$15+1,CurveFetch!D$8:D$1000,CurveFetch!I$8:I$1000)</f>
        <v>2.06</v>
      </c>
      <c r="M39" s="70" t="n">
        <f aca="false">L39-$L$49</f>
        <v>-0.345</v>
      </c>
      <c r="N39" s="71" t="n">
        <f aca="false">M39-'[4]Gas Average Basis'!M39</f>
        <v>0.15</v>
      </c>
      <c r="O39" s="70" t="n">
        <f aca="false">LOOKUP($K$15+2,CurveFetch!$D$8:$D$1000,CurveFetch!$I$8:$I$1000)</f>
        <v>1.967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1.845</v>
      </c>
      <c r="L40" s="70" t="n">
        <f aca="false">LOOKUP($K$15+1,CurveFetch!D$8:D$1000,CurveFetch!M$8:M$1000)</f>
        <v>2.06</v>
      </c>
      <c r="M40" s="70" t="n">
        <f aca="false">L40-$L$49</f>
        <v>-0.345</v>
      </c>
      <c r="N40" s="71" t="n">
        <f aca="false">M40-'[4]Gas Average Basis'!M40</f>
        <v>0.0600000000000003</v>
      </c>
      <c r="O40" s="70" t="n">
        <f aca="false">LOOKUP($K$15+2,CurveFetch!$D$8:$D$1000,CurveFetch!$M$8:$M$1000)</f>
        <v>2.03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1.845</v>
      </c>
      <c r="L41" s="70" t="n">
        <f aca="false">LOOKUP($K$15+1,CurveFetch!D$8:D$1000,CurveFetch!M$8:M$1000)</f>
        <v>2.06</v>
      </c>
      <c r="M41" s="70" t="n">
        <f aca="false">L41-$L$49</f>
        <v>-0.345</v>
      </c>
      <c r="N41" s="71" t="n">
        <f aca="false">M41-'[4]Gas Average Basis'!M41</f>
        <v>0.0600000000000003</v>
      </c>
      <c r="O41" s="70" t="n">
        <f aca="false">LOOKUP($K$15+2,CurveFetch!$D$8:$D$1000,CurveFetch!$M$8:$M$1000)</f>
        <v>2.03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1.7713</v>
      </c>
      <c r="L42" s="70" t="n">
        <f aca="false">LOOKUP($K$15+1,CurveFetch!D$8:D$1000,CurveFetch!N$8:N$1000)</f>
        <v>1.997</v>
      </c>
      <c r="M42" s="70" t="n">
        <f aca="false">L42-$L$49</f>
        <v>-0.408</v>
      </c>
      <c r="N42" s="71" t="n">
        <f aca="false">M42-'[4]Gas Average Basis'!M42</f>
        <v>0.0590000000000004</v>
      </c>
      <c r="O42" s="70" t="n">
        <f aca="false">LOOKUP($K$15+2,CurveFetch!$D$8:$D$1000,CurveFetch!$N$8:$N$1000)</f>
        <v>2.051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1.73</v>
      </c>
      <c r="L43" s="70" t="n">
        <f aca="false">LOOKUP($K$15+1,CurveFetch!D$8:D$1000,CurveFetch!O$8:O$1000)</f>
        <v>2.04</v>
      </c>
      <c r="M43" s="70" t="n">
        <f aca="false">L43-$L$49</f>
        <v>-0.365</v>
      </c>
      <c r="N43" s="71" t="n">
        <f aca="false">M43-'[4]Gas Average Basis'!M43</f>
        <v>0.11</v>
      </c>
      <c r="O43" s="70" t="n">
        <f aca="false">LOOKUP($K$15+2,CurveFetch!$D$8:$D$1000,CurveFetch!$O$8:$O$1000)</f>
        <v>1.9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2.41</v>
      </c>
      <c r="K49" s="69" t="n">
        <f aca="false">LOOKUP($K$15,CurveFetch!$D$8:$D$1000,CurveFetch!$E$8:$E$1000)</f>
        <v>2.23</v>
      </c>
      <c r="L49" s="70" t="n">
        <f aca="false">LOOKUP($K$15+1,CurveFetch!D$8:D$1000,CurveFetch!E$8:E$1000)</f>
        <v>2.405</v>
      </c>
      <c r="M49" s="70"/>
      <c r="N49" s="71" t="n">
        <f aca="false">L49-'[4]Gas Average Basis'!L49</f>
        <v>0.18</v>
      </c>
      <c r="O49" s="70" t="n">
        <f aca="false">LOOKUP($K$15+2,CurveFetch!$D$8:$D$1000,CurveFetch!$E$8:$E$1000)</f>
        <v>2.41</v>
      </c>
      <c r="P49" s="70"/>
      <c r="Q49" s="71" t="n">
        <f aca="false">O49-'[4]Gas Average Basis'!O49</f>
        <v>0.11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37174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2.045</v>
      </c>
      <c r="L60" s="70"/>
      <c r="M60" s="70"/>
      <c r="N60" s="71"/>
      <c r="O60" s="70" t="n">
        <f aca="false">(PowerPrices!C9-2)/O30</f>
        <v>10.2332285115304</v>
      </c>
      <c r="P60" s="70"/>
      <c r="Q60" s="71" t="n">
        <f aca="false">O60-'[4]Gas Average Basis'!O60</f>
        <v>0.059544301004081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1.925</v>
      </c>
      <c r="L61" s="70"/>
      <c r="M61" s="70"/>
      <c r="N61" s="71"/>
      <c r="O61" s="70" t="n">
        <f aca="false">(PowerPrices!C11-2)/(O28+0.2)</f>
        <v>10.2642762284197</v>
      </c>
      <c r="P61" s="70"/>
      <c r="Q61" s="71" t="n">
        <f aca="false">O61-'[4]Gas Average Basis'!O61</f>
        <v>1.2567266166854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1.885</v>
      </c>
      <c r="L62" s="70"/>
      <c r="M62" s="70"/>
      <c r="N62" s="71"/>
      <c r="O62" s="70" t="n">
        <f aca="false">(PowerPrices!C13-2)/(O31+0.33)</f>
        <v>9.74615064502705</v>
      </c>
      <c r="P62" s="70"/>
      <c r="Q62" s="71" t="n">
        <f aca="false">O62-'[4]Gas Average Basis'!O62</f>
        <v>1.2948499795703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2.02</v>
      </c>
      <c r="L63" s="70"/>
      <c r="M63" s="70"/>
      <c r="N63" s="71"/>
      <c r="O63" s="70" t="n">
        <f aca="false">(PowerPrices!C14-2)/(O34+0.12)</f>
        <v>11.5533134030892</v>
      </c>
      <c r="P63" s="70"/>
      <c r="Q63" s="71" t="n">
        <f aca="false">O63-'[4]Gas Average Basis'!O63</f>
        <v>1.41180396912692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37175</v>
      </c>
      <c r="F2" s="96" t="n">
        <f aca="false">E2</f>
        <v>37175</v>
      </c>
      <c r="G2" s="96" t="n">
        <f aca="false">F2</f>
        <v>37175</v>
      </c>
      <c r="H2" s="96" t="n">
        <f aca="false">G2</f>
        <v>37175</v>
      </c>
      <c r="I2" s="96" t="n">
        <f aca="false">H2</f>
        <v>37175</v>
      </c>
      <c r="J2" s="96" t="n">
        <f aca="false">I2</f>
        <v>37175</v>
      </c>
      <c r="K2" s="96" t="n">
        <f aca="false">J2</f>
        <v>37175</v>
      </c>
      <c r="L2" s="96" t="n">
        <f aca="false">K2</f>
        <v>37175</v>
      </c>
      <c r="M2" s="96" t="n">
        <f aca="false">L2</f>
        <v>37175</v>
      </c>
      <c r="N2" s="96" t="n">
        <f aca="false">M2</f>
        <v>37175</v>
      </c>
      <c r="O2" s="96" t="n">
        <f aca="false">N2</f>
        <v>37175</v>
      </c>
      <c r="P2" s="96" t="n">
        <f aca="false">O2</f>
        <v>37175</v>
      </c>
      <c r="Q2" s="96" t="n">
        <f aca="false">P2</f>
        <v>37175</v>
      </c>
      <c r="R2" s="96" t="n">
        <f aca="false">Q2</f>
        <v>37175</v>
      </c>
      <c r="S2" s="96" t="n">
        <f aca="false">R2</f>
        <v>37175</v>
      </c>
      <c r="T2" s="96" t="n">
        <f aca="false">S2</f>
        <v>37175</v>
      </c>
      <c r="U2" s="96" t="n">
        <f aca="false">T2</f>
        <v>37175</v>
      </c>
      <c r="V2" s="96" t="n">
        <f aca="false">U2</f>
        <v>37175</v>
      </c>
      <c r="W2" s="96" t="n">
        <f aca="false">V2</f>
        <v>37175</v>
      </c>
      <c r="X2" s="96" t="n">
        <f aca="false">W2</f>
        <v>37175</v>
      </c>
      <c r="Y2" s="96" t="n">
        <f aca="false">X2</f>
        <v>37175</v>
      </c>
      <c r="Z2" s="96" t="n">
        <f aca="false">Y2</f>
        <v>37175</v>
      </c>
      <c r="AA2" s="96" t="n">
        <f aca="false">Z2</f>
        <v>37175</v>
      </c>
      <c r="AB2" s="97" t="n">
        <f aca="false">AA2</f>
        <v>37175</v>
      </c>
      <c r="AC2" s="97" t="n">
        <f aca="false">AB2</f>
        <v>37175</v>
      </c>
      <c r="AD2" s="97" t="n">
        <f aca="false">AC2</f>
        <v>37175</v>
      </c>
      <c r="AE2" s="97" t="n">
        <f aca="false">AD2</f>
        <v>37175</v>
      </c>
      <c r="AF2" s="97" t="n">
        <f aca="false">AE2</f>
        <v>37175</v>
      </c>
      <c r="AG2" s="97" t="n">
        <f aca="false">AE2</f>
        <v>37175</v>
      </c>
      <c r="AH2" s="97" t="n">
        <f aca="false">AF2</f>
        <v>37175</v>
      </c>
      <c r="AI2" s="97" t="n">
        <f aca="false">AH2</f>
        <v>37175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2.21</v>
      </c>
      <c r="H19" s="107" t="n">
        <v>2.295</v>
      </c>
      <c r="I19" s="107" t="n">
        <v>2.06</v>
      </c>
      <c r="J19" s="107" t="n">
        <v>2.08</v>
      </c>
      <c r="K19" s="107" t="n">
        <v>2.11</v>
      </c>
      <c r="L19" s="107" t="n">
        <v>2.215</v>
      </c>
      <c r="M19" s="107" t="n">
        <v>2.06</v>
      </c>
      <c r="N19" s="107" t="n">
        <v>1.997</v>
      </c>
      <c r="O19" s="107" t="n">
        <v>2.04</v>
      </c>
      <c r="P19" s="107" t="n">
        <v>2.21</v>
      </c>
      <c r="Q19" s="107" t="n">
        <v>2.28</v>
      </c>
      <c r="R19" s="107" t="n">
        <v>2.155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2.41</v>
      </c>
      <c r="F20" s="107" t="n">
        <v>2.31</v>
      </c>
      <c r="G20" s="107" t="n">
        <v>2.12</v>
      </c>
      <c r="H20" s="107" t="n">
        <v>2.34</v>
      </c>
      <c r="I20" s="107" t="n">
        <v>1.967</v>
      </c>
      <c r="J20" s="107" t="n">
        <v>2.03</v>
      </c>
      <c r="K20" s="107" t="n">
        <v>2.06</v>
      </c>
      <c r="L20" s="107" t="n">
        <v>2.17</v>
      </c>
      <c r="M20" s="107" t="n">
        <v>2.03</v>
      </c>
      <c r="N20" s="107" t="n">
        <v>2.051</v>
      </c>
      <c r="O20" s="107" t="n">
        <v>1.9</v>
      </c>
      <c r="P20" s="107" t="n">
        <v>2.21</v>
      </c>
      <c r="Q20" s="107" t="n">
        <v>2.31</v>
      </c>
      <c r="R20" s="107" t="n">
        <v>2.11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2.41</v>
      </c>
      <c r="F21" s="107" t="n">
        <v>2.31</v>
      </c>
      <c r="G21" s="107" t="n">
        <v>2.12</v>
      </c>
      <c r="H21" s="107" t="n">
        <v>2.34</v>
      </c>
      <c r="I21" s="107" t="n">
        <v>1.967</v>
      </c>
      <c r="J21" s="107" t="n">
        <v>2.03</v>
      </c>
      <c r="K21" s="107" t="n">
        <v>2.06</v>
      </c>
      <c r="L21" s="107" t="n">
        <v>2.17</v>
      </c>
      <c r="M21" s="107" t="n">
        <v>2.03</v>
      </c>
      <c r="N21" s="107" t="n">
        <v>2.051</v>
      </c>
      <c r="O21" s="107" t="n">
        <v>1.9</v>
      </c>
      <c r="P21" s="107" t="n">
        <v>2.21</v>
      </c>
      <c r="Q21" s="107" t="n">
        <v>2.31</v>
      </c>
      <c r="R21" s="107" t="n">
        <v>2.11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2.41</v>
      </c>
      <c r="F22" s="107" t="n">
        <v>2.31</v>
      </c>
      <c r="G22" s="107" t="n">
        <v>2.12</v>
      </c>
      <c r="H22" s="107" t="n">
        <v>2.34</v>
      </c>
      <c r="I22" s="107" t="n">
        <v>1.967</v>
      </c>
      <c r="J22" s="107" t="n">
        <v>2.03</v>
      </c>
      <c r="K22" s="107" t="n">
        <v>2.06</v>
      </c>
      <c r="L22" s="107" t="n">
        <v>2.17</v>
      </c>
      <c r="M22" s="107" t="n">
        <v>2.03</v>
      </c>
      <c r="N22" s="107" t="n">
        <v>2.051</v>
      </c>
      <c r="O22" s="107" t="n">
        <v>1.9</v>
      </c>
      <c r="P22" s="107" t="n">
        <v>2.21</v>
      </c>
      <c r="Q22" s="107" t="n">
        <v>2.31</v>
      </c>
      <c r="R22" s="107" t="n">
        <v>2.11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2.41</v>
      </c>
      <c r="F23" s="107" t="n">
        <v>2.31</v>
      </c>
      <c r="G23" s="107" t="n">
        <v>2.12</v>
      </c>
      <c r="H23" s="107" t="n">
        <v>2.34</v>
      </c>
      <c r="I23" s="107" t="n">
        <v>1.967</v>
      </c>
      <c r="J23" s="107" t="n">
        <v>2.03</v>
      </c>
      <c r="K23" s="107" t="n">
        <v>2.06</v>
      </c>
      <c r="L23" s="107" t="n">
        <v>2.17</v>
      </c>
      <c r="M23" s="107" t="n">
        <v>2.03</v>
      </c>
      <c r="N23" s="107" t="n">
        <v>2.051</v>
      </c>
      <c r="O23" s="107" t="n">
        <v>1.9</v>
      </c>
      <c r="P23" s="107" t="n">
        <v>2.21</v>
      </c>
      <c r="Q23" s="107" t="n">
        <v>2.31</v>
      </c>
      <c r="R23" s="107" t="n">
        <v>2.11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2.41</v>
      </c>
      <c r="F24" s="107" t="n">
        <v>2.31</v>
      </c>
      <c r="G24" s="107" t="n">
        <v>2.12</v>
      </c>
      <c r="H24" s="107" t="n">
        <v>2.34</v>
      </c>
      <c r="I24" s="107" t="n">
        <v>1.967</v>
      </c>
      <c r="J24" s="107" t="n">
        <v>2.03</v>
      </c>
      <c r="K24" s="107" t="n">
        <v>2.06</v>
      </c>
      <c r="L24" s="107" t="n">
        <v>2.17</v>
      </c>
      <c r="M24" s="107" t="n">
        <v>2.03</v>
      </c>
      <c r="N24" s="107" t="n">
        <v>2.051</v>
      </c>
      <c r="O24" s="107" t="n">
        <v>1.9</v>
      </c>
      <c r="P24" s="107" t="n">
        <v>2.21</v>
      </c>
      <c r="Q24" s="107" t="n">
        <v>2.31</v>
      </c>
      <c r="R24" s="107" t="n">
        <v>2.11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2.41</v>
      </c>
      <c r="F25" s="107" t="n">
        <v>2.31</v>
      </c>
      <c r="G25" s="107" t="n">
        <v>2.12</v>
      </c>
      <c r="H25" s="107" t="n">
        <v>2.34</v>
      </c>
      <c r="I25" s="107" t="n">
        <v>1.967</v>
      </c>
      <c r="J25" s="107" t="n">
        <v>2.03</v>
      </c>
      <c r="K25" s="107" t="n">
        <v>2.06</v>
      </c>
      <c r="L25" s="107" t="n">
        <v>2.17</v>
      </c>
      <c r="M25" s="107" t="n">
        <v>2.03</v>
      </c>
      <c r="N25" s="107" t="n">
        <v>2.051</v>
      </c>
      <c r="O25" s="107" t="n">
        <v>1.9</v>
      </c>
      <c r="P25" s="107" t="n">
        <v>2.21</v>
      </c>
      <c r="Q25" s="107" t="n">
        <v>2.31</v>
      </c>
      <c r="R25" s="107" t="n">
        <v>2.11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2.41</v>
      </c>
      <c r="F26" s="107" t="n">
        <v>2.31</v>
      </c>
      <c r="G26" s="107" t="n">
        <v>2.12</v>
      </c>
      <c r="H26" s="107" t="n">
        <v>2.34</v>
      </c>
      <c r="I26" s="107" t="n">
        <v>1.967</v>
      </c>
      <c r="J26" s="107" t="n">
        <v>2.03</v>
      </c>
      <c r="K26" s="107" t="n">
        <v>2.06</v>
      </c>
      <c r="L26" s="107" t="n">
        <v>2.17</v>
      </c>
      <c r="M26" s="107" t="n">
        <v>2.03</v>
      </c>
      <c r="N26" s="107" t="n">
        <v>2.051</v>
      </c>
      <c r="O26" s="107" t="n">
        <v>1.9</v>
      </c>
      <c r="P26" s="107" t="n">
        <v>2.21</v>
      </c>
      <c r="Q26" s="107" t="n">
        <v>2.31</v>
      </c>
      <c r="R26" s="107" t="n">
        <v>2.11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2.41</v>
      </c>
      <c r="F27" s="107" t="n">
        <v>2.31</v>
      </c>
      <c r="G27" s="107" t="n">
        <v>2.12</v>
      </c>
      <c r="H27" s="107" t="n">
        <v>2.34</v>
      </c>
      <c r="I27" s="107" t="n">
        <v>1.967</v>
      </c>
      <c r="J27" s="107" t="n">
        <v>2.03</v>
      </c>
      <c r="K27" s="107" t="n">
        <v>2.06</v>
      </c>
      <c r="L27" s="107" t="n">
        <v>2.17</v>
      </c>
      <c r="M27" s="107" t="n">
        <v>2.03</v>
      </c>
      <c r="N27" s="107" t="n">
        <v>2.051</v>
      </c>
      <c r="O27" s="107" t="n">
        <v>1.9</v>
      </c>
      <c r="P27" s="107" t="n">
        <v>2.21</v>
      </c>
      <c r="Q27" s="107" t="n">
        <v>2.31</v>
      </c>
      <c r="R27" s="107" t="n">
        <v>2.11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2.41</v>
      </c>
      <c r="F28" s="107" t="n">
        <v>2.31</v>
      </c>
      <c r="G28" s="107" t="n">
        <v>2.12</v>
      </c>
      <c r="H28" s="107" t="n">
        <v>2.34</v>
      </c>
      <c r="I28" s="107" t="n">
        <v>1.967</v>
      </c>
      <c r="J28" s="107" t="n">
        <v>2.03</v>
      </c>
      <c r="K28" s="107" t="n">
        <v>2.06</v>
      </c>
      <c r="L28" s="107" t="n">
        <v>2.17</v>
      </c>
      <c r="M28" s="107" t="n">
        <v>2.03</v>
      </c>
      <c r="N28" s="107" t="n">
        <v>2.051</v>
      </c>
      <c r="O28" s="107" t="n">
        <v>1.9</v>
      </c>
      <c r="P28" s="107" t="n">
        <v>2.21</v>
      </c>
      <c r="Q28" s="107" t="n">
        <v>2.31</v>
      </c>
      <c r="R28" s="107" t="n">
        <v>2.11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2.41</v>
      </c>
      <c r="F29" s="107" t="n">
        <v>2.31</v>
      </c>
      <c r="G29" s="107" t="n">
        <v>2.12</v>
      </c>
      <c r="H29" s="107" t="n">
        <v>2.34</v>
      </c>
      <c r="I29" s="107" t="n">
        <v>1.967</v>
      </c>
      <c r="J29" s="107" t="n">
        <v>2.03</v>
      </c>
      <c r="K29" s="107" t="n">
        <v>2.06</v>
      </c>
      <c r="L29" s="107" t="n">
        <v>2.17</v>
      </c>
      <c r="M29" s="107" t="n">
        <v>2.03</v>
      </c>
      <c r="N29" s="107" t="n">
        <v>2.051</v>
      </c>
      <c r="O29" s="107" t="n">
        <v>1.9</v>
      </c>
      <c r="P29" s="107" t="n">
        <v>2.21</v>
      </c>
      <c r="Q29" s="107" t="n">
        <v>2.31</v>
      </c>
      <c r="R29" s="107" t="n">
        <v>2.11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2.41</v>
      </c>
      <c r="F30" s="107" t="n">
        <v>2.31</v>
      </c>
      <c r="G30" s="107" t="n">
        <v>2.12</v>
      </c>
      <c r="H30" s="107" t="n">
        <v>2.34</v>
      </c>
      <c r="I30" s="107" t="n">
        <v>1.967</v>
      </c>
      <c r="J30" s="107" t="n">
        <v>2.03</v>
      </c>
      <c r="K30" s="107" t="n">
        <v>2.06</v>
      </c>
      <c r="L30" s="107" t="n">
        <v>2.17</v>
      </c>
      <c r="M30" s="107" t="n">
        <v>2.03</v>
      </c>
      <c r="N30" s="107" t="n">
        <v>2.051</v>
      </c>
      <c r="O30" s="107" t="n">
        <v>1.9</v>
      </c>
      <c r="P30" s="107" t="n">
        <v>2.21</v>
      </c>
      <c r="Q30" s="107" t="n">
        <v>2.31</v>
      </c>
      <c r="R30" s="107" t="n">
        <v>2.11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2.41</v>
      </c>
      <c r="F31" s="107" t="n">
        <v>2.31</v>
      </c>
      <c r="G31" s="107" t="n">
        <v>2.12</v>
      </c>
      <c r="H31" s="107" t="n">
        <v>2.34</v>
      </c>
      <c r="I31" s="107" t="n">
        <v>1.967</v>
      </c>
      <c r="J31" s="107" t="n">
        <v>2.03</v>
      </c>
      <c r="K31" s="107" t="n">
        <v>2.06</v>
      </c>
      <c r="L31" s="107" t="n">
        <v>2.17</v>
      </c>
      <c r="M31" s="107" t="n">
        <v>2.03</v>
      </c>
      <c r="N31" s="107" t="n">
        <v>2.051</v>
      </c>
      <c r="O31" s="107" t="n">
        <v>1.9</v>
      </c>
      <c r="P31" s="107" t="n">
        <v>2.21</v>
      </c>
      <c r="Q31" s="107" t="n">
        <v>2.31</v>
      </c>
      <c r="R31" s="107" t="n">
        <v>2.11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2.41</v>
      </c>
      <c r="F32" s="107" t="n">
        <v>2.31</v>
      </c>
      <c r="G32" s="107" t="n">
        <v>2.12</v>
      </c>
      <c r="H32" s="107" t="n">
        <v>2.34</v>
      </c>
      <c r="I32" s="107" t="n">
        <v>1.967</v>
      </c>
      <c r="J32" s="107" t="n">
        <v>2.03</v>
      </c>
      <c r="K32" s="107" t="n">
        <v>2.06</v>
      </c>
      <c r="L32" s="107" t="n">
        <v>2.17</v>
      </c>
      <c r="M32" s="107" t="n">
        <v>2.03</v>
      </c>
      <c r="N32" s="107" t="n">
        <v>2.051</v>
      </c>
      <c r="O32" s="107" t="n">
        <v>1.9</v>
      </c>
      <c r="P32" s="107" t="n">
        <v>2.21</v>
      </c>
      <c r="Q32" s="107" t="n">
        <v>2.31</v>
      </c>
      <c r="R32" s="107" t="n">
        <v>2.11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2.41</v>
      </c>
      <c r="F33" s="107" t="n">
        <v>2.31</v>
      </c>
      <c r="G33" s="107" t="n">
        <v>2.12</v>
      </c>
      <c r="H33" s="107" t="n">
        <v>2.34</v>
      </c>
      <c r="I33" s="107" t="n">
        <v>1.967</v>
      </c>
      <c r="J33" s="107" t="n">
        <v>2.03</v>
      </c>
      <c r="K33" s="107" t="n">
        <v>2.06</v>
      </c>
      <c r="L33" s="107" t="n">
        <v>2.17</v>
      </c>
      <c r="M33" s="107" t="n">
        <v>2.03</v>
      </c>
      <c r="N33" s="107" t="n">
        <v>2.051</v>
      </c>
      <c r="O33" s="107" t="n">
        <v>1.9</v>
      </c>
      <c r="P33" s="107" t="n">
        <v>2.21</v>
      </c>
      <c r="Q33" s="107" t="n">
        <v>2.31</v>
      </c>
      <c r="R33" s="107" t="n">
        <v>2.11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2.41</v>
      </c>
      <c r="F34" s="107" t="n">
        <v>2.31</v>
      </c>
      <c r="G34" s="107" t="n">
        <v>2.12</v>
      </c>
      <c r="H34" s="107" t="n">
        <v>2.34</v>
      </c>
      <c r="I34" s="107" t="n">
        <v>1.967</v>
      </c>
      <c r="J34" s="107" t="n">
        <v>2.03</v>
      </c>
      <c r="K34" s="107" t="n">
        <v>2.06</v>
      </c>
      <c r="L34" s="107" t="n">
        <v>2.17</v>
      </c>
      <c r="M34" s="107" t="n">
        <v>2.03</v>
      </c>
      <c r="N34" s="107" t="n">
        <v>2.051</v>
      </c>
      <c r="O34" s="107" t="n">
        <v>1.9</v>
      </c>
      <c r="P34" s="107" t="n">
        <v>2.21</v>
      </c>
      <c r="Q34" s="107" t="n">
        <v>2.31</v>
      </c>
      <c r="R34" s="107" t="n">
        <v>2.11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2.41</v>
      </c>
      <c r="F35" s="107" t="n">
        <v>2.31</v>
      </c>
      <c r="G35" s="107" t="n">
        <v>2.12</v>
      </c>
      <c r="H35" s="107" t="n">
        <v>2.34</v>
      </c>
      <c r="I35" s="107" t="n">
        <v>1.967</v>
      </c>
      <c r="J35" s="107" t="n">
        <v>2.03</v>
      </c>
      <c r="K35" s="107" t="n">
        <v>2.06</v>
      </c>
      <c r="L35" s="107" t="n">
        <v>2.17</v>
      </c>
      <c r="M35" s="107" t="n">
        <v>2.03</v>
      </c>
      <c r="N35" s="107" t="n">
        <v>2.051</v>
      </c>
      <c r="O35" s="107" t="n">
        <v>1.9</v>
      </c>
      <c r="P35" s="107" t="n">
        <v>2.21</v>
      </c>
      <c r="Q35" s="107" t="n">
        <v>2.31</v>
      </c>
      <c r="R35" s="107" t="n">
        <v>2.11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2.41</v>
      </c>
      <c r="F36" s="107" t="n">
        <v>2.31</v>
      </c>
      <c r="G36" s="107" t="n">
        <v>2.12</v>
      </c>
      <c r="H36" s="107" t="n">
        <v>2.34</v>
      </c>
      <c r="I36" s="107" t="n">
        <v>1.967</v>
      </c>
      <c r="J36" s="107" t="n">
        <v>2.03</v>
      </c>
      <c r="K36" s="107" t="n">
        <v>2.06</v>
      </c>
      <c r="L36" s="107" t="n">
        <v>2.17</v>
      </c>
      <c r="M36" s="107" t="n">
        <v>2.03</v>
      </c>
      <c r="N36" s="107" t="n">
        <v>2.051</v>
      </c>
      <c r="O36" s="107" t="n">
        <v>1.9</v>
      </c>
      <c r="P36" s="107" t="n">
        <v>2.21</v>
      </c>
      <c r="Q36" s="107" t="n">
        <v>2.31</v>
      </c>
      <c r="R36" s="107" t="n">
        <v>2.11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2.41</v>
      </c>
      <c r="F37" s="107" t="n">
        <v>2.31</v>
      </c>
      <c r="G37" s="107" t="n">
        <v>2.12</v>
      </c>
      <c r="H37" s="107" t="n">
        <v>2.34</v>
      </c>
      <c r="I37" s="107" t="n">
        <v>1.967</v>
      </c>
      <c r="J37" s="107" t="n">
        <v>2.03</v>
      </c>
      <c r="K37" s="107" t="n">
        <v>2.06</v>
      </c>
      <c r="L37" s="107" t="n">
        <v>2.17</v>
      </c>
      <c r="M37" s="107" t="n">
        <v>2.03</v>
      </c>
      <c r="N37" s="107" t="n">
        <v>2.051</v>
      </c>
      <c r="O37" s="107" t="n">
        <v>1.9</v>
      </c>
      <c r="P37" s="107" t="n">
        <v>2.21</v>
      </c>
      <c r="Q37" s="107" t="n">
        <v>2.31</v>
      </c>
      <c r="R37" s="107" t="n">
        <v>2.11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2.41</v>
      </c>
      <c r="F38" s="107" t="n">
        <v>2.31</v>
      </c>
      <c r="G38" s="107" t="n">
        <v>2.12</v>
      </c>
      <c r="H38" s="107" t="n">
        <v>2.34</v>
      </c>
      <c r="I38" s="107" t="n">
        <v>1.967</v>
      </c>
      <c r="J38" s="107" t="n">
        <v>2.03</v>
      </c>
      <c r="K38" s="107" t="n">
        <v>2.06</v>
      </c>
      <c r="L38" s="107" t="n">
        <v>2.17</v>
      </c>
      <c r="M38" s="107" t="n">
        <v>2.03</v>
      </c>
      <c r="N38" s="107" t="n">
        <v>2.051</v>
      </c>
      <c r="O38" s="107" t="n">
        <v>1.9</v>
      </c>
      <c r="P38" s="107" t="n">
        <v>2.21</v>
      </c>
      <c r="Q38" s="107" t="n">
        <v>2.31</v>
      </c>
      <c r="R38" s="107" t="n">
        <v>2.11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2.41</v>
      </c>
      <c r="F39" s="107" t="n">
        <v>2.31</v>
      </c>
      <c r="G39" s="107" t="n">
        <v>2.12</v>
      </c>
      <c r="H39" s="107" t="n">
        <v>2.34</v>
      </c>
      <c r="I39" s="107" t="n">
        <v>1.967</v>
      </c>
      <c r="J39" s="107" t="n">
        <v>2.03</v>
      </c>
      <c r="K39" s="107" t="n">
        <v>2.06</v>
      </c>
      <c r="L39" s="107"/>
      <c r="M39" s="107" t="n">
        <v>2.03</v>
      </c>
      <c r="N39" s="107" t="n">
        <v>2.051</v>
      </c>
      <c r="O39" s="107" t="n">
        <v>1.9</v>
      </c>
      <c r="P39" s="107" t="n">
        <v>2.21</v>
      </c>
      <c r="Q39" s="107" t="n">
        <v>2.31</v>
      </c>
      <c r="R39" s="107" t="n">
        <v>2.11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2.41</v>
      </c>
      <c r="F40" s="107" t="n">
        <v>2.31</v>
      </c>
      <c r="G40" s="107" t="n">
        <v>2.12</v>
      </c>
      <c r="H40" s="107" t="n">
        <v>2.34</v>
      </c>
      <c r="I40" s="107" t="n">
        <v>1.967</v>
      </c>
      <c r="J40" s="107" t="n">
        <v>2.03</v>
      </c>
      <c r="K40" s="107" t="n">
        <v>2.06</v>
      </c>
      <c r="L40" s="107"/>
      <c r="M40" s="107" t="n">
        <v>2.03</v>
      </c>
      <c r="N40" s="107" t="n">
        <v>2.051</v>
      </c>
      <c r="O40" s="107" t="n">
        <v>1.9</v>
      </c>
      <c r="P40" s="107" t="n">
        <v>2.21</v>
      </c>
      <c r="Q40" s="107" t="n">
        <v>2.31</v>
      </c>
      <c r="R40" s="107" t="n">
        <v>2.11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2.41</v>
      </c>
      <c r="F41" s="107" t="n">
        <v>2.31</v>
      </c>
      <c r="G41" s="107" t="n">
        <v>2.12</v>
      </c>
      <c r="H41" s="107" t="n">
        <v>2.34</v>
      </c>
      <c r="I41" s="107" t="n">
        <v>1.967</v>
      </c>
      <c r="J41" s="107" t="n">
        <v>2.03</v>
      </c>
      <c r="K41" s="107" t="n">
        <v>2.06</v>
      </c>
      <c r="L41" s="107"/>
      <c r="M41" s="107" t="n">
        <v>2.03</v>
      </c>
      <c r="N41" s="107" t="n">
        <v>2.051</v>
      </c>
      <c r="O41" s="107" t="n">
        <v>1.9</v>
      </c>
      <c r="P41" s="107" t="n">
        <v>2.21</v>
      </c>
      <c r="Q41" s="107" t="n">
        <v>2.31</v>
      </c>
      <c r="R41" s="107" t="n">
        <v>2.11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2.41</v>
      </c>
      <c r="F42" s="107" t="n">
        <v>2.31</v>
      </c>
      <c r="G42" s="107" t="n">
        <v>2.12</v>
      </c>
      <c r="H42" s="107" t="n">
        <v>2.34</v>
      </c>
      <c r="I42" s="107" t="n">
        <v>1.967</v>
      </c>
      <c r="J42" s="107" t="n">
        <v>2.03</v>
      </c>
      <c r="K42" s="107" t="n">
        <v>2.06</v>
      </c>
      <c r="L42" s="107"/>
      <c r="M42" s="107" t="n">
        <v>2.03</v>
      </c>
      <c r="N42" s="107" t="n">
        <v>2.051</v>
      </c>
      <c r="O42" s="107" t="n">
        <v>1.9</v>
      </c>
      <c r="P42" s="107" t="n">
        <v>2.21</v>
      </c>
      <c r="Q42" s="107" t="n">
        <v>2.31</v>
      </c>
      <c r="R42" s="107" t="n">
        <v>2.11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2.41</v>
      </c>
      <c r="F43" s="107" t="n">
        <v>2.31</v>
      </c>
      <c r="G43" s="107" t="n">
        <v>2.12</v>
      </c>
      <c r="H43" s="107" t="n">
        <v>2.34</v>
      </c>
      <c r="I43" s="107" t="n">
        <v>1.967</v>
      </c>
      <c r="J43" s="107" t="n">
        <v>2.03</v>
      </c>
      <c r="K43" s="107" t="n">
        <v>2.06</v>
      </c>
      <c r="L43" s="107"/>
      <c r="M43" s="107" t="n">
        <v>2.03</v>
      </c>
      <c r="N43" s="107" t="n">
        <v>2.051</v>
      </c>
      <c r="O43" s="107" t="n">
        <v>1.9</v>
      </c>
      <c r="P43" s="107" t="n">
        <v>2.21</v>
      </c>
      <c r="Q43" s="107" t="n">
        <v>2.31</v>
      </c>
      <c r="R43" s="107" t="n">
        <v>2.11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2.41</v>
      </c>
      <c r="F44" s="107" t="n">
        <v>2.31</v>
      </c>
      <c r="G44" s="107" t="n">
        <v>2.12</v>
      </c>
      <c r="H44" s="107" t="n">
        <v>2.34</v>
      </c>
      <c r="I44" s="107" t="n">
        <v>1.967</v>
      </c>
      <c r="J44" s="107" t="n">
        <v>2.03</v>
      </c>
      <c r="K44" s="107" t="n">
        <v>2.06</v>
      </c>
      <c r="L44" s="107"/>
      <c r="M44" s="107" t="n">
        <v>2.03</v>
      </c>
      <c r="N44" s="107" t="n">
        <v>2.051</v>
      </c>
      <c r="O44" s="107" t="n">
        <v>1.9</v>
      </c>
      <c r="P44" s="107" t="n">
        <v>2.21</v>
      </c>
      <c r="Q44" s="107" t="n">
        <v>2.31</v>
      </c>
      <c r="R44" s="107" t="n">
        <v>2.11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2.41</v>
      </c>
      <c r="F45" s="107" t="n">
        <v>2.31</v>
      </c>
      <c r="G45" s="107" t="n">
        <v>2.12</v>
      </c>
      <c r="H45" s="107" t="n">
        <v>2.34</v>
      </c>
      <c r="I45" s="107" t="n">
        <v>1.967</v>
      </c>
      <c r="J45" s="107" t="n">
        <v>2.03</v>
      </c>
      <c r="K45" s="107" t="n">
        <v>2.06</v>
      </c>
      <c r="L45" s="107"/>
      <c r="M45" s="107" t="n">
        <v>2.03</v>
      </c>
      <c r="N45" s="107" t="n">
        <v>2.051</v>
      </c>
      <c r="O45" s="107" t="n">
        <v>1.9</v>
      </c>
      <c r="P45" s="107" t="n">
        <v>2.21</v>
      </c>
      <c r="Q45" s="107" t="n">
        <v>2.31</v>
      </c>
      <c r="R45" s="107" t="n">
        <v>2.11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2.41</v>
      </c>
      <c r="F46" s="107" t="n">
        <v>2.31</v>
      </c>
      <c r="G46" s="107" t="n">
        <v>2.12</v>
      </c>
      <c r="H46" s="107" t="n">
        <v>2.34</v>
      </c>
      <c r="I46" s="107" t="n">
        <v>1.967</v>
      </c>
      <c r="J46" s="107" t="n">
        <v>2.03</v>
      </c>
      <c r="K46" s="107" t="n">
        <v>2.06</v>
      </c>
      <c r="L46" s="107"/>
      <c r="M46" s="107" t="n">
        <v>2.03</v>
      </c>
      <c r="N46" s="107" t="n">
        <v>2.051</v>
      </c>
      <c r="O46" s="107" t="n">
        <v>1.9</v>
      </c>
      <c r="P46" s="107" t="n">
        <v>2.21</v>
      </c>
      <c r="Q46" s="107" t="n">
        <v>2.31</v>
      </c>
      <c r="R46" s="107" t="n">
        <v>2.11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2.41</v>
      </c>
      <c r="F47" s="107" t="n">
        <v>2.31</v>
      </c>
      <c r="G47" s="107" t="n">
        <v>2.12</v>
      </c>
      <c r="H47" s="107" t="n">
        <v>2.34</v>
      </c>
      <c r="I47" s="107" t="n">
        <v>1.967</v>
      </c>
      <c r="J47" s="107" t="n">
        <v>2.03</v>
      </c>
      <c r="K47" s="107" t="n">
        <v>2.06</v>
      </c>
      <c r="L47" s="107"/>
      <c r="M47" s="107" t="n">
        <v>2.03</v>
      </c>
      <c r="N47" s="107" t="n">
        <v>2.051</v>
      </c>
      <c r="O47" s="107" t="n">
        <v>1.9</v>
      </c>
      <c r="P47" s="107" t="n">
        <v>2.21</v>
      </c>
      <c r="Q47" s="107" t="n">
        <v>2.31</v>
      </c>
      <c r="R47" s="107" t="n">
        <v>2.11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2.41</v>
      </c>
      <c r="F48" s="107" t="n">
        <v>2.31</v>
      </c>
      <c r="G48" s="107" t="n">
        <v>2.12</v>
      </c>
      <c r="H48" s="107" t="n">
        <v>2.34</v>
      </c>
      <c r="I48" s="107" t="n">
        <v>1.967</v>
      </c>
      <c r="J48" s="107" t="n">
        <v>2.03</v>
      </c>
      <c r="K48" s="107" t="n">
        <v>2.06</v>
      </c>
      <c r="L48" s="107"/>
      <c r="M48" s="107" t="n">
        <v>2.03</v>
      </c>
      <c r="N48" s="107" t="n">
        <v>2.051</v>
      </c>
      <c r="O48" s="107" t="n">
        <v>1.9</v>
      </c>
      <c r="P48" s="107" t="n">
        <v>2.21</v>
      </c>
      <c r="Q48" s="107" t="n">
        <v>2.31</v>
      </c>
      <c r="R48" s="107" t="n">
        <v>2.11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2.41</v>
      </c>
      <c r="F49" s="107" t="n">
        <v>2.31</v>
      </c>
      <c r="G49" s="107" t="n">
        <v>2.12</v>
      </c>
      <c r="H49" s="107" t="n">
        <v>2.34</v>
      </c>
      <c r="I49" s="107" t="n">
        <v>1.967</v>
      </c>
      <c r="J49" s="107" t="n">
        <v>2.03</v>
      </c>
      <c r="K49" s="107" t="n">
        <v>2.06</v>
      </c>
      <c r="L49" s="107"/>
      <c r="M49" s="107" t="n">
        <v>2.03</v>
      </c>
      <c r="N49" s="107" t="n">
        <v>2.051</v>
      </c>
      <c r="O49" s="107" t="n">
        <v>1.9</v>
      </c>
      <c r="P49" s="107" t="n">
        <v>2.21</v>
      </c>
      <c r="Q49" s="107" t="n">
        <v>2.31</v>
      </c>
      <c r="R49" s="107" t="n">
        <v>2.11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2.41</v>
      </c>
      <c r="F50" s="107" t="n">
        <v>2.31</v>
      </c>
      <c r="G50" s="107" t="n">
        <v>2.12</v>
      </c>
      <c r="H50" s="107" t="n">
        <v>2.34</v>
      </c>
      <c r="I50" s="107" t="n">
        <v>1.967</v>
      </c>
      <c r="J50" s="107" t="n">
        <v>2.03</v>
      </c>
      <c r="K50" s="107" t="n">
        <v>2.06</v>
      </c>
      <c r="L50" s="107"/>
      <c r="M50" s="107" t="n">
        <v>2.03</v>
      </c>
      <c r="N50" s="107" t="n">
        <v>2.051</v>
      </c>
      <c r="O50" s="107" t="n">
        <v>1.9</v>
      </c>
      <c r="P50" s="107" t="n">
        <v>2.21</v>
      </c>
      <c r="Q50" s="107" t="n">
        <v>2.31</v>
      </c>
      <c r="R50" s="107" t="n">
        <v>2.11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2.41</v>
      </c>
      <c r="F51" s="107" t="n">
        <v>2.31</v>
      </c>
      <c r="G51" s="107" t="n">
        <v>2.12</v>
      </c>
      <c r="H51" s="107" t="n">
        <v>2.34</v>
      </c>
      <c r="I51" s="107" t="n">
        <v>1.967</v>
      </c>
      <c r="J51" s="107" t="n">
        <v>2.03</v>
      </c>
      <c r="K51" s="107" t="n">
        <v>2.06</v>
      </c>
      <c r="L51" s="107"/>
      <c r="M51" s="107" t="n">
        <v>2.03</v>
      </c>
      <c r="N51" s="107" t="n">
        <v>2.051</v>
      </c>
      <c r="O51" s="107" t="n">
        <v>1.9</v>
      </c>
      <c r="P51" s="107" t="n">
        <v>2.21</v>
      </c>
      <c r="Q51" s="107" t="n">
        <v>2.31</v>
      </c>
      <c r="R51" s="107" t="n">
        <v>2.11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2.41</v>
      </c>
      <c r="F52" s="107" t="n">
        <v>2.31</v>
      </c>
      <c r="G52" s="107" t="n">
        <v>2.12</v>
      </c>
      <c r="H52" s="107" t="n">
        <v>2.34</v>
      </c>
      <c r="I52" s="107" t="n">
        <v>1.967</v>
      </c>
      <c r="J52" s="107" t="n">
        <v>2.03</v>
      </c>
      <c r="K52" s="107" t="n">
        <v>2.06</v>
      </c>
      <c r="L52" s="107"/>
      <c r="M52" s="107" t="n">
        <v>2.03</v>
      </c>
      <c r="N52" s="107" t="n">
        <v>2.051</v>
      </c>
      <c r="O52" s="107" t="n">
        <v>1.9</v>
      </c>
      <c r="P52" s="107" t="n">
        <v>2.21</v>
      </c>
      <c r="Q52" s="107" t="n">
        <v>2.31</v>
      </c>
      <c r="R52" s="107" t="n">
        <v>2.11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2.41</v>
      </c>
      <c r="F53" s="107" t="n">
        <v>2.31</v>
      </c>
      <c r="G53" s="107" t="n">
        <v>2.12</v>
      </c>
      <c r="H53" s="107" t="n">
        <v>2.34</v>
      </c>
      <c r="I53" s="107" t="n">
        <v>1.967</v>
      </c>
      <c r="J53" s="107" t="n">
        <v>2.03</v>
      </c>
      <c r="K53" s="107" t="n">
        <v>2.06</v>
      </c>
      <c r="L53" s="107"/>
      <c r="M53" s="107" t="n">
        <v>2.03</v>
      </c>
      <c r="N53" s="107" t="n">
        <v>2.051</v>
      </c>
      <c r="O53" s="107" t="n">
        <v>1.9</v>
      </c>
      <c r="P53" s="107" t="n">
        <v>2.21</v>
      </c>
      <c r="Q53" s="107" t="n">
        <v>2.31</v>
      </c>
      <c r="R53" s="107" t="n">
        <v>2.11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2.41</v>
      </c>
      <c r="F54" s="107" t="n">
        <v>2.31</v>
      </c>
      <c r="G54" s="107" t="n">
        <v>2.12</v>
      </c>
      <c r="H54" s="107" t="n">
        <v>2.34</v>
      </c>
      <c r="I54" s="107" t="n">
        <v>1.967</v>
      </c>
      <c r="J54" s="107" t="n">
        <v>2.03</v>
      </c>
      <c r="K54" s="107" t="n">
        <v>2.06</v>
      </c>
      <c r="L54" s="107"/>
      <c r="M54" s="107" t="n">
        <v>2.03</v>
      </c>
      <c r="N54" s="107" t="n">
        <v>2.051</v>
      </c>
      <c r="O54" s="107" t="n">
        <v>1.9</v>
      </c>
      <c r="P54" s="107" t="n">
        <v>2.21</v>
      </c>
      <c r="Q54" s="107" t="n">
        <v>2.31</v>
      </c>
      <c r="R54" s="107" t="n">
        <v>2.11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2.41</v>
      </c>
      <c r="F55" s="107" t="n">
        <v>2.31</v>
      </c>
      <c r="G55" s="107" t="n">
        <v>2.12</v>
      </c>
      <c r="H55" s="107" t="n">
        <v>2.34</v>
      </c>
      <c r="I55" s="107" t="n">
        <v>1.967</v>
      </c>
      <c r="J55" s="107" t="n">
        <v>2.03</v>
      </c>
      <c r="K55" s="107" t="n">
        <v>2.06</v>
      </c>
      <c r="L55" s="107"/>
      <c r="M55" s="107" t="n">
        <v>2.03</v>
      </c>
      <c r="N55" s="107" t="n">
        <v>2.051</v>
      </c>
      <c r="O55" s="107" t="n">
        <v>1.9</v>
      </c>
      <c r="P55" s="107" t="n">
        <v>2.21</v>
      </c>
      <c r="Q55" s="107" t="n">
        <v>2.31</v>
      </c>
      <c r="R55" s="107" t="n">
        <v>2.11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2.41</v>
      </c>
      <c r="F56" s="107" t="n">
        <v>2.31</v>
      </c>
      <c r="G56" s="107" t="n">
        <v>2.12</v>
      </c>
      <c r="H56" s="107" t="n">
        <v>2.34</v>
      </c>
      <c r="I56" s="107" t="n">
        <v>1.967</v>
      </c>
      <c r="J56" s="107" t="n">
        <v>2.03</v>
      </c>
      <c r="K56" s="107" t="n">
        <v>2.06</v>
      </c>
      <c r="L56" s="107"/>
      <c r="M56" s="107" t="n">
        <v>2.03</v>
      </c>
      <c r="N56" s="107" t="n">
        <v>2.051</v>
      </c>
      <c r="O56" s="107" t="n">
        <v>1.9</v>
      </c>
      <c r="P56" s="107" t="n">
        <v>2.21</v>
      </c>
      <c r="Q56" s="107" t="n">
        <v>2.31</v>
      </c>
      <c r="R56" s="107" t="n">
        <v>2.11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2.41</v>
      </c>
      <c r="F57" s="107" t="n">
        <v>2.31</v>
      </c>
      <c r="G57" s="107" t="n">
        <v>2.12</v>
      </c>
      <c r="H57" s="107" t="n">
        <v>2.34</v>
      </c>
      <c r="I57" s="107" t="n">
        <v>1.967</v>
      </c>
      <c r="J57" s="107" t="n">
        <v>2.03</v>
      </c>
      <c r="K57" s="107" t="n">
        <v>2.06</v>
      </c>
      <c r="L57" s="107"/>
      <c r="M57" s="107" t="n">
        <v>2.03</v>
      </c>
      <c r="N57" s="107" t="n">
        <v>2.051</v>
      </c>
      <c r="O57" s="107" t="n">
        <v>1.9</v>
      </c>
      <c r="P57" s="107" t="n">
        <v>2.21</v>
      </c>
      <c r="Q57" s="107" t="n">
        <v>2.31</v>
      </c>
      <c r="R57" s="107" t="n">
        <v>2.11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2.41</v>
      </c>
      <c r="F58" s="107" t="n">
        <v>2.31</v>
      </c>
      <c r="G58" s="107" t="n">
        <v>2.12</v>
      </c>
      <c r="H58" s="107" t="n">
        <v>2.34</v>
      </c>
      <c r="I58" s="107" t="n">
        <v>1.967</v>
      </c>
      <c r="J58" s="107" t="n">
        <v>2.03</v>
      </c>
      <c r="K58" s="107" t="n">
        <v>2.06</v>
      </c>
      <c r="L58" s="107"/>
      <c r="M58" s="107" t="n">
        <v>2.03</v>
      </c>
      <c r="N58" s="107" t="n">
        <v>2.051</v>
      </c>
      <c r="O58" s="107" t="n">
        <v>1.9</v>
      </c>
      <c r="P58" s="107" t="n">
        <v>2.21</v>
      </c>
      <c r="Q58" s="107" t="n">
        <v>2.31</v>
      </c>
      <c r="R58" s="107" t="n">
        <v>2.11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2.41</v>
      </c>
      <c r="F59" s="107" t="n">
        <v>2.31</v>
      </c>
      <c r="G59" s="107" t="n">
        <v>2.12</v>
      </c>
      <c r="H59" s="107" t="n">
        <v>2.34</v>
      </c>
      <c r="I59" s="107" t="n">
        <v>1.967</v>
      </c>
      <c r="J59" s="107" t="n">
        <v>2.03</v>
      </c>
      <c r="K59" s="107" t="n">
        <v>2.06</v>
      </c>
      <c r="L59" s="107"/>
      <c r="M59" s="107" t="n">
        <v>2.03</v>
      </c>
      <c r="N59" s="107" t="n">
        <v>2.051</v>
      </c>
      <c r="O59" s="107" t="n">
        <v>1.9</v>
      </c>
      <c r="P59" s="107" t="n">
        <v>2.21</v>
      </c>
      <c r="Q59" s="107" t="n">
        <v>2.31</v>
      </c>
      <c r="R59" s="107" t="n">
        <v>2.11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2.41</v>
      </c>
      <c r="F60" s="107" t="n">
        <v>2.31</v>
      </c>
      <c r="G60" s="107" t="n">
        <v>2.12</v>
      </c>
      <c r="H60" s="107" t="n">
        <v>2.34</v>
      </c>
      <c r="I60" s="107" t="n">
        <v>1.967</v>
      </c>
      <c r="J60" s="107" t="n">
        <v>2.03</v>
      </c>
      <c r="K60" s="107" t="n">
        <v>2.06</v>
      </c>
      <c r="L60" s="107"/>
      <c r="M60" s="107" t="n">
        <v>2.03</v>
      </c>
      <c r="N60" s="107" t="n">
        <v>2.051</v>
      </c>
      <c r="O60" s="107" t="n">
        <v>1.9</v>
      </c>
      <c r="P60" s="107" t="n">
        <v>2.21</v>
      </c>
      <c r="Q60" s="107" t="n">
        <v>2.31</v>
      </c>
      <c r="R60" s="107" t="n">
        <v>2.11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2.41</v>
      </c>
      <c r="F61" s="107" t="n">
        <v>2.31</v>
      </c>
      <c r="G61" s="107" t="n">
        <v>2.12</v>
      </c>
      <c r="H61" s="107" t="n">
        <v>2.34</v>
      </c>
      <c r="I61" s="107" t="n">
        <v>1.967</v>
      </c>
      <c r="J61" s="107" t="n">
        <v>2.03</v>
      </c>
      <c r="K61" s="107" t="n">
        <v>2.06</v>
      </c>
      <c r="L61" s="107"/>
      <c r="M61" s="107" t="n">
        <v>2.03</v>
      </c>
      <c r="N61" s="107" t="n">
        <v>2.051</v>
      </c>
      <c r="O61" s="107" t="n">
        <v>1.9</v>
      </c>
      <c r="P61" s="107" t="n">
        <v>2.21</v>
      </c>
      <c r="Q61" s="107" t="n">
        <v>2.31</v>
      </c>
      <c r="R61" s="107" t="n">
        <v>2.11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2.41</v>
      </c>
      <c r="F62" s="107" t="n">
        <v>2.31</v>
      </c>
      <c r="G62" s="107" t="n">
        <v>2.12</v>
      </c>
      <c r="H62" s="107" t="n">
        <v>2.34</v>
      </c>
      <c r="I62" s="107" t="n">
        <v>1.967</v>
      </c>
      <c r="J62" s="107" t="n">
        <v>2.03</v>
      </c>
      <c r="K62" s="107" t="n">
        <v>2.06</v>
      </c>
      <c r="L62" s="107"/>
      <c r="M62" s="107" t="n">
        <v>2.03</v>
      </c>
      <c r="N62" s="107" t="n">
        <v>2.051</v>
      </c>
      <c r="O62" s="107" t="n">
        <v>1.9</v>
      </c>
      <c r="P62" s="107" t="n">
        <v>2.21</v>
      </c>
      <c r="Q62" s="107" t="n">
        <v>2.31</v>
      </c>
      <c r="R62" s="107" t="n">
        <v>2.11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2.41</v>
      </c>
      <c r="F63" s="107" t="n">
        <v>2.31</v>
      </c>
      <c r="G63" s="107" t="n">
        <v>2.12</v>
      </c>
      <c r="H63" s="107" t="n">
        <v>2.34</v>
      </c>
      <c r="I63" s="107" t="n">
        <v>1.967</v>
      </c>
      <c r="J63" s="107" t="n">
        <v>2.03</v>
      </c>
      <c r="K63" s="107" t="n">
        <v>2.06</v>
      </c>
      <c r="L63" s="107"/>
      <c r="M63" s="107" t="n">
        <v>2.03</v>
      </c>
      <c r="N63" s="107" t="n">
        <v>2.051</v>
      </c>
      <c r="O63" s="107" t="n">
        <v>1.9</v>
      </c>
      <c r="P63" s="107" t="n">
        <v>2.21</v>
      </c>
      <c r="Q63" s="107" t="n">
        <v>2.31</v>
      </c>
      <c r="R63" s="107" t="n">
        <v>2.11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2.41</v>
      </c>
      <c r="F64" s="107" t="n">
        <v>2.31</v>
      </c>
      <c r="G64" s="107" t="n">
        <v>2.12</v>
      </c>
      <c r="H64" s="107" t="n">
        <v>2.34</v>
      </c>
      <c r="I64" s="107" t="n">
        <v>1.967</v>
      </c>
      <c r="J64" s="107" t="n">
        <v>2.03</v>
      </c>
      <c r="K64" s="107" t="n">
        <v>2.06</v>
      </c>
      <c r="L64" s="107"/>
      <c r="M64" s="107" t="n">
        <v>2.03</v>
      </c>
      <c r="N64" s="107" t="n">
        <v>2.051</v>
      </c>
      <c r="O64" s="107" t="n">
        <v>1.9</v>
      </c>
      <c r="P64" s="107" t="n">
        <v>2.21</v>
      </c>
      <c r="Q64" s="107" t="n">
        <v>2.31</v>
      </c>
      <c r="R64" s="107" t="n">
        <v>2.11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2.41</v>
      </c>
      <c r="F65" s="107" t="n">
        <v>2.31</v>
      </c>
      <c r="G65" s="107" t="n">
        <v>2.12</v>
      </c>
      <c r="H65" s="107" t="n">
        <v>2.34</v>
      </c>
      <c r="I65" s="107" t="n">
        <v>1.967</v>
      </c>
      <c r="J65" s="107" t="n">
        <v>2.03</v>
      </c>
      <c r="K65" s="107" t="n">
        <v>2.06</v>
      </c>
      <c r="L65" s="107"/>
      <c r="M65" s="107" t="n">
        <v>2.03</v>
      </c>
      <c r="N65" s="107" t="n">
        <v>2.051</v>
      </c>
      <c r="O65" s="107" t="n">
        <v>1.9</v>
      </c>
      <c r="P65" s="107" t="n">
        <v>2.21</v>
      </c>
      <c r="Q65" s="107" t="n">
        <v>2.31</v>
      </c>
      <c r="R65" s="107" t="n">
        <v>2.11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2.41</v>
      </c>
      <c r="F66" s="107" t="n">
        <v>2.31</v>
      </c>
      <c r="G66" s="107" t="n">
        <v>2.12</v>
      </c>
      <c r="H66" s="107" t="n">
        <v>2.34</v>
      </c>
      <c r="I66" s="107" t="n">
        <v>1.967</v>
      </c>
      <c r="J66" s="107" t="n">
        <v>2.03</v>
      </c>
      <c r="K66" s="107" t="n">
        <v>2.06</v>
      </c>
      <c r="L66" s="107"/>
      <c r="M66" s="107" t="n">
        <v>2.03</v>
      </c>
      <c r="N66" s="107" t="n">
        <v>2.051</v>
      </c>
      <c r="O66" s="107" t="n">
        <v>1.9</v>
      </c>
      <c r="P66" s="107" t="n">
        <v>2.21</v>
      </c>
      <c r="Q66" s="107" t="n">
        <v>2.31</v>
      </c>
      <c r="R66" s="107" t="n">
        <v>2.11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2.41</v>
      </c>
      <c r="F67" s="107" t="n">
        <v>2.31</v>
      </c>
      <c r="G67" s="107" t="n">
        <v>2.12</v>
      </c>
      <c r="H67" s="107" t="n">
        <v>2.34</v>
      </c>
      <c r="I67" s="107" t="n">
        <v>1.967</v>
      </c>
      <c r="J67" s="107" t="n">
        <v>2.03</v>
      </c>
      <c r="K67" s="107" t="n">
        <v>2.06</v>
      </c>
      <c r="L67" s="107"/>
      <c r="M67" s="107" t="n">
        <v>2.03</v>
      </c>
      <c r="N67" s="107" t="n">
        <v>2.051</v>
      </c>
      <c r="O67" s="107" t="n">
        <v>1.9</v>
      </c>
      <c r="P67" s="107" t="n">
        <v>2.21</v>
      </c>
      <c r="Q67" s="107" t="n">
        <v>2.31</v>
      </c>
      <c r="R67" s="107" t="n">
        <v>2.11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2.41</v>
      </c>
      <c r="F68" s="107" t="n">
        <v>2.31</v>
      </c>
      <c r="G68" s="107" t="n">
        <v>2.12</v>
      </c>
      <c r="H68" s="107" t="n">
        <v>2.34</v>
      </c>
      <c r="I68" s="107" t="n">
        <v>1.967</v>
      </c>
      <c r="J68" s="107" t="n">
        <v>2.03</v>
      </c>
      <c r="K68" s="107" t="n">
        <v>2.06</v>
      </c>
      <c r="L68" s="107"/>
      <c r="M68" s="107" t="n">
        <v>2.03</v>
      </c>
      <c r="N68" s="107" t="n">
        <v>2.051</v>
      </c>
      <c r="O68" s="107" t="n">
        <v>1.9</v>
      </c>
      <c r="P68" s="107" t="n">
        <v>2.21</v>
      </c>
      <c r="Q68" s="107" t="n">
        <v>2.31</v>
      </c>
      <c r="R68" s="107" t="n">
        <v>2.11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37175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37175</v>
      </c>
      <c r="D11" s="117" t="n">
        <f aca="false">EffDt</f>
        <v>37175</v>
      </c>
      <c r="E11" s="117" t="n">
        <f aca="false">EffDt</f>
        <v>37175</v>
      </c>
      <c r="F11" s="117" t="n">
        <f aca="false">EffDt</f>
        <v>37175</v>
      </c>
      <c r="G11" s="117" t="n">
        <f aca="false">EffDt</f>
        <v>37175</v>
      </c>
      <c r="H11" s="117" t="n">
        <f aca="false">EffDt</f>
        <v>37175</v>
      </c>
      <c r="I11" s="117" t="n">
        <f aca="false">EffDt</f>
        <v>37175</v>
      </c>
      <c r="J11" s="117" t="n">
        <f aca="false">EffDt</f>
        <v>37175</v>
      </c>
      <c r="K11" s="118" t="n">
        <f aca="false">EffDt</f>
        <v>37175</v>
      </c>
      <c r="L11" s="117" t="n">
        <f aca="false">EffDt</f>
        <v>37175</v>
      </c>
      <c r="M11" s="117" t="n">
        <f aca="false">EffDt</f>
        <v>37175</v>
      </c>
      <c r="N11" s="117" t="n">
        <f aca="false">EffDt</f>
        <v>37175</v>
      </c>
      <c r="O11" s="117" t="n">
        <f aca="false">EffDt</f>
        <v>37175</v>
      </c>
      <c r="P11" s="117" t="n">
        <f aca="false">EffDt</f>
        <v>37175</v>
      </c>
      <c r="Q11" s="117" t="n">
        <f aca="false">EffDt</f>
        <v>37175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2.531</v>
      </c>
      <c r="D18" s="110" t="n">
        <v>0.01</v>
      </c>
      <c r="E18" s="110" t="n">
        <v>0.05</v>
      </c>
      <c r="F18" s="110" t="n">
        <v>-0.11</v>
      </c>
      <c r="G18" s="110" t="n">
        <v>0.01</v>
      </c>
      <c r="H18" s="110" t="n">
        <v>-0.35</v>
      </c>
      <c r="I18" s="110" t="n">
        <v>-0.14</v>
      </c>
      <c r="J18" s="110" t="n">
        <v>-0.265</v>
      </c>
      <c r="K18" s="112" t="n">
        <v>-0.16</v>
      </c>
      <c r="L18" s="110" t="n">
        <v>-0.105</v>
      </c>
      <c r="M18" s="110" t="n">
        <v>-0.42311274116296</v>
      </c>
      <c r="N18" s="110" t="n">
        <v>-0.39</v>
      </c>
      <c r="O18" s="110" t="n">
        <v>-0.14</v>
      </c>
      <c r="P18" s="110" t="n">
        <v>-0.06</v>
      </c>
      <c r="Q18" s="110" t="n">
        <v>-0.2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2.833</v>
      </c>
      <c r="D19" s="110" t="n">
        <v>0.005</v>
      </c>
      <c r="E19" s="110" t="n">
        <v>0.24</v>
      </c>
      <c r="F19" s="110" t="n">
        <v>0.06</v>
      </c>
      <c r="G19" s="110" t="n">
        <v>0.07</v>
      </c>
      <c r="H19" s="110" t="n">
        <v>-0.295</v>
      </c>
      <c r="I19" s="110" t="n">
        <v>-0.14</v>
      </c>
      <c r="J19" s="110" t="n">
        <v>-0.23</v>
      </c>
      <c r="K19" s="112" t="n">
        <v>-0.145</v>
      </c>
      <c r="L19" s="110" t="n">
        <v>0.25</v>
      </c>
      <c r="M19" s="110" t="n">
        <v>-0.41</v>
      </c>
      <c r="N19" s="110" t="n">
        <v>-0.355</v>
      </c>
      <c r="O19" s="110" t="n">
        <v>-0.1425</v>
      </c>
      <c r="P19" s="110" t="n">
        <v>0.09</v>
      </c>
      <c r="Q19" s="110" t="n">
        <v>-0.18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3.01</v>
      </c>
      <c r="D20" s="110" t="n">
        <v>0.005</v>
      </c>
      <c r="E20" s="110" t="n">
        <v>0.25</v>
      </c>
      <c r="F20" s="110" t="n">
        <v>0.075</v>
      </c>
      <c r="G20" s="110" t="n">
        <v>0.075</v>
      </c>
      <c r="H20" s="110" t="n">
        <v>-0.295</v>
      </c>
      <c r="I20" s="110" t="n">
        <v>-0.135</v>
      </c>
      <c r="J20" s="110" t="n">
        <v>-0.22</v>
      </c>
      <c r="K20" s="112" t="n">
        <v>-0.15</v>
      </c>
      <c r="L20" s="110" t="n">
        <v>0.27</v>
      </c>
      <c r="M20" s="110" t="n">
        <v>-0.45</v>
      </c>
      <c r="N20" s="110" t="n">
        <v>-0.355</v>
      </c>
      <c r="O20" s="110" t="n">
        <v>-0.145</v>
      </c>
      <c r="P20" s="110" t="n">
        <v>0.1</v>
      </c>
      <c r="Q20" s="110" t="n">
        <v>-0.175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2.997</v>
      </c>
      <c r="D21" s="110" t="n">
        <v>0.005</v>
      </c>
      <c r="E21" s="110" t="n">
        <v>0.175</v>
      </c>
      <c r="F21" s="110" t="n">
        <v>-0.015</v>
      </c>
      <c r="G21" s="110" t="n">
        <v>0.025</v>
      </c>
      <c r="H21" s="110" t="n">
        <v>-0.305</v>
      </c>
      <c r="I21" s="110" t="n">
        <v>-0.12</v>
      </c>
      <c r="J21" s="110" t="n">
        <v>-0.23</v>
      </c>
      <c r="K21" s="112" t="n">
        <v>-0.13</v>
      </c>
      <c r="L21" s="110" t="n">
        <v>-0.08</v>
      </c>
      <c r="M21" s="110" t="n">
        <v>-0.47</v>
      </c>
      <c r="N21" s="110" t="n">
        <v>-0.365</v>
      </c>
      <c r="O21" s="110" t="n">
        <v>-0.1375</v>
      </c>
      <c r="P21" s="110" t="n">
        <v>0.025</v>
      </c>
      <c r="Q21" s="110" t="n">
        <v>-0.165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2.937</v>
      </c>
      <c r="D22" s="110" t="n">
        <v>0.005</v>
      </c>
      <c r="E22" s="110" t="n">
        <v>0.08</v>
      </c>
      <c r="F22" s="110" t="n">
        <v>-0.05</v>
      </c>
      <c r="G22" s="110" t="n">
        <v>-0.005</v>
      </c>
      <c r="H22" s="110" t="n">
        <v>-0.37</v>
      </c>
      <c r="I22" s="110" t="n">
        <v>-0.11</v>
      </c>
      <c r="J22" s="110" t="n">
        <v>-0.26</v>
      </c>
      <c r="K22" s="112" t="n">
        <v>-0.125</v>
      </c>
      <c r="L22" s="110" t="n">
        <v>-0.35</v>
      </c>
      <c r="M22" s="110" t="n">
        <v>-0.495</v>
      </c>
      <c r="N22" s="110" t="n">
        <v>-0.43</v>
      </c>
      <c r="O22" s="110" t="n">
        <v>-0.135</v>
      </c>
      <c r="P22" s="110" t="n">
        <v>-0.07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2.829</v>
      </c>
      <c r="D23" s="110" t="n">
        <v>0.0025</v>
      </c>
      <c r="E23" s="110" t="n">
        <v>0.075</v>
      </c>
      <c r="F23" s="110" t="n">
        <v>-0.18</v>
      </c>
      <c r="G23" s="110" t="n">
        <v>-0.015</v>
      </c>
      <c r="H23" s="110" t="n">
        <v>-0.56</v>
      </c>
      <c r="I23" s="110" t="n">
        <v>-0.115</v>
      </c>
      <c r="J23" s="110" t="n">
        <v>-0.365</v>
      </c>
      <c r="K23" s="112" t="n">
        <v>-0.1175</v>
      </c>
      <c r="L23" s="110" t="n">
        <v>-0.34</v>
      </c>
      <c r="M23" s="110" t="n">
        <v>-0.51</v>
      </c>
      <c r="N23" s="110" t="n">
        <v>-0.685</v>
      </c>
      <c r="O23" s="110" t="n">
        <v>-0.14</v>
      </c>
      <c r="P23" s="110" t="n">
        <v>-0.175</v>
      </c>
      <c r="Q23" s="110" t="n">
        <v>-0.1475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2.854</v>
      </c>
      <c r="D24" s="110" t="n">
        <v>0.0025</v>
      </c>
      <c r="E24" s="110" t="n">
        <v>0.085</v>
      </c>
      <c r="F24" s="110" t="n">
        <v>-0.18</v>
      </c>
      <c r="G24" s="110" t="n">
        <v>0.045</v>
      </c>
      <c r="H24" s="110" t="n">
        <v>-0.56</v>
      </c>
      <c r="I24" s="110" t="n">
        <v>-0.115</v>
      </c>
      <c r="J24" s="110" t="n">
        <v>-0.365</v>
      </c>
      <c r="K24" s="112" t="n">
        <v>-0.11</v>
      </c>
      <c r="L24" s="110" t="n">
        <v>-0.34</v>
      </c>
      <c r="M24" s="110" t="n">
        <v>-0.51</v>
      </c>
      <c r="N24" s="110" t="n">
        <v>-0.685</v>
      </c>
      <c r="O24" s="110" t="n">
        <v>-0.14</v>
      </c>
      <c r="P24" s="110" t="n">
        <v>-0.165</v>
      </c>
      <c r="Q24" s="110" t="n">
        <v>-0.1425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2.898</v>
      </c>
      <c r="D25" s="110" t="n">
        <v>0.0025</v>
      </c>
      <c r="E25" s="110" t="n">
        <v>0.095</v>
      </c>
      <c r="F25" s="110" t="n">
        <v>-0.18</v>
      </c>
      <c r="G25" s="110" t="n">
        <v>0.095</v>
      </c>
      <c r="H25" s="110" t="n">
        <v>-0.56</v>
      </c>
      <c r="I25" s="110" t="n">
        <v>-0.115</v>
      </c>
      <c r="J25" s="110" t="n">
        <v>-0.365</v>
      </c>
      <c r="K25" s="112" t="n">
        <v>-0.095</v>
      </c>
      <c r="L25" s="110" t="n">
        <v>-0.34</v>
      </c>
      <c r="M25" s="110" t="n">
        <v>-0.51</v>
      </c>
      <c r="N25" s="110" t="n">
        <v>-0.685</v>
      </c>
      <c r="O25" s="110" t="n">
        <v>-0.14</v>
      </c>
      <c r="P25" s="110" t="n">
        <v>-0.155</v>
      </c>
      <c r="Q25" s="110" t="n">
        <v>-0.1325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2.936</v>
      </c>
      <c r="D26" s="110" t="n">
        <v>0.0025</v>
      </c>
      <c r="E26" s="110" t="n">
        <v>0.26</v>
      </c>
      <c r="F26" s="110" t="n">
        <v>-0.05</v>
      </c>
      <c r="G26" s="110" t="n">
        <v>0.17</v>
      </c>
      <c r="H26" s="110" t="n">
        <v>-0.56</v>
      </c>
      <c r="I26" s="110" t="n">
        <v>-0.115</v>
      </c>
      <c r="J26" s="110" t="n">
        <v>-0.325</v>
      </c>
      <c r="K26" s="112" t="n">
        <v>-0.07</v>
      </c>
      <c r="L26" s="110" t="n">
        <v>-0.34</v>
      </c>
      <c r="M26" s="110" t="n">
        <v>-0.51</v>
      </c>
      <c r="N26" s="110" t="n">
        <v>-0.685</v>
      </c>
      <c r="O26" s="110" t="n">
        <v>-0.14</v>
      </c>
      <c r="P26" s="110" t="n">
        <v>0.01</v>
      </c>
      <c r="Q26" s="110" t="n">
        <v>-0.11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2.972</v>
      </c>
      <c r="D27" s="110" t="n">
        <v>0.0025</v>
      </c>
      <c r="E27" s="110" t="n">
        <v>0.27</v>
      </c>
      <c r="F27" s="110" t="n">
        <v>-0.05</v>
      </c>
      <c r="G27" s="110" t="n">
        <v>0.17</v>
      </c>
      <c r="H27" s="110" t="n">
        <v>-0.56</v>
      </c>
      <c r="I27" s="110" t="n">
        <v>-0.115</v>
      </c>
      <c r="J27" s="110" t="n">
        <v>-0.325</v>
      </c>
      <c r="K27" s="112" t="n">
        <v>-0.0625</v>
      </c>
      <c r="L27" s="110" t="n">
        <v>-0.34</v>
      </c>
      <c r="M27" s="110" t="n">
        <v>-0.51</v>
      </c>
      <c r="N27" s="110" t="n">
        <v>-0.685</v>
      </c>
      <c r="O27" s="110" t="n">
        <v>-0.14</v>
      </c>
      <c r="P27" s="110" t="n">
        <v>0.02</v>
      </c>
      <c r="Q27" s="110" t="n">
        <v>-0.1025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2.967</v>
      </c>
      <c r="D28" s="110" t="n">
        <v>0.0025</v>
      </c>
      <c r="E28" s="110" t="n">
        <v>0.145</v>
      </c>
      <c r="F28" s="110" t="n">
        <v>-0.05</v>
      </c>
      <c r="G28" s="110" t="n">
        <v>0.17</v>
      </c>
      <c r="H28" s="110" t="n">
        <v>-0.56</v>
      </c>
      <c r="I28" s="110" t="n">
        <v>-0.115</v>
      </c>
      <c r="J28" s="110" t="n">
        <v>-0.325</v>
      </c>
      <c r="K28" s="112" t="n">
        <v>-0.0725</v>
      </c>
      <c r="L28" s="110" t="n">
        <v>-0.34</v>
      </c>
      <c r="M28" s="110" t="n">
        <v>-0.51</v>
      </c>
      <c r="N28" s="110" t="n">
        <v>-0.685</v>
      </c>
      <c r="O28" s="110" t="n">
        <v>-0.14</v>
      </c>
      <c r="P28" s="110" t="n">
        <v>-0.105</v>
      </c>
      <c r="Q28" s="110" t="n">
        <v>-0.1125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2.991</v>
      </c>
      <c r="D29" s="110" t="n">
        <v>0.0025</v>
      </c>
      <c r="E29" s="110" t="n">
        <v>0.115</v>
      </c>
      <c r="F29" s="110" t="n">
        <v>-0.115</v>
      </c>
      <c r="G29" s="110" t="n">
        <v>0.035</v>
      </c>
      <c r="H29" s="110" t="n">
        <v>-0.56</v>
      </c>
      <c r="I29" s="110" t="n">
        <v>-0.115</v>
      </c>
      <c r="J29" s="110" t="n">
        <v>-0.35</v>
      </c>
      <c r="K29" s="112" t="n">
        <v>-0.12</v>
      </c>
      <c r="L29" s="110" t="n">
        <v>-0.34</v>
      </c>
      <c r="M29" s="110" t="n">
        <v>-0.51</v>
      </c>
      <c r="N29" s="110" t="n">
        <v>-0.685</v>
      </c>
      <c r="O29" s="110" t="n">
        <v>-0.14</v>
      </c>
      <c r="P29" s="110" t="n">
        <v>-0.135</v>
      </c>
      <c r="Q29" s="110" t="n">
        <v>-0.155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3.176</v>
      </c>
      <c r="D30" s="110" t="n">
        <v>0.0025</v>
      </c>
      <c r="E30" s="110" t="n">
        <v>0.295</v>
      </c>
      <c r="F30" s="110" t="n">
        <v>0.045</v>
      </c>
      <c r="G30" s="110" t="n">
        <v>0.09</v>
      </c>
      <c r="H30" s="110" t="n">
        <v>-0.275</v>
      </c>
      <c r="I30" s="110" t="n">
        <v>-0.11</v>
      </c>
      <c r="J30" s="110" t="n">
        <v>-0.205</v>
      </c>
      <c r="K30" s="112" t="n">
        <v>-0.12</v>
      </c>
      <c r="L30" s="110" t="n">
        <v>-0.09</v>
      </c>
      <c r="M30" s="110" t="n">
        <v>-0.43</v>
      </c>
      <c r="N30" s="110" t="n">
        <v>-0.335</v>
      </c>
      <c r="O30" s="110" t="n">
        <v>-0.14</v>
      </c>
      <c r="P30" s="110" t="n">
        <v>0.095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3.381</v>
      </c>
      <c r="D31" s="110" t="n">
        <v>0.0025</v>
      </c>
      <c r="E31" s="110" t="n">
        <v>0.295</v>
      </c>
      <c r="F31" s="110" t="n">
        <v>0.045</v>
      </c>
      <c r="G31" s="110" t="n">
        <v>0.09</v>
      </c>
      <c r="H31" s="110" t="n">
        <v>-0.275</v>
      </c>
      <c r="I31" s="110" t="n">
        <v>-0.11</v>
      </c>
      <c r="J31" s="110" t="n">
        <v>-0.205</v>
      </c>
      <c r="K31" s="112" t="n">
        <v>-0.12</v>
      </c>
      <c r="L31" s="110" t="n">
        <v>0.31</v>
      </c>
      <c r="M31" s="110" t="n">
        <v>-0.43</v>
      </c>
      <c r="N31" s="110" t="n">
        <v>-0.335</v>
      </c>
      <c r="O31" s="110" t="n">
        <v>-0.1425</v>
      </c>
      <c r="P31" s="110" t="n">
        <v>0.095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3.501</v>
      </c>
      <c r="D32" s="110" t="n">
        <v>0.0025</v>
      </c>
      <c r="E32" s="110" t="n">
        <v>0.295</v>
      </c>
      <c r="F32" s="110" t="n">
        <v>0.045</v>
      </c>
      <c r="G32" s="110" t="n">
        <v>0.075</v>
      </c>
      <c r="H32" s="110" t="n">
        <v>-0.275</v>
      </c>
      <c r="I32" s="110" t="n">
        <v>-0.11</v>
      </c>
      <c r="J32" s="110" t="n">
        <v>-0.205</v>
      </c>
      <c r="K32" s="112" t="n">
        <v>-0.1175</v>
      </c>
      <c r="L32" s="110" t="n">
        <v>0.33</v>
      </c>
      <c r="M32" s="110" t="n">
        <v>-0.43</v>
      </c>
      <c r="N32" s="110" t="n">
        <v>-0.335</v>
      </c>
      <c r="O32" s="110" t="n">
        <v>-0.145</v>
      </c>
      <c r="P32" s="110" t="n">
        <v>0.095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3.406</v>
      </c>
      <c r="D33" s="110" t="n">
        <v>0.0025</v>
      </c>
      <c r="E33" s="110" t="n">
        <v>0.295</v>
      </c>
      <c r="F33" s="110" t="n">
        <v>0.045</v>
      </c>
      <c r="G33" s="110" t="n">
        <v>0.075</v>
      </c>
      <c r="H33" s="110" t="n">
        <v>-0.275</v>
      </c>
      <c r="I33" s="110" t="n">
        <v>-0.11</v>
      </c>
      <c r="J33" s="110" t="n">
        <v>-0.205</v>
      </c>
      <c r="K33" s="112" t="n">
        <v>-0.1175</v>
      </c>
      <c r="L33" s="110" t="n">
        <v>-0.01</v>
      </c>
      <c r="M33" s="110" t="n">
        <v>-0.43</v>
      </c>
      <c r="N33" s="110" t="n">
        <v>-0.335</v>
      </c>
      <c r="O33" s="110" t="n">
        <v>-0.1375</v>
      </c>
      <c r="P33" s="110" t="n">
        <v>0.095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3.296</v>
      </c>
      <c r="D34" s="110" t="n">
        <v>0.0025</v>
      </c>
      <c r="E34" s="110" t="n">
        <v>0.295</v>
      </c>
      <c r="F34" s="110" t="n">
        <v>0.045</v>
      </c>
      <c r="G34" s="110" t="n">
        <v>0.075</v>
      </c>
      <c r="H34" s="110" t="n">
        <v>-0.275</v>
      </c>
      <c r="I34" s="110" t="n">
        <v>-0.11</v>
      </c>
      <c r="J34" s="110" t="n">
        <v>-0.205</v>
      </c>
      <c r="K34" s="112" t="n">
        <v>-0.1175</v>
      </c>
      <c r="L34" s="110" t="n">
        <v>-0.28</v>
      </c>
      <c r="M34" s="110" t="n">
        <v>-0.43</v>
      </c>
      <c r="N34" s="110" t="n">
        <v>-0.335</v>
      </c>
      <c r="O34" s="110" t="n">
        <v>-0.135</v>
      </c>
      <c r="P34" s="110" t="n">
        <v>0.095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3.16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-0.45</v>
      </c>
      <c r="I35" s="110" t="n">
        <v>-0.105</v>
      </c>
      <c r="J35" s="110" t="n">
        <v>-0.3</v>
      </c>
      <c r="K35" s="112" t="n">
        <v>-0.085</v>
      </c>
      <c r="L35" s="110" t="n">
        <v>-0.28</v>
      </c>
      <c r="M35" s="110" t="n">
        <v>-0.45</v>
      </c>
      <c r="N35" s="110" t="n">
        <v>-0.53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3.17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-0.45</v>
      </c>
      <c r="I36" s="110" t="n">
        <v>-0.105</v>
      </c>
      <c r="J36" s="110" t="n">
        <v>-0.3</v>
      </c>
      <c r="K36" s="112" t="n">
        <v>-0.085</v>
      </c>
      <c r="L36" s="110" t="n">
        <v>-0.28</v>
      </c>
      <c r="M36" s="110" t="n">
        <v>-0.45</v>
      </c>
      <c r="N36" s="110" t="n">
        <v>-0.53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3.2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-0.45</v>
      </c>
      <c r="I37" s="110" t="n">
        <v>-0.105</v>
      </c>
      <c r="J37" s="110" t="n">
        <v>-0.3</v>
      </c>
      <c r="K37" s="112" t="n">
        <v>-0.085</v>
      </c>
      <c r="L37" s="110" t="n">
        <v>-0.28</v>
      </c>
      <c r="M37" s="110" t="n">
        <v>-0.45</v>
      </c>
      <c r="N37" s="110" t="n">
        <v>-0.53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3.226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-0.45</v>
      </c>
      <c r="I38" s="110" t="n">
        <v>-0.105</v>
      </c>
      <c r="J38" s="110" t="n">
        <v>-0.3</v>
      </c>
      <c r="K38" s="112" t="n">
        <v>-0.085</v>
      </c>
      <c r="L38" s="110" t="n">
        <v>-0.28</v>
      </c>
      <c r="M38" s="110" t="n">
        <v>-0.45</v>
      </c>
      <c r="N38" s="110" t="n">
        <v>-0.53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3.252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-0.45</v>
      </c>
      <c r="I39" s="110" t="n">
        <v>-0.105</v>
      </c>
      <c r="J39" s="110" t="n">
        <v>-0.3</v>
      </c>
      <c r="K39" s="112" t="n">
        <v>-0.085</v>
      </c>
      <c r="L39" s="110" t="n">
        <v>-0.28</v>
      </c>
      <c r="M39" s="110" t="n">
        <v>-0.45</v>
      </c>
      <c r="N39" s="110" t="n">
        <v>-0.53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3.252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-0.45</v>
      </c>
      <c r="I40" s="110" t="n">
        <v>-0.105</v>
      </c>
      <c r="J40" s="110" t="n">
        <v>-0.3</v>
      </c>
      <c r="K40" s="112" t="n">
        <v>-0.085</v>
      </c>
      <c r="L40" s="110" t="n">
        <v>-0.28</v>
      </c>
      <c r="M40" s="110" t="n">
        <v>-0.45</v>
      </c>
      <c r="N40" s="110" t="n">
        <v>-0.53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3.265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-0.45</v>
      </c>
      <c r="I41" s="110" t="n">
        <v>-0.105</v>
      </c>
      <c r="J41" s="110" t="n">
        <v>-0.3</v>
      </c>
      <c r="K41" s="112" t="n">
        <v>-0.085</v>
      </c>
      <c r="L41" s="110" t="n">
        <v>-0.28</v>
      </c>
      <c r="M41" s="110" t="n">
        <v>-0.45</v>
      </c>
      <c r="N41" s="110" t="n">
        <v>-0.53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3.439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-0.26</v>
      </c>
      <c r="I42" s="110" t="n">
        <v>-0.105</v>
      </c>
      <c r="J42" s="110" t="n">
        <v>-0.17</v>
      </c>
      <c r="K42" s="112" t="n">
        <v>-0.085</v>
      </c>
      <c r="L42" s="110" t="n">
        <v>0.18</v>
      </c>
      <c r="M42" s="110" t="n">
        <v>-0.395</v>
      </c>
      <c r="N42" s="110" t="n">
        <v>-0.34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3.601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-0.26</v>
      </c>
      <c r="I43" s="110" t="n">
        <v>-0.105</v>
      </c>
      <c r="J43" s="110" t="n">
        <v>-0.17</v>
      </c>
      <c r="K43" s="112" t="n">
        <v>-0.085</v>
      </c>
      <c r="L43" s="110" t="n">
        <v>0.28</v>
      </c>
      <c r="M43" s="110" t="n">
        <v>-0.395</v>
      </c>
      <c r="N43" s="110" t="n">
        <v>-0.34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3.661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-0.26</v>
      </c>
      <c r="I44" s="110" t="n">
        <v>-0.09</v>
      </c>
      <c r="J44" s="110" t="n">
        <v>-0.17</v>
      </c>
      <c r="K44" s="112" t="n">
        <v>-0.085</v>
      </c>
      <c r="L44" s="110" t="n">
        <v>0.45</v>
      </c>
      <c r="M44" s="110" t="n">
        <v>-0.395</v>
      </c>
      <c r="N44" s="110" t="n">
        <v>-0.34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3.546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-0.26</v>
      </c>
      <c r="I45" s="110" t="n">
        <v>-0.09</v>
      </c>
      <c r="J45" s="110" t="n">
        <v>-0.17</v>
      </c>
      <c r="K45" s="112" t="n">
        <v>-0.085</v>
      </c>
      <c r="L45" s="110" t="n">
        <v>0.19</v>
      </c>
      <c r="M45" s="110" t="n">
        <v>-0.395</v>
      </c>
      <c r="N45" s="110" t="n">
        <v>-0.34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3.399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-0.26</v>
      </c>
      <c r="I46" s="110" t="n">
        <v>-0.09</v>
      </c>
      <c r="J46" s="110" t="n">
        <v>-0.17</v>
      </c>
      <c r="K46" s="112" t="n">
        <v>-0.085</v>
      </c>
      <c r="L46" s="110" t="n">
        <v>0.15</v>
      </c>
      <c r="M46" s="110" t="n">
        <v>-0.395</v>
      </c>
      <c r="N46" s="110" t="n">
        <v>-0.34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3.234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-0.37</v>
      </c>
      <c r="I47" s="110" t="n">
        <v>-0.09</v>
      </c>
      <c r="J47" s="110" t="n">
        <v>-0.25</v>
      </c>
      <c r="K47" s="112" t="n">
        <v>-0.085</v>
      </c>
      <c r="L47" s="110" t="n">
        <v>-0.3</v>
      </c>
      <c r="M47" s="110" t="n">
        <v>-0.44</v>
      </c>
      <c r="N47" s="110" t="n">
        <v>-0.46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3.229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-0.37</v>
      </c>
      <c r="I48" s="110" t="n">
        <v>-0.09</v>
      </c>
      <c r="J48" s="110" t="n">
        <v>-0.25</v>
      </c>
      <c r="K48" s="112" t="n">
        <v>-0.085</v>
      </c>
      <c r="L48" s="110" t="n">
        <v>-0.3</v>
      </c>
      <c r="M48" s="110" t="n">
        <v>-0.44</v>
      </c>
      <c r="N48" s="110" t="n">
        <v>-0.46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3.261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-0.37</v>
      </c>
      <c r="I49" s="110" t="n">
        <v>-0.09</v>
      </c>
      <c r="J49" s="110" t="n">
        <v>-0.25</v>
      </c>
      <c r="K49" s="112" t="n">
        <v>-0.085</v>
      </c>
      <c r="L49" s="110" t="n">
        <v>-0.3</v>
      </c>
      <c r="M49" s="110" t="n">
        <v>-0.44</v>
      </c>
      <c r="N49" s="110" t="n">
        <v>-0.46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3.301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-0.37</v>
      </c>
      <c r="I50" s="110" t="n">
        <v>-0.09</v>
      </c>
      <c r="J50" s="110" t="n">
        <v>-0.25</v>
      </c>
      <c r="K50" s="112" t="n">
        <v>-0.085</v>
      </c>
      <c r="L50" s="110" t="n">
        <v>-0.3</v>
      </c>
      <c r="M50" s="110" t="n">
        <v>-0.44</v>
      </c>
      <c r="N50" s="110" t="n">
        <v>-0.46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3.334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-0.37</v>
      </c>
      <c r="I51" s="110" t="n">
        <v>-0.09</v>
      </c>
      <c r="J51" s="110" t="n">
        <v>-0.25</v>
      </c>
      <c r="K51" s="112" t="n">
        <v>-0.085</v>
      </c>
      <c r="L51" s="110" t="n">
        <v>-0.3</v>
      </c>
      <c r="M51" s="110" t="n">
        <v>-0.44</v>
      </c>
      <c r="N51" s="110" t="n">
        <v>-0.46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3.328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-0.37</v>
      </c>
      <c r="I52" s="110" t="n">
        <v>-0.09</v>
      </c>
      <c r="J52" s="110" t="n">
        <v>-0.25</v>
      </c>
      <c r="K52" s="112" t="n">
        <v>-0.085</v>
      </c>
      <c r="L52" s="110" t="n">
        <v>-0.3</v>
      </c>
      <c r="M52" s="110" t="n">
        <v>-0.44</v>
      </c>
      <c r="N52" s="110" t="n">
        <v>-0.46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3.326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-0.37</v>
      </c>
      <c r="I53" s="110" t="n">
        <v>-0.09</v>
      </c>
      <c r="J53" s="110" t="n">
        <v>-0.25</v>
      </c>
      <c r="K53" s="112" t="n">
        <v>-0.085</v>
      </c>
      <c r="L53" s="110" t="n">
        <v>-0.3</v>
      </c>
      <c r="M53" s="110" t="n">
        <v>-0.44</v>
      </c>
      <c r="N53" s="110" t="n">
        <v>-0.46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3.494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-0.24</v>
      </c>
      <c r="I54" s="110" t="n">
        <v>-0.09</v>
      </c>
      <c r="J54" s="110" t="n">
        <v>-0.16</v>
      </c>
      <c r="K54" s="112" t="n">
        <v>-0.085</v>
      </c>
      <c r="L54" s="110" t="n">
        <v>0.248</v>
      </c>
      <c r="M54" s="110" t="n">
        <v>-0.39</v>
      </c>
      <c r="N54" s="110" t="n">
        <v>-0.32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3.651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-0.24</v>
      </c>
      <c r="I55" s="110" t="n">
        <v>-0.09</v>
      </c>
      <c r="J55" s="110" t="n">
        <v>-0.16</v>
      </c>
      <c r="K55" s="112" t="n">
        <v>-0.085</v>
      </c>
      <c r="L55" s="110" t="n">
        <v>0.308</v>
      </c>
      <c r="M55" s="110" t="n">
        <v>-0.39</v>
      </c>
      <c r="N55" s="110" t="n">
        <v>-0.32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3.7435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-0.24</v>
      </c>
      <c r="I56" s="110" t="n">
        <v>-0.08</v>
      </c>
      <c r="J56" s="110" t="n">
        <v>-0.16</v>
      </c>
      <c r="K56" s="112" t="n">
        <v>-0.075</v>
      </c>
      <c r="L56" s="110" t="n">
        <v>0.378</v>
      </c>
      <c r="M56" s="110" t="n">
        <v>-0.39</v>
      </c>
      <c r="N56" s="110" t="n">
        <v>-0.32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3.6285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-0.24</v>
      </c>
      <c r="I57" s="110" t="n">
        <v>-0.08</v>
      </c>
      <c r="J57" s="110" t="n">
        <v>-0.16</v>
      </c>
      <c r="K57" s="112" t="n">
        <v>-0.075</v>
      </c>
      <c r="L57" s="110" t="n">
        <v>0.248</v>
      </c>
      <c r="M57" s="110" t="n">
        <v>-0.39</v>
      </c>
      <c r="N57" s="110" t="n">
        <v>-0.32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3.4815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-0.24</v>
      </c>
      <c r="I58" s="110" t="n">
        <v>-0.08</v>
      </c>
      <c r="J58" s="110" t="n">
        <v>-0.16</v>
      </c>
      <c r="K58" s="112" t="n">
        <v>-0.075</v>
      </c>
      <c r="L58" s="110" t="n">
        <v>0.068</v>
      </c>
      <c r="M58" s="110" t="n">
        <v>-0.39</v>
      </c>
      <c r="N58" s="110" t="n">
        <v>-0.32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3.3165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-0.36</v>
      </c>
      <c r="I59" s="110" t="n">
        <v>-0.08</v>
      </c>
      <c r="J59" s="110" t="n">
        <v>-0.24</v>
      </c>
      <c r="K59" s="112" t="n">
        <v>-0.075</v>
      </c>
      <c r="L59" s="110" t="n">
        <v>-0.25</v>
      </c>
      <c r="M59" s="110" t="n">
        <v>-0.45</v>
      </c>
      <c r="N59" s="110" t="n">
        <v>-0.44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3.3115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-0.36</v>
      </c>
      <c r="I60" s="110" t="n">
        <v>-0.08</v>
      </c>
      <c r="J60" s="110" t="n">
        <v>-0.24</v>
      </c>
      <c r="K60" s="112" t="n">
        <v>-0.075</v>
      </c>
      <c r="L60" s="110" t="n">
        <v>-0.25</v>
      </c>
      <c r="M60" s="110" t="n">
        <v>-0.45</v>
      </c>
      <c r="N60" s="110" t="n">
        <v>-0.44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3.3435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-0.36</v>
      </c>
      <c r="I61" s="110" t="n">
        <v>-0.08</v>
      </c>
      <c r="J61" s="110" t="n">
        <v>-0.24</v>
      </c>
      <c r="K61" s="112" t="n">
        <v>-0.075</v>
      </c>
      <c r="L61" s="110" t="n">
        <v>-0.25</v>
      </c>
      <c r="M61" s="110" t="n">
        <v>-0.45</v>
      </c>
      <c r="N61" s="110" t="n">
        <v>-0.44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3.3835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-0.36</v>
      </c>
      <c r="I62" s="110" t="n">
        <v>-0.08</v>
      </c>
      <c r="J62" s="110" t="n">
        <v>-0.24</v>
      </c>
      <c r="K62" s="112" t="n">
        <v>-0.075</v>
      </c>
      <c r="L62" s="110" t="n">
        <v>-0.25</v>
      </c>
      <c r="M62" s="110" t="n">
        <v>-0.45</v>
      </c>
      <c r="N62" s="110" t="n">
        <v>-0.44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3.4165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-0.36</v>
      </c>
      <c r="I63" s="110" t="n">
        <v>-0.08</v>
      </c>
      <c r="J63" s="110" t="n">
        <v>-0.24</v>
      </c>
      <c r="K63" s="112" t="n">
        <v>-0.075</v>
      </c>
      <c r="L63" s="110" t="n">
        <v>-0.25</v>
      </c>
      <c r="M63" s="110" t="n">
        <v>-0.45</v>
      </c>
      <c r="N63" s="110" t="n">
        <v>-0.44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3.4105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-0.36</v>
      </c>
      <c r="I64" s="110" t="n">
        <v>-0.08</v>
      </c>
      <c r="J64" s="110" t="n">
        <v>-0.24</v>
      </c>
      <c r="K64" s="112" t="n">
        <v>-0.075</v>
      </c>
      <c r="L64" s="110" t="n">
        <v>-0.25</v>
      </c>
      <c r="M64" s="110" t="n">
        <v>-0.45</v>
      </c>
      <c r="N64" s="110" t="n">
        <v>-0.44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3.4085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-0.36</v>
      </c>
      <c r="I65" s="110" t="n">
        <v>-0.08</v>
      </c>
      <c r="J65" s="110" t="n">
        <v>-0.24</v>
      </c>
      <c r="K65" s="112" t="n">
        <v>-0.075</v>
      </c>
      <c r="L65" s="110" t="n">
        <v>-0.25</v>
      </c>
      <c r="M65" s="110" t="n">
        <v>-0.45</v>
      </c>
      <c r="N65" s="110" t="n">
        <v>-0.44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3.5765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-0.22</v>
      </c>
      <c r="I66" s="110" t="n">
        <v>-0.08</v>
      </c>
      <c r="J66" s="110" t="n">
        <v>-0.15</v>
      </c>
      <c r="K66" s="112" t="n">
        <v>-0.075</v>
      </c>
      <c r="L66" s="110" t="n">
        <v>0.248</v>
      </c>
      <c r="M66" s="110" t="n">
        <v>-0.395</v>
      </c>
      <c r="N66" s="110" t="n">
        <v>-0.3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3.7335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-0.22</v>
      </c>
      <c r="I67" s="110" t="n">
        <v>-0.08</v>
      </c>
      <c r="J67" s="110" t="n">
        <v>-0.15</v>
      </c>
      <c r="K67" s="112" t="n">
        <v>-0.075</v>
      </c>
      <c r="L67" s="110" t="n">
        <v>0.308</v>
      </c>
      <c r="M67" s="110" t="n">
        <v>-0.395</v>
      </c>
      <c r="N67" s="110" t="n">
        <v>-0.3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3.8285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-0.22</v>
      </c>
      <c r="I68" s="110" t="n">
        <v>-0.07</v>
      </c>
      <c r="J68" s="110" t="n">
        <v>-0.15</v>
      </c>
      <c r="K68" s="112" t="n">
        <v>-0.065</v>
      </c>
      <c r="L68" s="110" t="n">
        <v>0.378</v>
      </c>
      <c r="M68" s="110" t="n">
        <v>-0.395</v>
      </c>
      <c r="N68" s="110" t="n">
        <v>-0.3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3.7135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-0.22</v>
      </c>
      <c r="I69" s="110" t="n">
        <v>-0.07</v>
      </c>
      <c r="J69" s="110" t="n">
        <v>-0.15</v>
      </c>
      <c r="K69" s="112" t="n">
        <v>-0.065</v>
      </c>
      <c r="L69" s="110" t="n">
        <v>0.248</v>
      </c>
      <c r="M69" s="110" t="n">
        <v>-0.395</v>
      </c>
      <c r="N69" s="110" t="n">
        <v>-0.3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3.5665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-0.22</v>
      </c>
      <c r="I70" s="110" t="n">
        <v>-0.07</v>
      </c>
      <c r="J70" s="110" t="n">
        <v>-0.15</v>
      </c>
      <c r="K70" s="112" t="n">
        <v>-0.065</v>
      </c>
      <c r="L70" s="110" t="n">
        <v>0.068</v>
      </c>
      <c r="M70" s="110" t="n">
        <v>-0.395</v>
      </c>
      <c r="N70" s="110" t="n">
        <v>-0.3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3.4015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-0.36</v>
      </c>
      <c r="I71" s="110" t="n">
        <v>-0.07</v>
      </c>
      <c r="J71" s="110" t="n">
        <v>-0.23</v>
      </c>
      <c r="K71" s="112" t="n">
        <v>-0.065</v>
      </c>
      <c r="L71" s="110" t="n">
        <v>-0.25</v>
      </c>
      <c r="M71" s="110" t="n">
        <v>-0.455</v>
      </c>
      <c r="N71" s="110" t="n">
        <v>-0.44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3.3965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-0.36</v>
      </c>
      <c r="I72" s="110" t="n">
        <v>-0.07</v>
      </c>
      <c r="J72" s="110" t="n">
        <v>-0.23</v>
      </c>
      <c r="K72" s="112" t="n">
        <v>-0.065</v>
      </c>
      <c r="L72" s="110" t="n">
        <v>-0.25</v>
      </c>
      <c r="M72" s="110" t="n">
        <v>-0.455</v>
      </c>
      <c r="N72" s="110" t="n">
        <v>-0.44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3.4285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-0.36</v>
      </c>
      <c r="I73" s="110" t="n">
        <v>-0.07</v>
      </c>
      <c r="J73" s="110" t="n">
        <v>-0.23</v>
      </c>
      <c r="K73" s="112" t="n">
        <v>-0.065</v>
      </c>
      <c r="L73" s="110" t="n">
        <v>-0.25</v>
      </c>
      <c r="M73" s="110" t="n">
        <v>-0.455</v>
      </c>
      <c r="N73" s="110" t="n">
        <v>-0.44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3.4685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-0.36</v>
      </c>
      <c r="I74" s="110" t="n">
        <v>-0.07</v>
      </c>
      <c r="J74" s="110" t="n">
        <v>-0.23</v>
      </c>
      <c r="K74" s="112" t="n">
        <v>-0.065</v>
      </c>
      <c r="L74" s="110" t="n">
        <v>-0.25</v>
      </c>
      <c r="M74" s="110" t="n">
        <v>-0.455</v>
      </c>
      <c r="N74" s="110" t="n">
        <v>-0.44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3.5015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-0.36</v>
      </c>
      <c r="I75" s="110" t="n">
        <v>-0.07</v>
      </c>
      <c r="J75" s="110" t="n">
        <v>-0.23</v>
      </c>
      <c r="K75" s="112" t="n">
        <v>-0.065</v>
      </c>
      <c r="L75" s="110" t="n">
        <v>-0.25</v>
      </c>
      <c r="M75" s="110" t="n">
        <v>-0.455</v>
      </c>
      <c r="N75" s="110" t="n">
        <v>-0.44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3.4955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-0.36</v>
      </c>
      <c r="I76" s="110" t="n">
        <v>-0.07</v>
      </c>
      <c r="J76" s="110" t="n">
        <v>-0.23</v>
      </c>
      <c r="K76" s="112" t="n">
        <v>-0.065</v>
      </c>
      <c r="L76" s="110" t="n">
        <v>-0.25</v>
      </c>
      <c r="M76" s="110" t="n">
        <v>-0.455</v>
      </c>
      <c r="N76" s="110" t="n">
        <v>-0.44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3.4935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-0.36</v>
      </c>
      <c r="I77" s="110" t="n">
        <v>-0.07</v>
      </c>
      <c r="J77" s="110" t="n">
        <v>-0.23</v>
      </c>
      <c r="K77" s="112" t="n">
        <v>-0.065</v>
      </c>
      <c r="L77" s="110" t="n">
        <v>-0.25</v>
      </c>
      <c r="M77" s="110" t="n">
        <v>-0.455</v>
      </c>
      <c r="N77" s="110" t="n">
        <v>-0.44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3.6615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-0.21</v>
      </c>
      <c r="I78" s="110" t="n">
        <v>-0.07</v>
      </c>
      <c r="J78" s="110" t="n">
        <v>-0.15</v>
      </c>
      <c r="K78" s="112" t="n">
        <v>-0.065</v>
      </c>
      <c r="L78" s="110" t="n">
        <v>0.248</v>
      </c>
      <c r="M78" s="110" t="n">
        <v>-0.4</v>
      </c>
      <c r="N78" s="110" t="n">
        <v>-0.29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3.8185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-0.21</v>
      </c>
      <c r="I79" s="110" t="n">
        <v>-0.07</v>
      </c>
      <c r="J79" s="110" t="n">
        <v>-0.15</v>
      </c>
      <c r="K79" s="112" t="n">
        <v>-0.065</v>
      </c>
      <c r="L79" s="110" t="n">
        <v>0.308</v>
      </c>
      <c r="M79" s="110" t="n">
        <v>-0.4</v>
      </c>
      <c r="N79" s="110" t="n">
        <v>-0.29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3.916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-0.21</v>
      </c>
      <c r="I80" s="110" t="n">
        <v>-0.07</v>
      </c>
      <c r="J80" s="110" t="n">
        <v>-0.15</v>
      </c>
      <c r="K80" s="112" t="n">
        <v>-0.06</v>
      </c>
      <c r="L80" s="110" t="n">
        <v>0.378</v>
      </c>
      <c r="M80" s="110" t="n">
        <v>-0.4</v>
      </c>
      <c r="N80" s="110" t="n">
        <v>-0.29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3.801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-0.21</v>
      </c>
      <c r="I81" s="110" t="n">
        <v>-0.07</v>
      </c>
      <c r="J81" s="110" t="n">
        <v>-0.15</v>
      </c>
      <c r="K81" s="112" t="n">
        <v>-0.06</v>
      </c>
      <c r="L81" s="110" t="n">
        <v>0.248</v>
      </c>
      <c r="M81" s="110" t="n">
        <v>-0.4</v>
      </c>
      <c r="N81" s="110" t="n">
        <v>-0.29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3.654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-0.21</v>
      </c>
      <c r="I82" s="110" t="n">
        <v>-0.07</v>
      </c>
      <c r="J82" s="110" t="n">
        <v>-0.15</v>
      </c>
      <c r="K82" s="112" t="n">
        <v>-0.06</v>
      </c>
      <c r="L82" s="110" t="n">
        <v>0.068</v>
      </c>
      <c r="M82" s="110" t="n">
        <v>-0.4</v>
      </c>
      <c r="N82" s="110" t="n">
        <v>-0.29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3.489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-0.36</v>
      </c>
      <c r="I83" s="110" t="n">
        <v>-0.07</v>
      </c>
      <c r="J83" s="110" t="n">
        <v>-0.23</v>
      </c>
      <c r="K83" s="112" t="n">
        <v>-0.06</v>
      </c>
      <c r="L83" s="110" t="n">
        <v>-0.25</v>
      </c>
      <c r="M83" s="110" t="n">
        <v>-0.455</v>
      </c>
      <c r="N83" s="110" t="n">
        <v>-0.44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3.484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-0.36</v>
      </c>
      <c r="I84" s="110" t="n">
        <v>-0.07</v>
      </c>
      <c r="J84" s="110" t="n">
        <v>-0.23</v>
      </c>
      <c r="K84" s="112" t="n">
        <v>-0.06</v>
      </c>
      <c r="L84" s="110" t="n">
        <v>-0.25</v>
      </c>
      <c r="M84" s="110" t="n">
        <v>-0.455</v>
      </c>
      <c r="N84" s="110" t="n">
        <v>-0.44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3.516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-0.36</v>
      </c>
      <c r="I85" s="110" t="n">
        <v>-0.07</v>
      </c>
      <c r="J85" s="110" t="n">
        <v>-0.23</v>
      </c>
      <c r="K85" s="112" t="n">
        <v>-0.06</v>
      </c>
      <c r="L85" s="110" t="n">
        <v>-0.25</v>
      </c>
      <c r="M85" s="110" t="n">
        <v>-0.455</v>
      </c>
      <c r="N85" s="110" t="n">
        <v>-0.44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3.556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-0.36</v>
      </c>
      <c r="I86" s="110" t="n">
        <v>-0.07</v>
      </c>
      <c r="J86" s="110" t="n">
        <v>-0.23</v>
      </c>
      <c r="K86" s="112" t="n">
        <v>-0.06</v>
      </c>
      <c r="L86" s="110" t="n">
        <v>-0.25</v>
      </c>
      <c r="M86" s="110" t="n">
        <v>-0.455</v>
      </c>
      <c r="N86" s="110" t="n">
        <v>-0.44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3.589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-0.36</v>
      </c>
      <c r="I87" s="110" t="n">
        <v>-0.07</v>
      </c>
      <c r="J87" s="110" t="n">
        <v>-0.23</v>
      </c>
      <c r="K87" s="112" t="n">
        <v>-0.06</v>
      </c>
      <c r="L87" s="110" t="n">
        <v>-0.25</v>
      </c>
      <c r="M87" s="110" t="n">
        <v>-0.455</v>
      </c>
      <c r="N87" s="110" t="n">
        <v>-0.44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3.583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-0.36</v>
      </c>
      <c r="I88" s="110" t="n">
        <v>-0.07</v>
      </c>
      <c r="J88" s="110" t="n">
        <v>-0.23</v>
      </c>
      <c r="K88" s="112" t="n">
        <v>-0.06</v>
      </c>
      <c r="L88" s="110" t="n">
        <v>-0.25</v>
      </c>
      <c r="M88" s="110" t="n">
        <v>-0.455</v>
      </c>
      <c r="N88" s="110" t="n">
        <v>-0.44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3.581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-0.36</v>
      </c>
      <c r="I89" s="110" t="n">
        <v>-0.07</v>
      </c>
      <c r="J89" s="110" t="n">
        <v>-0.23</v>
      </c>
      <c r="K89" s="112" t="n">
        <v>-0.06</v>
      </c>
      <c r="L89" s="110" t="n">
        <v>-0.25</v>
      </c>
      <c r="M89" s="110" t="n">
        <v>-0.455</v>
      </c>
      <c r="N89" s="110" t="n">
        <v>-0.44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3.749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</v>
      </c>
      <c r="I90" s="110" t="n">
        <v>-0.07</v>
      </c>
      <c r="J90" s="110" t="n">
        <v>-0.15</v>
      </c>
      <c r="K90" s="112" t="n">
        <v>-0.06</v>
      </c>
      <c r="L90" s="110" t="n">
        <v>0.248</v>
      </c>
      <c r="M90" s="110" t="n">
        <v>-0.41</v>
      </c>
      <c r="N90" s="110" t="n">
        <v>-0.28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3.906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</v>
      </c>
      <c r="I91" s="110" t="n">
        <v>-0.07</v>
      </c>
      <c r="J91" s="110" t="n">
        <v>-0.15</v>
      </c>
      <c r="K91" s="112" t="n">
        <v>-0.06</v>
      </c>
      <c r="L91" s="110" t="n">
        <v>0.308</v>
      </c>
      <c r="M91" s="110" t="n">
        <v>-0.41</v>
      </c>
      <c r="N91" s="110" t="n">
        <v>-0.28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4.006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</v>
      </c>
      <c r="I92" s="110" t="n">
        <v>-0.07</v>
      </c>
      <c r="J92" s="110" t="n">
        <v>-0.15</v>
      </c>
      <c r="K92" s="112" t="n">
        <v>-0.06</v>
      </c>
      <c r="L92" s="110" t="n">
        <v>0.378</v>
      </c>
      <c r="M92" s="110" t="n">
        <v>-0.41</v>
      </c>
      <c r="N92" s="110" t="n">
        <v>-0.28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3.891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</v>
      </c>
      <c r="I93" s="110" t="n">
        <v>-0.07</v>
      </c>
      <c r="J93" s="110" t="n">
        <v>-0.15</v>
      </c>
      <c r="K93" s="112" t="n">
        <v>-0.06</v>
      </c>
      <c r="L93" s="110" t="n">
        <v>0.248</v>
      </c>
      <c r="M93" s="110" t="n">
        <v>-0.41</v>
      </c>
      <c r="N93" s="110" t="n">
        <v>-0.28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3.744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</v>
      </c>
      <c r="I94" s="110" t="n">
        <v>-0.07</v>
      </c>
      <c r="J94" s="110" t="n">
        <v>-0.15</v>
      </c>
      <c r="K94" s="112" t="n">
        <v>-0.06</v>
      </c>
      <c r="L94" s="110" t="n">
        <v>0.068</v>
      </c>
      <c r="M94" s="110" t="n">
        <v>-0.41</v>
      </c>
      <c r="N94" s="110" t="n">
        <v>-0.28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3.579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-0.36</v>
      </c>
      <c r="I95" s="110" t="n">
        <v>-0.07</v>
      </c>
      <c r="J95" s="110" t="n">
        <v>-0.23</v>
      </c>
      <c r="K95" s="112" t="n">
        <v>-0.06</v>
      </c>
      <c r="L95" s="110" t="n">
        <v>-0.25</v>
      </c>
      <c r="M95" s="110" t="n">
        <v>-0.465</v>
      </c>
      <c r="N95" s="110" t="n">
        <v>-0.44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3.574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-0.36</v>
      </c>
      <c r="I96" s="110" t="n">
        <v>-0.07</v>
      </c>
      <c r="J96" s="110" t="n">
        <v>-0.23</v>
      </c>
      <c r="K96" s="112" t="n">
        <v>-0.06</v>
      </c>
      <c r="L96" s="110" t="n">
        <v>-0.25</v>
      </c>
      <c r="M96" s="110" t="n">
        <v>-0.465</v>
      </c>
      <c r="N96" s="110" t="n">
        <v>-0.44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3.606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-0.36</v>
      </c>
      <c r="I97" s="110" t="n">
        <v>-0.07</v>
      </c>
      <c r="J97" s="110" t="n">
        <v>-0.23</v>
      </c>
      <c r="K97" s="112" t="n">
        <v>-0.06</v>
      </c>
      <c r="L97" s="110" t="n">
        <v>-0.25</v>
      </c>
      <c r="M97" s="110" t="n">
        <v>-0.465</v>
      </c>
      <c r="N97" s="110" t="n">
        <v>-0.44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3.646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-0.36</v>
      </c>
      <c r="I98" s="110" t="n">
        <v>-0.07</v>
      </c>
      <c r="J98" s="110" t="n">
        <v>-0.23</v>
      </c>
      <c r="K98" s="112" t="n">
        <v>-0.06</v>
      </c>
      <c r="L98" s="110" t="n">
        <v>-0.25</v>
      </c>
      <c r="M98" s="110" t="n">
        <v>-0.465</v>
      </c>
      <c r="N98" s="110" t="n">
        <v>-0.44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3.679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-0.36</v>
      </c>
      <c r="I99" s="110" t="n">
        <v>-0.07</v>
      </c>
      <c r="J99" s="110" t="n">
        <v>-0.23</v>
      </c>
      <c r="K99" s="112" t="n">
        <v>-0.06</v>
      </c>
      <c r="L99" s="110" t="n">
        <v>-0.25</v>
      </c>
      <c r="M99" s="110" t="n">
        <v>-0.465</v>
      </c>
      <c r="N99" s="110" t="n">
        <v>-0.44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3.673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-0.36</v>
      </c>
      <c r="I100" s="110" t="n">
        <v>-0.07</v>
      </c>
      <c r="J100" s="110" t="n">
        <v>-0.23</v>
      </c>
      <c r="K100" s="112" t="n">
        <v>-0.06</v>
      </c>
      <c r="L100" s="110" t="n">
        <v>-0.25</v>
      </c>
      <c r="M100" s="110" t="n">
        <v>-0.465</v>
      </c>
      <c r="N100" s="110" t="n">
        <v>-0.44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3.671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-0.36</v>
      </c>
      <c r="I101" s="110" t="n">
        <v>-0.07</v>
      </c>
      <c r="J101" s="110" t="n">
        <v>-0.23</v>
      </c>
      <c r="K101" s="112" t="n">
        <v>-0.06</v>
      </c>
      <c r="L101" s="110" t="n">
        <v>-0.25</v>
      </c>
      <c r="M101" s="110" t="n">
        <v>-0.465</v>
      </c>
      <c r="N101" s="110" t="n">
        <v>-0.44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3.839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</v>
      </c>
      <c r="I102" s="110" t="n">
        <v>-0.07</v>
      </c>
      <c r="J102" s="110" t="n">
        <v>-0.15</v>
      </c>
      <c r="K102" s="112" t="n">
        <v>-0.06</v>
      </c>
      <c r="L102" s="110" t="n">
        <v>0.248</v>
      </c>
      <c r="M102" s="110" t="n">
        <v>-0.44</v>
      </c>
      <c r="N102" s="110" t="n">
        <v>-0.28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3.996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</v>
      </c>
      <c r="I103" s="110" t="n">
        <v>-0.07</v>
      </c>
      <c r="J103" s="110" t="n">
        <v>-0.15</v>
      </c>
      <c r="K103" s="112" t="n">
        <v>-0.06</v>
      </c>
      <c r="L103" s="110" t="n">
        <v>0.308</v>
      </c>
      <c r="M103" s="110" t="n">
        <v>-0.44</v>
      </c>
      <c r="N103" s="110" t="n">
        <v>-0.28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4.0985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</v>
      </c>
      <c r="I104" s="110" t="n">
        <v>-0.07</v>
      </c>
      <c r="J104" s="110" t="n">
        <v>-0.15</v>
      </c>
      <c r="K104" s="112" t="n">
        <v>-0.06</v>
      </c>
      <c r="L104" s="110" t="n">
        <v>0.378</v>
      </c>
      <c r="M104" s="110" t="n">
        <v>-0.44</v>
      </c>
      <c r="N104" s="110" t="n">
        <v>-0.28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3.9835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</v>
      </c>
      <c r="I105" s="110" t="n">
        <v>-0.07</v>
      </c>
      <c r="J105" s="110" t="n">
        <v>-0.15</v>
      </c>
      <c r="K105" s="112" t="n">
        <v>-0.06</v>
      </c>
      <c r="L105" s="110" t="n">
        <v>0.248</v>
      </c>
      <c r="M105" s="110" t="n">
        <v>-0.44</v>
      </c>
      <c r="N105" s="110" t="n">
        <v>-0.28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3.8365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</v>
      </c>
      <c r="I106" s="110" t="n">
        <v>-0.07</v>
      </c>
      <c r="J106" s="110" t="n">
        <v>-0.15</v>
      </c>
      <c r="K106" s="112" t="n">
        <v>-0.06</v>
      </c>
      <c r="L106" s="110" t="n">
        <v>0.068</v>
      </c>
      <c r="M106" s="110" t="n">
        <v>-0.44</v>
      </c>
      <c r="N106" s="110" t="n">
        <v>-0.28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3.6715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-0.35</v>
      </c>
      <c r="I107" s="110" t="n">
        <v>-0.07</v>
      </c>
      <c r="J107" s="110" t="n">
        <v>-0.23</v>
      </c>
      <c r="K107" s="112" t="n">
        <v>-0.06</v>
      </c>
      <c r="L107" s="110" t="n">
        <v>-0.25</v>
      </c>
      <c r="M107" s="110" t="n">
        <v>-0.53</v>
      </c>
      <c r="N107" s="110" t="n">
        <v>-0.43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3.6665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-0.35</v>
      </c>
      <c r="I108" s="110" t="n">
        <v>-0.07</v>
      </c>
      <c r="J108" s="110" t="n">
        <v>-0.23</v>
      </c>
      <c r="K108" s="112" t="n">
        <v>-0.06</v>
      </c>
      <c r="L108" s="110" t="n">
        <v>-0.25</v>
      </c>
      <c r="M108" s="110" t="n">
        <v>-0.53</v>
      </c>
      <c r="N108" s="110" t="n">
        <v>-0.43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3.6985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-0.35</v>
      </c>
      <c r="I109" s="110" t="n">
        <v>-0.07</v>
      </c>
      <c r="J109" s="110" t="n">
        <v>-0.23</v>
      </c>
      <c r="K109" s="112" t="n">
        <v>-0.06</v>
      </c>
      <c r="L109" s="110" t="n">
        <v>-0.25</v>
      </c>
      <c r="M109" s="110" t="n">
        <v>-0.53</v>
      </c>
      <c r="N109" s="110" t="n">
        <v>-0.43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3.7385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-0.35</v>
      </c>
      <c r="I110" s="110" t="n">
        <v>-0.07</v>
      </c>
      <c r="J110" s="110" t="n">
        <v>-0.23</v>
      </c>
      <c r="K110" s="112" t="n">
        <v>-0.06</v>
      </c>
      <c r="L110" s="110" t="n">
        <v>-0.25</v>
      </c>
      <c r="M110" s="110" t="n">
        <v>-0.53</v>
      </c>
      <c r="N110" s="110" t="n">
        <v>-0.43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3.7715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-0.35</v>
      </c>
      <c r="I111" s="110" t="n">
        <v>-0.07</v>
      </c>
      <c r="J111" s="110" t="n">
        <v>-0.23</v>
      </c>
      <c r="K111" s="112" t="n">
        <v>-0.06</v>
      </c>
      <c r="L111" s="110" t="n">
        <v>-0.25</v>
      </c>
      <c r="M111" s="110" t="n">
        <v>-0.53</v>
      </c>
      <c r="N111" s="110" t="n">
        <v>-0.43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3.7655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-0.35</v>
      </c>
      <c r="I112" s="110" t="n">
        <v>-0.07</v>
      </c>
      <c r="J112" s="110" t="n">
        <v>-0.23</v>
      </c>
      <c r="K112" s="112" t="n">
        <v>-0.06</v>
      </c>
      <c r="L112" s="110" t="n">
        <v>-0.25</v>
      </c>
      <c r="M112" s="110" t="n">
        <v>-0.53</v>
      </c>
      <c r="N112" s="110" t="n">
        <v>-0.43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3.7635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-0.35</v>
      </c>
      <c r="I113" s="110" t="n">
        <v>-0.07</v>
      </c>
      <c r="J113" s="110" t="n">
        <v>-0.23</v>
      </c>
      <c r="K113" s="112" t="n">
        <v>-0.06</v>
      </c>
      <c r="L113" s="110" t="n">
        <v>-0.25</v>
      </c>
      <c r="M113" s="110" t="n">
        <v>-0.53</v>
      </c>
      <c r="N113" s="110" t="n">
        <v>-0.43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3.9315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</v>
      </c>
      <c r="I114" s="110" t="n">
        <v>-0.07</v>
      </c>
      <c r="J114" s="110" t="n">
        <v>-0.15</v>
      </c>
      <c r="K114" s="112" t="n">
        <v>-0.06</v>
      </c>
      <c r="L114" s="110" t="n">
        <v>0.248</v>
      </c>
      <c r="M114" s="110" t="n">
        <v>-0.47</v>
      </c>
      <c r="N114" s="110" t="n">
        <v>-0.28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4.0885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</v>
      </c>
      <c r="I115" s="110" t="n">
        <v>-0.07</v>
      </c>
      <c r="J115" s="110" t="n">
        <v>-0.15</v>
      </c>
      <c r="K115" s="112" t="n">
        <v>-0.06</v>
      </c>
      <c r="L115" s="110" t="n">
        <v>0.308</v>
      </c>
      <c r="M115" s="110" t="n">
        <v>-0.47</v>
      </c>
      <c r="N115" s="110" t="n">
        <v>-0.28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4.1935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</v>
      </c>
      <c r="I116" s="110" t="n">
        <v>-0.07</v>
      </c>
      <c r="J116" s="110" t="n">
        <v>-0.15</v>
      </c>
      <c r="K116" s="112" t="n">
        <v>-0.06</v>
      </c>
      <c r="L116" s="110" t="n">
        <v>0.378</v>
      </c>
      <c r="M116" s="110" t="n">
        <v>-0.47</v>
      </c>
      <c r="N116" s="110" t="n">
        <v>-0.28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4.0785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</v>
      </c>
      <c r="I117" s="110" t="n">
        <v>-0.07</v>
      </c>
      <c r="J117" s="110" t="n">
        <v>-0.15</v>
      </c>
      <c r="K117" s="112" t="n">
        <v>-0.06</v>
      </c>
      <c r="L117" s="110" t="n">
        <v>0.248</v>
      </c>
      <c r="M117" s="110" t="n">
        <v>-0.47</v>
      </c>
      <c r="N117" s="110" t="n">
        <v>-0.28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3.9315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</v>
      </c>
      <c r="I118" s="110" t="n">
        <v>-0.07</v>
      </c>
      <c r="J118" s="110" t="n">
        <v>-0.15</v>
      </c>
      <c r="K118" s="112" t="n">
        <v>-0.06</v>
      </c>
      <c r="L118" s="110" t="n">
        <v>0.068</v>
      </c>
      <c r="M118" s="110" t="n">
        <v>-0.47</v>
      </c>
      <c r="N118" s="110" t="n">
        <v>-0.28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3.7665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-0.32</v>
      </c>
      <c r="I119" s="110" t="n">
        <v>-0.07</v>
      </c>
      <c r="J119" s="110" t="n">
        <v>-0.23</v>
      </c>
      <c r="K119" s="112" t="n">
        <v>-0.06</v>
      </c>
      <c r="L119" s="110" t="n">
        <v>-0.25</v>
      </c>
      <c r="M119" s="110" t="n">
        <v>-0.595</v>
      </c>
      <c r="N119" s="110" t="n">
        <v>-0.4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3.7615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-0.32</v>
      </c>
      <c r="I120" s="110" t="n">
        <v>-0.07</v>
      </c>
      <c r="J120" s="110" t="n">
        <v>-0.23</v>
      </c>
      <c r="K120" s="112" t="n">
        <v>-0.06</v>
      </c>
      <c r="L120" s="110" t="n">
        <v>-0.25</v>
      </c>
      <c r="M120" s="110" t="n">
        <v>-0.595</v>
      </c>
      <c r="N120" s="110" t="n">
        <v>-0.4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3.7935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-0.32</v>
      </c>
      <c r="I121" s="110" t="n">
        <v>-0.07</v>
      </c>
      <c r="J121" s="110" t="n">
        <v>-0.23</v>
      </c>
      <c r="K121" s="112" t="n">
        <v>-0.06</v>
      </c>
      <c r="L121" s="110" t="n">
        <v>-0.25</v>
      </c>
      <c r="M121" s="110" t="n">
        <v>-0.595</v>
      </c>
      <c r="N121" s="110" t="n">
        <v>-0.4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3.8335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-0.32</v>
      </c>
      <c r="I122" s="110" t="n">
        <v>-0.07</v>
      </c>
      <c r="J122" s="110" t="n">
        <v>-0.23</v>
      </c>
      <c r="K122" s="112" t="n">
        <v>-0.06</v>
      </c>
      <c r="L122" s="110" t="n">
        <v>-0.25</v>
      </c>
      <c r="M122" s="110" t="n">
        <v>-0.595</v>
      </c>
      <c r="N122" s="110" t="n">
        <v>-0.4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3.8665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-0.32</v>
      </c>
      <c r="I123" s="110" t="n">
        <v>-0.07</v>
      </c>
      <c r="J123" s="110" t="n">
        <v>-0.23</v>
      </c>
      <c r="K123" s="112" t="n">
        <v>-0.06</v>
      </c>
      <c r="L123" s="110" t="n">
        <v>-0.25</v>
      </c>
      <c r="M123" s="110" t="n">
        <v>-0.595</v>
      </c>
      <c r="N123" s="110" t="n">
        <v>-0.4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3.8605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-0.32</v>
      </c>
      <c r="I124" s="110" t="n">
        <v>-0.07</v>
      </c>
      <c r="J124" s="110" t="n">
        <v>-0.23</v>
      </c>
      <c r="K124" s="112" t="n">
        <v>-0.06</v>
      </c>
      <c r="L124" s="110" t="n">
        <v>-0.25</v>
      </c>
      <c r="M124" s="110" t="n">
        <v>-0.595</v>
      </c>
      <c r="N124" s="110" t="n">
        <v>-0.4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3.8585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-0.32</v>
      </c>
      <c r="I125" s="110" t="n">
        <v>-0.07</v>
      </c>
      <c r="J125" s="110" t="n">
        <v>-0.23</v>
      </c>
      <c r="K125" s="112" t="n">
        <v>-0.06</v>
      </c>
      <c r="L125" s="110" t="n">
        <v>-0.25</v>
      </c>
      <c r="M125" s="110" t="n">
        <v>-0.595</v>
      </c>
      <c r="N125" s="110" t="n">
        <v>-0.4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4.0265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</v>
      </c>
      <c r="I126" s="110" t="n">
        <v>-0.07</v>
      </c>
      <c r="J126" s="110" t="n">
        <v>-0.15</v>
      </c>
      <c r="K126" s="112" t="n">
        <v>-0.06</v>
      </c>
      <c r="L126" s="110" t="n">
        <v>0.248</v>
      </c>
      <c r="M126" s="110" t="n">
        <v>-0.565</v>
      </c>
      <c r="N126" s="110" t="n">
        <v>-0.28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4.1835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</v>
      </c>
      <c r="I127" s="110" t="n">
        <v>-0.07</v>
      </c>
      <c r="J127" s="110" t="n">
        <v>-0.15</v>
      </c>
      <c r="K127" s="112" t="n">
        <v>-0.06</v>
      </c>
      <c r="L127" s="110" t="n">
        <v>0.308</v>
      </c>
      <c r="M127" s="110" t="n">
        <v>-0.565</v>
      </c>
      <c r="N127" s="110" t="n">
        <v>-0.28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4.291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</v>
      </c>
      <c r="I128" s="110" t="n">
        <v>-0.07</v>
      </c>
      <c r="J128" s="110" t="n">
        <v>-0.15</v>
      </c>
      <c r="K128" s="112" t="n">
        <v>-0.06</v>
      </c>
      <c r="L128" s="110" t="n">
        <v>0.378</v>
      </c>
      <c r="M128" s="110" t="n">
        <v>-0.565</v>
      </c>
      <c r="N128" s="110" t="n">
        <v>-0.28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4.176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</v>
      </c>
      <c r="I129" s="110" t="n">
        <v>-0.07</v>
      </c>
      <c r="J129" s="110" t="n">
        <v>-0.15</v>
      </c>
      <c r="K129" s="112" t="n">
        <v>-0.06</v>
      </c>
      <c r="L129" s="110" t="n">
        <v>0.248</v>
      </c>
      <c r="M129" s="110" t="n">
        <v>-0.565</v>
      </c>
      <c r="N129" s="110" t="n">
        <v>-0.28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4.029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</v>
      </c>
      <c r="I130" s="110" t="n">
        <v>-0.07</v>
      </c>
      <c r="J130" s="110" t="n">
        <v>-0.15</v>
      </c>
      <c r="K130" s="112" t="n">
        <v>-0.06</v>
      </c>
      <c r="L130" s="110" t="n">
        <v>0.068</v>
      </c>
      <c r="M130" s="110" t="n">
        <v>-0.565</v>
      </c>
      <c r="N130" s="110" t="n">
        <v>-0.28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3.864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-0.32</v>
      </c>
      <c r="I131" s="110" t="n">
        <v>-0.07</v>
      </c>
      <c r="J131" s="110" t="n">
        <v>-0.23</v>
      </c>
      <c r="K131" s="112" t="n">
        <v>-0.06</v>
      </c>
      <c r="L131" s="110" t="n">
        <v>-0.25</v>
      </c>
      <c r="M131" s="110" t="n">
        <v>-0.565</v>
      </c>
      <c r="N131" s="110" t="n">
        <v>-0.4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3.859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-0.32</v>
      </c>
      <c r="I132" s="110" t="n">
        <v>-0.07</v>
      </c>
      <c r="J132" s="110" t="n">
        <v>-0.23</v>
      </c>
      <c r="K132" s="112" t="n">
        <v>-0.06</v>
      </c>
      <c r="L132" s="110" t="n">
        <v>-0.1</v>
      </c>
      <c r="M132" s="110" t="n">
        <v>-0.565</v>
      </c>
      <c r="N132" s="110" t="n">
        <v>-0.4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3.891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-0.32</v>
      </c>
      <c r="I133" s="110" t="n">
        <v>-0.07</v>
      </c>
      <c r="J133" s="110" t="n">
        <v>-0.23</v>
      </c>
      <c r="K133" s="112" t="n">
        <v>-0.06</v>
      </c>
      <c r="L133" s="110" t="n">
        <v>-0.1</v>
      </c>
      <c r="M133" s="110" t="n">
        <v>-0.565</v>
      </c>
      <c r="N133" s="110" t="n">
        <v>-0.4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3.931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-0.32</v>
      </c>
      <c r="I134" s="110" t="n">
        <v>-0.07</v>
      </c>
      <c r="J134" s="110" t="n">
        <v>-0.23</v>
      </c>
      <c r="K134" s="112" t="n">
        <v>-0.06</v>
      </c>
      <c r="L134" s="110" t="n">
        <v>-0.1</v>
      </c>
      <c r="M134" s="110" t="n">
        <v>-0.565</v>
      </c>
      <c r="N134" s="110" t="n">
        <v>-0.4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3.964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-0.32</v>
      </c>
      <c r="I135" s="110" t="n">
        <v>-0.07</v>
      </c>
      <c r="J135" s="110" t="n">
        <v>-0.23</v>
      </c>
      <c r="K135" s="112" t="n">
        <v>-0.06</v>
      </c>
      <c r="L135" s="110" t="n">
        <v>-0.1</v>
      </c>
      <c r="M135" s="110" t="n">
        <v>-0.565</v>
      </c>
      <c r="N135" s="110" t="n">
        <v>-0.4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3.958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-0.32</v>
      </c>
      <c r="I136" s="110" t="n">
        <v>-0.07</v>
      </c>
      <c r="J136" s="110" t="n">
        <v>-0.23</v>
      </c>
      <c r="K136" s="112" t="n">
        <v>-0.06</v>
      </c>
      <c r="L136" s="110" t="n">
        <v>-0.1</v>
      </c>
      <c r="M136" s="110" t="n">
        <v>-0.565</v>
      </c>
      <c r="N136" s="110" t="n">
        <v>-0.4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3.956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-0.32</v>
      </c>
      <c r="I137" s="110" t="n">
        <v>-0.07</v>
      </c>
      <c r="J137" s="110" t="n">
        <v>-0.23</v>
      </c>
      <c r="K137" s="112" t="n">
        <v>-0.06</v>
      </c>
      <c r="L137" s="110" t="n">
        <v>-0.1</v>
      </c>
      <c r="M137" s="110" t="n">
        <v>-0.565</v>
      </c>
      <c r="N137" s="110" t="n">
        <v>-0.4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4.124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</v>
      </c>
      <c r="I138" s="110" t="n">
        <v>-0.07</v>
      </c>
      <c r="J138" s="110" t="n">
        <v>-0.15</v>
      </c>
      <c r="K138" s="112" t="n">
        <v>-0.06</v>
      </c>
      <c r="L138" s="110" t="n">
        <v>0.248</v>
      </c>
      <c r="M138" s="110" t="n">
        <v>-0.52</v>
      </c>
      <c r="N138" s="110" t="n">
        <v>-0.28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4.281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</v>
      </c>
      <c r="I139" s="110" t="n">
        <v>-0.07</v>
      </c>
      <c r="J139" s="110" t="n">
        <v>-0.15</v>
      </c>
      <c r="K139" s="112" t="n">
        <v>-0.06</v>
      </c>
      <c r="L139" s="110" t="n">
        <v>0.308</v>
      </c>
      <c r="M139" s="110" t="n">
        <v>-0.52</v>
      </c>
      <c r="N139" s="110" t="n">
        <v>-0.28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4.391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</v>
      </c>
      <c r="I140" s="110" t="n">
        <v>-0.07</v>
      </c>
      <c r="J140" s="110" t="n">
        <v>-0.15</v>
      </c>
      <c r="K140" s="112" t="n">
        <v>-0.06</v>
      </c>
      <c r="L140" s="110" t="n">
        <v>0.378</v>
      </c>
      <c r="M140" s="110" t="n">
        <v>-0.52</v>
      </c>
      <c r="N140" s="110" t="n">
        <v>-0.28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4.276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</v>
      </c>
      <c r="I141" s="110" t="n">
        <v>-0.07</v>
      </c>
      <c r="J141" s="110" t="n">
        <v>-0.15</v>
      </c>
      <c r="K141" s="112" t="n">
        <v>-0.06</v>
      </c>
      <c r="L141" s="110" t="n">
        <v>0.248</v>
      </c>
      <c r="M141" s="110" t="n">
        <v>-0.52</v>
      </c>
      <c r="N141" s="110" t="n">
        <v>-0.28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4.129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</v>
      </c>
      <c r="I142" s="110" t="n">
        <v>-0.07</v>
      </c>
      <c r="J142" s="110" t="n">
        <v>-0.15</v>
      </c>
      <c r="K142" s="112" t="n">
        <v>-0.06</v>
      </c>
      <c r="L142" s="110" t="n">
        <v>0.068</v>
      </c>
      <c r="M142" s="110" t="n">
        <v>-0.52</v>
      </c>
      <c r="N142" s="110" t="n">
        <v>-0.28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3.964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-0.32</v>
      </c>
      <c r="I143" s="110" t="n">
        <v>-0.07</v>
      </c>
      <c r="J143" s="110" t="n">
        <v>-0.23</v>
      </c>
      <c r="K143" s="112" t="n">
        <v>-0.06</v>
      </c>
      <c r="L143" s="110" t="n">
        <v>-0.25</v>
      </c>
      <c r="M143" s="110" t="n">
        <v>-0.633</v>
      </c>
      <c r="N143" s="110" t="n">
        <v>-0.4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3.959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-0.32</v>
      </c>
      <c r="I144" s="110" t="n">
        <v>-0.07</v>
      </c>
      <c r="J144" s="110" t="n">
        <v>-0.23</v>
      </c>
      <c r="K144" s="112" t="n">
        <v>-0.06</v>
      </c>
      <c r="L144" s="110" t="n">
        <v>-0.1</v>
      </c>
      <c r="M144" s="110" t="n">
        <v>-0.633</v>
      </c>
      <c r="N144" s="110" t="n">
        <v>-0.4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3.991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-0.32</v>
      </c>
      <c r="I145" s="110" t="n">
        <v>-0.07</v>
      </c>
      <c r="J145" s="110" t="n">
        <v>-0.23</v>
      </c>
      <c r="K145" s="112" t="n">
        <v>-0.06</v>
      </c>
      <c r="L145" s="110" t="n">
        <v>-0.1</v>
      </c>
      <c r="M145" s="110" t="n">
        <v>-0.633</v>
      </c>
      <c r="N145" s="110" t="n">
        <v>-0.4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4.031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-0.32</v>
      </c>
      <c r="I146" s="110" t="n">
        <v>-0.07</v>
      </c>
      <c r="J146" s="110" t="n">
        <v>-0.23</v>
      </c>
      <c r="K146" s="112" t="n">
        <v>-0.06</v>
      </c>
      <c r="L146" s="110" t="n">
        <v>-0.1</v>
      </c>
      <c r="M146" s="110" t="n">
        <v>-0.633</v>
      </c>
      <c r="N146" s="110" t="n">
        <v>-0.4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4.064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-0.32</v>
      </c>
      <c r="I147" s="110" t="n">
        <v>-0.07</v>
      </c>
      <c r="J147" s="110" t="n">
        <v>-0.23</v>
      </c>
      <c r="K147" s="112" t="n">
        <v>-0.06</v>
      </c>
      <c r="L147" s="110" t="n">
        <v>-0.1</v>
      </c>
      <c r="M147" s="110" t="n">
        <v>-0.633</v>
      </c>
      <c r="N147" s="110" t="n">
        <v>-0.4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4.058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-0.32</v>
      </c>
      <c r="I148" s="110" t="n">
        <v>-0.07</v>
      </c>
      <c r="J148" s="110" t="n">
        <v>-0.23</v>
      </c>
      <c r="K148" s="112" t="n">
        <v>-0.06</v>
      </c>
      <c r="L148" s="110" t="n">
        <v>-0.1</v>
      </c>
      <c r="M148" s="110" t="n">
        <v>-0.633</v>
      </c>
      <c r="N148" s="110" t="n">
        <v>-0.4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4.056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-0.32</v>
      </c>
      <c r="I149" s="110" t="n">
        <v>-0.07</v>
      </c>
      <c r="J149" s="110" t="n">
        <v>-0.23</v>
      </c>
      <c r="K149" s="112" t="n">
        <v>-0.06</v>
      </c>
      <c r="L149" s="110" t="n">
        <v>-0.1</v>
      </c>
      <c r="M149" s="110" t="n">
        <v>-0.633</v>
      </c>
      <c r="N149" s="110" t="n">
        <v>-0.4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4.224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</v>
      </c>
      <c r="I150" s="110" t="n">
        <v>-0.07</v>
      </c>
      <c r="J150" s="110" t="n">
        <v>-0.15</v>
      </c>
      <c r="K150" s="112" t="n">
        <v>-0.06</v>
      </c>
      <c r="L150" s="110" t="n">
        <v>0.248</v>
      </c>
      <c r="M150" s="110" t="n">
        <v>-0.573</v>
      </c>
      <c r="N150" s="110" t="n">
        <v>-0.28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4.381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</v>
      </c>
      <c r="I151" s="110" t="n">
        <v>-0.07</v>
      </c>
      <c r="J151" s="110" t="n">
        <v>-0.15</v>
      </c>
      <c r="K151" s="112" t="n">
        <v>-0.06</v>
      </c>
      <c r="L151" s="110" t="n">
        <v>0.308</v>
      </c>
      <c r="M151" s="110" t="n">
        <v>-0.573</v>
      </c>
      <c r="N151" s="110" t="n">
        <v>-0.28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4.4935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</v>
      </c>
      <c r="I152" s="110" t="n">
        <v>-0.07</v>
      </c>
      <c r="J152" s="110" t="n">
        <v>-0.15</v>
      </c>
      <c r="K152" s="112" t="n">
        <v>-0.06</v>
      </c>
      <c r="L152" s="110" t="n">
        <v>0.378</v>
      </c>
      <c r="M152" s="110" t="n">
        <v>-0.573</v>
      </c>
      <c r="N152" s="110" t="n">
        <v>-0.28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4.3785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</v>
      </c>
      <c r="I153" s="110" t="n">
        <v>-0.07</v>
      </c>
      <c r="J153" s="110" t="n">
        <v>-0.15</v>
      </c>
      <c r="K153" s="112" t="n">
        <v>-0.06</v>
      </c>
      <c r="L153" s="110" t="n">
        <v>0.248</v>
      </c>
      <c r="M153" s="110" t="n">
        <v>-0.573</v>
      </c>
      <c r="N153" s="110" t="n">
        <v>-0.28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4.2315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</v>
      </c>
      <c r="I154" s="110" t="n">
        <v>-0.07</v>
      </c>
      <c r="J154" s="110" t="n">
        <v>-0.15</v>
      </c>
      <c r="K154" s="112" t="n">
        <v>-0.06</v>
      </c>
      <c r="L154" s="110" t="n">
        <v>0.068</v>
      </c>
      <c r="M154" s="110" t="n">
        <v>-0.573</v>
      </c>
      <c r="N154" s="110" t="n">
        <v>-0.28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4.0665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-0.32</v>
      </c>
      <c r="I155" s="110" t="n">
        <v>-0.07</v>
      </c>
      <c r="J155" s="110" t="n">
        <v>-0.23</v>
      </c>
      <c r="K155" s="112" t="n">
        <v>-0.06</v>
      </c>
      <c r="L155" s="110" t="n">
        <v>-0.25</v>
      </c>
      <c r="M155" s="110" t="n">
        <v>-0.673</v>
      </c>
      <c r="N155" s="110" t="n">
        <v>-0.4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4.0615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-0.32</v>
      </c>
      <c r="I156" s="110" t="n">
        <v>-0.07</v>
      </c>
      <c r="J156" s="110" t="n">
        <v>-0.23</v>
      </c>
      <c r="K156" s="112" t="n">
        <v>-0.06</v>
      </c>
      <c r="L156" s="110" t="n">
        <v>-0.1</v>
      </c>
      <c r="M156" s="110" t="n">
        <v>-0.673</v>
      </c>
      <c r="N156" s="110" t="n">
        <v>-0.4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4.0935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-0.32</v>
      </c>
      <c r="I157" s="110" t="n">
        <v>-0.07</v>
      </c>
      <c r="J157" s="110" t="n">
        <v>-0.23</v>
      </c>
      <c r="K157" s="112" t="n">
        <v>-0.06</v>
      </c>
      <c r="L157" s="110" t="n">
        <v>-0.1</v>
      </c>
      <c r="M157" s="110" t="n">
        <v>-0.673</v>
      </c>
      <c r="N157" s="110" t="n">
        <v>-0.4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4.1335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-0.32</v>
      </c>
      <c r="I158" s="110" t="n">
        <v>-0.07</v>
      </c>
      <c r="J158" s="110" t="n">
        <v>-0.23</v>
      </c>
      <c r="K158" s="112" t="n">
        <v>-0.06</v>
      </c>
      <c r="L158" s="110" t="n">
        <v>-0.1</v>
      </c>
      <c r="M158" s="110" t="n">
        <v>-0.673</v>
      </c>
      <c r="N158" s="110" t="n">
        <v>-0.4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4.1665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-0.32</v>
      </c>
      <c r="I159" s="110" t="n">
        <v>-0.07</v>
      </c>
      <c r="J159" s="110" t="n">
        <v>-0.23</v>
      </c>
      <c r="K159" s="112" t="n">
        <v>-0.06</v>
      </c>
      <c r="L159" s="110" t="n">
        <v>-0.1</v>
      </c>
      <c r="M159" s="110" t="n">
        <v>-0.673</v>
      </c>
      <c r="N159" s="110" t="n">
        <v>-0.4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4.1605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-0.32</v>
      </c>
      <c r="I160" s="110" t="n">
        <v>-0.07</v>
      </c>
      <c r="J160" s="110" t="n">
        <v>-0.23</v>
      </c>
      <c r="K160" s="112" t="n">
        <v>-0.06</v>
      </c>
      <c r="L160" s="110" t="n">
        <v>-0.1</v>
      </c>
      <c r="M160" s="110" t="n">
        <v>-0.673</v>
      </c>
      <c r="N160" s="110" t="n">
        <v>-0.4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4.1585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-0.32</v>
      </c>
      <c r="I161" s="110" t="n">
        <v>-0.07</v>
      </c>
      <c r="J161" s="110" t="n">
        <v>-0.23</v>
      </c>
      <c r="K161" s="112" t="n">
        <v>-0.06</v>
      </c>
      <c r="L161" s="110" t="n">
        <v>-0.1</v>
      </c>
      <c r="M161" s="110" t="n">
        <v>-0.673</v>
      </c>
      <c r="N161" s="110" t="n">
        <v>-0.4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4.3265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</v>
      </c>
      <c r="I162" s="110" t="n">
        <v>-0.07</v>
      </c>
      <c r="J162" s="110" t="n">
        <v>-0.15</v>
      </c>
      <c r="K162" s="112" t="n">
        <v>-0.06</v>
      </c>
      <c r="L162" s="110" t="n">
        <v>0.248</v>
      </c>
      <c r="M162" s="110" t="n">
        <v>-0.613</v>
      </c>
      <c r="N162" s="110" t="n">
        <v>-0.28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4.4835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</v>
      </c>
      <c r="I163" s="110" t="n">
        <v>-0.07</v>
      </c>
      <c r="J163" s="110" t="n">
        <v>-0.15</v>
      </c>
      <c r="K163" s="112" t="n">
        <v>-0.06</v>
      </c>
      <c r="L163" s="110" t="n">
        <v>0.308</v>
      </c>
      <c r="M163" s="110" t="n">
        <v>-0.613</v>
      </c>
      <c r="N163" s="110" t="n">
        <v>-0.28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4.5985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</v>
      </c>
      <c r="I164" s="110" t="n">
        <v>-0.07</v>
      </c>
      <c r="J164" s="110" t="n">
        <v>-0.15</v>
      </c>
      <c r="K164" s="112" t="n">
        <v>-0.06</v>
      </c>
      <c r="L164" s="110" t="n">
        <v>0.378</v>
      </c>
      <c r="M164" s="110" t="n">
        <v>-0.613</v>
      </c>
      <c r="N164" s="110" t="n">
        <v>-0.28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4.4835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</v>
      </c>
      <c r="I165" s="110" t="n">
        <v>-0.07</v>
      </c>
      <c r="J165" s="110" t="n">
        <v>-0.15</v>
      </c>
      <c r="K165" s="112" t="n">
        <v>-0.06</v>
      </c>
      <c r="L165" s="110" t="n">
        <v>0.248</v>
      </c>
      <c r="M165" s="110" t="n">
        <v>-0.613</v>
      </c>
      <c r="N165" s="110" t="n">
        <v>-0.28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4.3365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</v>
      </c>
      <c r="I166" s="110" t="n">
        <v>-0.07</v>
      </c>
      <c r="J166" s="110" t="n">
        <v>-0.15</v>
      </c>
      <c r="K166" s="112" t="n">
        <v>-0.06</v>
      </c>
      <c r="L166" s="110" t="n">
        <v>0.068</v>
      </c>
      <c r="M166" s="110" t="n">
        <v>-0.613</v>
      </c>
      <c r="N166" s="110" t="n">
        <v>-0.28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4.1715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-0.32</v>
      </c>
      <c r="I167" s="110" t="n">
        <v>-0.07</v>
      </c>
      <c r="J167" s="110" t="n">
        <v>-0.23</v>
      </c>
      <c r="K167" s="112" t="n">
        <v>-0.06</v>
      </c>
      <c r="L167" s="110" t="n">
        <v>-0.25</v>
      </c>
      <c r="M167" s="110" t="n">
        <v>-0.713</v>
      </c>
      <c r="N167" s="110" t="n">
        <v>-0.4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4.1665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-0.32</v>
      </c>
      <c r="I168" s="110" t="n">
        <v>-0.07</v>
      </c>
      <c r="J168" s="110" t="n">
        <v>-0.23</v>
      </c>
      <c r="K168" s="112" t="n">
        <v>-0.06</v>
      </c>
      <c r="L168" s="110" t="n">
        <v>-0.1</v>
      </c>
      <c r="M168" s="110" t="n">
        <v>-0.713</v>
      </c>
      <c r="N168" s="110" t="n">
        <v>-0.4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4.1985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-0.32</v>
      </c>
      <c r="I169" s="110" t="n">
        <v>-0.07</v>
      </c>
      <c r="J169" s="110" t="n">
        <v>-0.23</v>
      </c>
      <c r="K169" s="112" t="n">
        <v>-0.06</v>
      </c>
      <c r="L169" s="110" t="n">
        <v>-0.1</v>
      </c>
      <c r="M169" s="110" t="n">
        <v>-0.713</v>
      </c>
      <c r="N169" s="110" t="n">
        <v>-0.4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4.2385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-0.32</v>
      </c>
      <c r="I170" s="110" t="n">
        <v>-0.07</v>
      </c>
      <c r="J170" s="110" t="n">
        <v>-0.23</v>
      </c>
      <c r="K170" s="112" t="n">
        <v>-0.06</v>
      </c>
      <c r="L170" s="110" t="n">
        <v>-0.1</v>
      </c>
      <c r="M170" s="110" t="n">
        <v>-0.713</v>
      </c>
      <c r="N170" s="110" t="n">
        <v>-0.4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4.2715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-0.32</v>
      </c>
      <c r="I171" s="110" t="n">
        <v>-0.07</v>
      </c>
      <c r="J171" s="110" t="n">
        <v>-0.23</v>
      </c>
      <c r="K171" s="112" t="n">
        <v>-0.06</v>
      </c>
      <c r="L171" s="110" t="n">
        <v>-0.1</v>
      </c>
      <c r="M171" s="110" t="n">
        <v>-0.713</v>
      </c>
      <c r="N171" s="110" t="n">
        <v>-0.4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4.2655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-0.32</v>
      </c>
      <c r="I172" s="110" t="n">
        <v>-0.07</v>
      </c>
      <c r="J172" s="110" t="n">
        <v>-0.23</v>
      </c>
      <c r="K172" s="112" t="n">
        <v>-0.06</v>
      </c>
      <c r="L172" s="110" t="n">
        <v>-0.1</v>
      </c>
      <c r="M172" s="110" t="n">
        <v>-0.713</v>
      </c>
      <c r="N172" s="110" t="n">
        <v>-0.4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4.2635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-0.32</v>
      </c>
      <c r="I173" s="110" t="n">
        <v>-0.07</v>
      </c>
      <c r="J173" s="110" t="n">
        <v>-0.23</v>
      </c>
      <c r="K173" s="112" t="n">
        <v>-0.06</v>
      </c>
      <c r="L173" s="110" t="n">
        <v>-0.1</v>
      </c>
      <c r="M173" s="110" t="n">
        <v>-0.713</v>
      </c>
      <c r="N173" s="110" t="n">
        <v>-0.4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4.4315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</v>
      </c>
      <c r="I174" s="110" t="n">
        <v>-0.07</v>
      </c>
      <c r="J174" s="110" t="n">
        <v>-0.15</v>
      </c>
      <c r="K174" s="112" t="n">
        <v>-0.06</v>
      </c>
      <c r="L174" s="110" t="n">
        <v>0.248</v>
      </c>
      <c r="M174" s="110" t="n">
        <v>-0.673</v>
      </c>
      <c r="N174" s="110" t="n">
        <v>-0.28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4.5885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</v>
      </c>
      <c r="I175" s="110" t="n">
        <v>-0.07</v>
      </c>
      <c r="J175" s="110" t="n">
        <v>-0.15</v>
      </c>
      <c r="K175" s="112" t="n">
        <v>-0.06</v>
      </c>
      <c r="L175" s="110" t="n">
        <v>0.308</v>
      </c>
      <c r="M175" s="110" t="n">
        <v>-0.673</v>
      </c>
      <c r="N175" s="110" t="n">
        <v>-0.28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4.706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</v>
      </c>
      <c r="I176" s="110" t="n">
        <v>-0.07</v>
      </c>
      <c r="J176" s="110" t="n">
        <v>-0.15</v>
      </c>
      <c r="K176" s="112" t="n">
        <v>-0.06</v>
      </c>
      <c r="L176" s="110" t="n">
        <v>0.378</v>
      </c>
      <c r="M176" s="110" t="n">
        <v>-0.673</v>
      </c>
      <c r="N176" s="110" t="n">
        <v>-0.28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4.591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</v>
      </c>
      <c r="I177" s="110" t="n">
        <v>-0.07</v>
      </c>
      <c r="J177" s="110" t="n">
        <v>-0.15</v>
      </c>
      <c r="K177" s="112" t="n">
        <v>-0.06</v>
      </c>
      <c r="L177" s="110" t="n">
        <v>0.248</v>
      </c>
      <c r="M177" s="110" t="n">
        <v>-0.673</v>
      </c>
      <c r="N177" s="110" t="n">
        <v>-0.28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4.444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</v>
      </c>
      <c r="I178" s="110" t="n">
        <v>-0.07</v>
      </c>
      <c r="J178" s="110" t="n">
        <v>-0.15</v>
      </c>
      <c r="K178" s="112" t="n">
        <v>-0.06</v>
      </c>
      <c r="L178" s="110" t="n">
        <v>0.068</v>
      </c>
      <c r="M178" s="110" t="n">
        <v>-0.673</v>
      </c>
      <c r="N178" s="110" t="n">
        <v>-0.28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4.279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-0.32</v>
      </c>
      <c r="I179" s="110" t="n">
        <v>-0.07</v>
      </c>
      <c r="J179" s="110" t="n">
        <v>-0.23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4.274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-0.32</v>
      </c>
      <c r="I180" s="110" t="n">
        <v>-0.07</v>
      </c>
      <c r="J180" s="110" t="n">
        <v>-0.23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4.306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-0.32</v>
      </c>
      <c r="I181" s="110" t="n">
        <v>-0.07</v>
      </c>
      <c r="J181" s="110" t="n">
        <v>-0.23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4.346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-0.32</v>
      </c>
      <c r="I182" s="110" t="n">
        <v>-0.07</v>
      </c>
      <c r="J182" s="110" t="n">
        <v>-0.23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4.379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-0.32</v>
      </c>
      <c r="I183" s="110" t="n">
        <v>-0.07</v>
      </c>
      <c r="J183" s="110" t="n">
        <v>-0.23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4.373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-0.32</v>
      </c>
      <c r="I184" s="110" t="n">
        <v>-0.07</v>
      </c>
      <c r="J184" s="110" t="n">
        <v>-0.23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4.371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-0.32</v>
      </c>
      <c r="I185" s="110" t="n">
        <v>-0.07</v>
      </c>
      <c r="J185" s="110" t="n">
        <v>-0.23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4.539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</v>
      </c>
      <c r="I186" s="110" t="n">
        <v>-0.07</v>
      </c>
      <c r="J186" s="110" t="n">
        <v>-0.15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4.696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</v>
      </c>
      <c r="I187" s="110" t="n">
        <v>-0.07</v>
      </c>
      <c r="J187" s="110" t="n">
        <v>-0.15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4.816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</v>
      </c>
      <c r="I188" s="110" t="n">
        <v>-0.07</v>
      </c>
      <c r="J188" s="110" t="n">
        <v>-0.15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4.701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</v>
      </c>
      <c r="I189" s="110" t="n">
        <v>-0.07</v>
      </c>
      <c r="J189" s="110" t="n">
        <v>-0.15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4.554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</v>
      </c>
      <c r="I190" s="110" t="n">
        <v>-0.07</v>
      </c>
      <c r="J190" s="110" t="n">
        <v>-0.15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4.389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-0.32</v>
      </c>
      <c r="I191" s="110" t="n">
        <v>-0.07</v>
      </c>
      <c r="J191" s="110" t="n">
        <v>-0.23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4.384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-0.32</v>
      </c>
      <c r="I192" s="110" t="n">
        <v>-0.07</v>
      </c>
      <c r="J192" s="110" t="n">
        <v>-0.23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4.416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-0.32</v>
      </c>
      <c r="I193" s="110" t="n">
        <v>-0.07</v>
      </c>
      <c r="J193" s="110" t="n">
        <v>-0.23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4.456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-0.32</v>
      </c>
      <c r="I194" s="110" t="n">
        <v>-0.07</v>
      </c>
      <c r="J194" s="110" t="n">
        <v>-0.23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4.489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-0.32</v>
      </c>
      <c r="I195" s="110" t="n">
        <v>-0.07</v>
      </c>
      <c r="J195" s="110" t="n">
        <v>-0.23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4.483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-0.32</v>
      </c>
      <c r="I196" s="110" t="n">
        <v>-0.07</v>
      </c>
      <c r="J196" s="110" t="n">
        <v>-0.23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4.481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-0.32</v>
      </c>
      <c r="I197" s="110" t="n">
        <v>-0.07</v>
      </c>
      <c r="J197" s="110" t="n">
        <v>-0.23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4.649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</v>
      </c>
      <c r="I198" s="110" t="n">
        <v>-0.07</v>
      </c>
      <c r="J198" s="110" t="n">
        <v>-0.15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4.806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</v>
      </c>
      <c r="I199" s="110" t="n">
        <v>-0.07</v>
      </c>
      <c r="J199" s="110" t="n">
        <v>-0.15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4.9285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</v>
      </c>
      <c r="I200" s="110" t="n">
        <v>-0.07</v>
      </c>
      <c r="J200" s="110" t="n">
        <v>-0.15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4.8135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</v>
      </c>
      <c r="I201" s="110" t="n">
        <v>-0.07</v>
      </c>
      <c r="J201" s="110" t="n">
        <v>-0.15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4.6665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</v>
      </c>
      <c r="I202" s="110" t="n">
        <v>-0.07</v>
      </c>
      <c r="J202" s="110" t="n">
        <v>-0.15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4.5015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-0.32</v>
      </c>
      <c r="I203" s="110" t="n">
        <v>-0.07</v>
      </c>
      <c r="J203" s="110" t="n">
        <v>-0.23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4.4965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-0.32</v>
      </c>
      <c r="I204" s="110" t="n">
        <v>-0.07</v>
      </c>
      <c r="J204" s="110" t="n">
        <v>-0.23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4.5285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-0.32</v>
      </c>
      <c r="I205" s="110" t="n">
        <v>-0.07</v>
      </c>
      <c r="J205" s="110" t="n">
        <v>-0.23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4.5685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-0.32</v>
      </c>
      <c r="I206" s="110" t="n">
        <v>-0.07</v>
      </c>
      <c r="J206" s="110" t="n">
        <v>-0.23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4.6015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-0.32</v>
      </c>
      <c r="I207" s="110" t="n">
        <v>-0.07</v>
      </c>
      <c r="J207" s="110" t="n">
        <v>-0.23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4.5955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-0.32</v>
      </c>
      <c r="I208" s="110" t="n">
        <v>-0.07</v>
      </c>
      <c r="J208" s="110" t="n">
        <v>-0.23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4.5935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-0.32</v>
      </c>
      <c r="I209" s="110" t="n">
        <v>-0.07</v>
      </c>
      <c r="J209" s="110" t="n">
        <v>-0.23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4.7615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</v>
      </c>
      <c r="I210" s="110" t="n">
        <v>-0.07</v>
      </c>
      <c r="J210" s="110" t="n">
        <v>-0.15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4.9185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</v>
      </c>
      <c r="I211" s="110" t="n">
        <v>-0.07</v>
      </c>
      <c r="J211" s="110" t="n">
        <v>-0.15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5.0435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</v>
      </c>
      <c r="I212" s="110" t="n">
        <v>-0.07</v>
      </c>
      <c r="J212" s="110" t="n">
        <v>-0.15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4.9285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</v>
      </c>
      <c r="I213" s="110" t="n">
        <v>-0.07</v>
      </c>
      <c r="J213" s="110" t="n">
        <v>-0.15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4.7815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</v>
      </c>
      <c r="I214" s="110" t="n">
        <v>-0.07</v>
      </c>
      <c r="J214" s="110" t="n">
        <v>-0.15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4.6165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-0.32</v>
      </c>
      <c r="I215" s="110" t="n">
        <v>-0.07</v>
      </c>
      <c r="J215" s="110" t="n">
        <v>-0.23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4.6115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-0.32</v>
      </c>
      <c r="I216" s="110" t="n">
        <v>-0.07</v>
      </c>
      <c r="J216" s="110" t="n">
        <v>-0.23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4.6435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-0.32</v>
      </c>
      <c r="I217" s="110" t="n">
        <v>-0.07</v>
      </c>
      <c r="J217" s="110" t="n">
        <v>-0.23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4.6835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-0.32</v>
      </c>
      <c r="I218" s="110" t="n">
        <v>-0.07</v>
      </c>
      <c r="J218" s="110" t="n">
        <v>-0.23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4.7165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-0.32</v>
      </c>
      <c r="I219" s="110" t="n">
        <v>-0.07</v>
      </c>
      <c r="J219" s="110" t="n">
        <v>-0.23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4.7105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-0.32</v>
      </c>
      <c r="I220" s="110" t="n">
        <v>-0.07</v>
      </c>
      <c r="J220" s="110" t="n">
        <v>-0.23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4.7085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-0.32</v>
      </c>
      <c r="I221" s="110" t="n">
        <v>-0.07</v>
      </c>
      <c r="J221" s="110" t="n">
        <v>-0.23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4.8765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</v>
      </c>
      <c r="I222" s="110" t="n">
        <v>-0.07</v>
      </c>
      <c r="J222" s="110" t="n">
        <v>-0.15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5.0335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</v>
      </c>
      <c r="I223" s="110" t="n">
        <v>-0.07</v>
      </c>
      <c r="J223" s="110" t="n">
        <v>-0.15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5.161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</v>
      </c>
      <c r="I224" s="110" t="n">
        <v>-0.07</v>
      </c>
      <c r="J224" s="110" t="n">
        <v>-0.15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5.046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</v>
      </c>
      <c r="I225" s="110" t="n">
        <v>-0.07</v>
      </c>
      <c r="J225" s="110" t="n">
        <v>-0.15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4.899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</v>
      </c>
      <c r="I226" s="110" t="n">
        <v>-0.07</v>
      </c>
      <c r="J226" s="110" t="n">
        <v>-0.15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4.734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-0.32</v>
      </c>
      <c r="I227" s="110" t="n">
        <v>-0.07</v>
      </c>
      <c r="J227" s="110" t="n">
        <v>-0.23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4.729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-0.32</v>
      </c>
      <c r="I228" s="110" t="n">
        <v>-0.07</v>
      </c>
      <c r="J228" s="110" t="n">
        <v>-0.23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4.761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-0.32</v>
      </c>
      <c r="I229" s="110" t="n">
        <v>-0.07</v>
      </c>
      <c r="J229" s="110" t="n">
        <v>-0.23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4.801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-0.32</v>
      </c>
      <c r="I230" s="110" t="n">
        <v>-0.07</v>
      </c>
      <c r="J230" s="110" t="n">
        <v>-0.23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4.834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-0.32</v>
      </c>
      <c r="I231" s="110" t="n">
        <v>-0.07</v>
      </c>
      <c r="J231" s="110" t="n">
        <v>-0.23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4.828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-0.32</v>
      </c>
      <c r="I232" s="110" t="n">
        <v>-0.07</v>
      </c>
      <c r="J232" s="110" t="n">
        <v>-0.23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4.826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-0.32</v>
      </c>
      <c r="I233" s="110" t="n">
        <v>-0.07</v>
      </c>
      <c r="J233" s="110" t="n">
        <v>-0.23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4.994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</v>
      </c>
      <c r="I234" s="110" t="n">
        <v>-0.07</v>
      </c>
      <c r="J234" s="110" t="n">
        <v>-0.15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5.151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</v>
      </c>
      <c r="I235" s="110" t="n">
        <v>-0.07</v>
      </c>
      <c r="J235" s="110" t="n">
        <v>-0.15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5.2785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</v>
      </c>
      <c r="I236" s="110" t="n">
        <v>-0.07</v>
      </c>
      <c r="J236" s="110" t="n">
        <v>-0.15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5.1635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</v>
      </c>
      <c r="I237" s="110" t="n">
        <v>-0.07</v>
      </c>
      <c r="J237" s="110" t="n">
        <v>-0.15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5.0165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</v>
      </c>
      <c r="I238" s="110" t="n">
        <v>-0.07</v>
      </c>
      <c r="J238" s="110" t="n">
        <v>-0.15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4.8515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-0.32</v>
      </c>
      <c r="I239" s="110" t="n">
        <v>-0.07</v>
      </c>
      <c r="J239" s="110" t="n">
        <v>-0.23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4.8465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-0.32</v>
      </c>
      <c r="I240" s="110" t="n">
        <v>-0.07</v>
      </c>
      <c r="J240" s="110" t="n">
        <v>-0.23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4.8785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-0.32</v>
      </c>
      <c r="I241" s="110" t="n">
        <v>-0.07</v>
      </c>
      <c r="J241" s="110" t="n">
        <v>-0.23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4.9185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-0.32</v>
      </c>
      <c r="I242" s="110" t="n">
        <v>-0.07</v>
      </c>
      <c r="J242" s="110" t="n">
        <v>-0.23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4.9515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-0.32</v>
      </c>
      <c r="I243" s="110" t="n">
        <v>-0.07</v>
      </c>
      <c r="J243" s="110" t="n">
        <v>-0.23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4.9455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-0.32</v>
      </c>
      <c r="I244" s="110" t="n">
        <v>-0.07</v>
      </c>
      <c r="J244" s="110" t="n">
        <v>-0.23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4.9435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-0.32</v>
      </c>
      <c r="I245" s="110" t="n">
        <v>-0.07</v>
      </c>
      <c r="J245" s="110" t="n">
        <v>-0.23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5.1115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5.2685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5.396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5.281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5.134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4.969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4.964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4.996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5.036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5.069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5.063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5.061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5.229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5.386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5.5135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5.3985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5.2515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5.0865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5.0815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5.1135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5.1535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5.1865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5.1805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5.1785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5.3465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5.5035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5.631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5.516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5.369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5.204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5.199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5.231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5.271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5.304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5.298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5.296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5.464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5.621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5.7485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5.6335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5.4865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5.3215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5.3165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5.3485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5.3885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5.4215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5.4155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5.4135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5.5815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5.7385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18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15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23.6944444444444</v>
      </c>
      <c r="D9" s="145" t="n">
        <f aca="true">IF(ISERROR((AVERAGE(OFFSET('[5]Curve Summary'!$D$6,19,0,9,1))*9+16*'[5]Curve Summary Backup'!$D$38)/25),'[5]Curve Summary Backup'!$D$38,(AVERAGE(OFFSET('[5]Curve Summary'!$D$6,19,0,9,1))*9+16*'[5]Curve Summary Backup'!$D$38)/25)</f>
        <v>28.5</v>
      </c>
      <c r="E9" s="145" t="n">
        <f aca="false">VLOOKUP(E$7,'[5]Curve Summary'!$A$7:$AG$54,4)</f>
        <v>36</v>
      </c>
      <c r="F9" s="146" t="n">
        <f aca="false">(C9*C$5+D9*D$5+E9*E$5)/(SUM(C$5:E$5))</f>
        <v>29.891369047619</v>
      </c>
      <c r="G9" s="145" t="n">
        <f aca="false">AVERAGE(H9:I9)</f>
        <v>33.75</v>
      </c>
      <c r="H9" s="145" t="n">
        <f aca="false">AG9</f>
        <v>35</v>
      </c>
      <c r="I9" s="145" t="n">
        <f aca="false">AH9</f>
        <v>32.5</v>
      </c>
      <c r="J9" s="145" t="n">
        <f aca="false">AVERAGE(K9:L9)</f>
        <v>28.25</v>
      </c>
      <c r="K9" s="145" t="n">
        <f aca="false">AI9</f>
        <v>29</v>
      </c>
      <c r="L9" s="145" t="n">
        <f aca="false">AJ9</f>
        <v>27.5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45</v>
      </c>
      <c r="P9" s="147" t="n">
        <f aca="false">AM9</f>
        <v>41</v>
      </c>
      <c r="Q9" s="145" t="n">
        <f aca="false">AN9</f>
        <v>49</v>
      </c>
      <c r="R9" s="145" t="n">
        <f aca="false">AO9</f>
        <v>42</v>
      </c>
      <c r="S9" s="145" t="n">
        <f aca="false">AVERAGE(T9:V9)</f>
        <v>35.0833333333333</v>
      </c>
      <c r="T9" s="145" t="n">
        <f aca="false">AP9</f>
        <v>35.75</v>
      </c>
      <c r="U9" s="145" t="n">
        <f aca="false">AQ9</f>
        <v>34</v>
      </c>
      <c r="V9" s="145" t="n">
        <f aca="false">AR9</f>
        <v>35.5</v>
      </c>
      <c r="W9" s="146" t="n">
        <f aca="false">SUM(AG28:AR28)/SUM($AG$5:$AR$5)</f>
        <v>34.6852941176471</v>
      </c>
      <c r="X9" s="145" t="n">
        <f aca="false">SUM(AS28:BD28)/SUM($AS$5:$BD$5)</f>
        <v>37.0313725490196</v>
      </c>
      <c r="Y9" s="145" t="n">
        <f aca="false">SUM(BE28:BR28)/SUM($BE$5:$BR$5)</f>
        <v>37.5843288590604</v>
      </c>
      <c r="Z9" s="145" t="n">
        <f aca="false">SUM(BQ28:CB28)/SUM($BQ$5:$CB$5)</f>
        <v>37.7712549019608</v>
      </c>
      <c r="AA9" s="145" t="n">
        <f aca="false">SUM(CC28:DX28)/SUM($CC$5:$DX$5)</f>
        <v>38.5721470588235</v>
      </c>
      <c r="AB9" s="148" t="n">
        <f aca="false">SUM(DY28:EJ28)/SUM($DY$5:$EJ$5)</f>
        <v>39.7576171875</v>
      </c>
      <c r="AC9" s="149" t="n">
        <f aca="false">(C9*C$5+D9*D$5+E9*E$5+SUM(AG28:EJ28))/(SUM(C$5:E$5)+SUM($AG$5:$EJ$5))</f>
        <v>37.7038770886434</v>
      </c>
      <c r="AD9" s="150"/>
      <c r="AE9" s="150"/>
      <c r="AF9" s="151"/>
      <c r="AG9" s="147" t="n">
        <f aca="false">VLOOKUP(AG$7,'[5]Curve Summary'!$A$7:$AG$161,4)</f>
        <v>35</v>
      </c>
      <c r="AH9" s="147" t="n">
        <f aca="false">VLOOKUP(AH$7,'[5]Curve Summary'!$A$7:$AG$161,4)</f>
        <v>32.5</v>
      </c>
      <c r="AI9" s="147" t="n">
        <f aca="false">VLOOKUP(AI$7,'[5]Curve Summary'!$A$7:$AG$161,4)</f>
        <v>29</v>
      </c>
      <c r="AJ9" s="147" t="n">
        <f aca="false">VLOOKUP(AJ$7,'[5]Curve Summary'!$A$7:$AG$161,4)</f>
        <v>27.5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49</v>
      </c>
      <c r="AO9" s="147" t="n">
        <f aca="false">VLOOKUP(AO$7,'[5]Curve Summary'!$A$7:$AG$161,4)</f>
        <v>42</v>
      </c>
      <c r="AP9" s="147" t="n">
        <f aca="false">VLOOKUP(AP$7,'[5]Curve Summary'!$A$7:$AG$161,4)</f>
        <v>35.75</v>
      </c>
      <c r="AQ9" s="147" t="n">
        <f aca="false">VLOOKUP(AQ$7,'[5]Curve Summary'!$A$7:$AG$161,4)</f>
        <v>34</v>
      </c>
      <c r="AR9" s="147" t="n">
        <f aca="false">VLOOKUP(AR$7,'[5]Curve Summary'!$A$7:$AG$161,4)</f>
        <v>35.5</v>
      </c>
      <c r="AS9" s="147" t="n">
        <f aca="false">VLOOKUP(AS$7,'[5]Curve Summary'!$A$7:$AG$161,4)</f>
        <v>38.25</v>
      </c>
      <c r="AT9" s="147" t="n">
        <f aca="false">VLOOKUP(AT$7,'[5]Curve Summary'!$A$7:$AG$161,4)</f>
        <v>36.5</v>
      </c>
      <c r="AU9" s="147" t="n">
        <f aca="false">VLOOKUP(AU$7,'[5]Curve Summary'!$A$7:$AG$161,4)</f>
        <v>32.5</v>
      </c>
      <c r="AV9" s="147" t="n">
        <f aca="false">VLOOKUP(AV$7,'[5]Curve Summary'!$A$7:$AG$161,4)</f>
        <v>30</v>
      </c>
      <c r="AW9" s="147" t="n">
        <f aca="false">VLOOKUP(AW$7,'[5]Curve Summary'!$A$7:$AG$161,4)</f>
        <v>26.5</v>
      </c>
      <c r="AX9" s="147" t="n">
        <f aca="false">VLOOKUP(AX$7,'[5]Curve Summary'!$A$7:$AG$161,4)</f>
        <v>27</v>
      </c>
      <c r="AY9" s="147" t="n">
        <f aca="false">VLOOKUP(AY$7,'[5]Curve Summary'!$A$7:$AG$161,4)</f>
        <v>46</v>
      </c>
      <c r="AZ9" s="147" t="n">
        <f aca="false">VLOOKUP(AZ$7,'[5]Curve Summary'!$A$7:$AG$161,4)</f>
        <v>54</v>
      </c>
      <c r="BA9" s="147" t="n">
        <f aca="false">VLOOKUP(BA$7,'[5]Curve Summary'!$A$7:$AG$161,4)</f>
        <v>44</v>
      </c>
      <c r="BB9" s="147" t="n">
        <f aca="false">VLOOKUP(BB$7,'[5]Curve Summary'!$A$7:$AG$161,4)</f>
        <v>37</v>
      </c>
      <c r="BC9" s="147" t="n">
        <f aca="false">VLOOKUP(BC$7,'[5]Curve Summary'!$A$7:$AG$161,4)</f>
        <v>35</v>
      </c>
      <c r="BD9" s="147" t="n">
        <f aca="false">VLOOKUP(BD$7,'[5]Curve Summary'!$A$7:$AG$161,4)</f>
        <v>37.25</v>
      </c>
      <c r="BE9" s="147" t="n">
        <f aca="false">VLOOKUP(BE$7,'[5]Curve Summary'!$A$7:$AG$161,4)</f>
        <v>38.59</v>
      </c>
      <c r="BF9" s="147" t="n">
        <f aca="false">VLOOKUP(BF$7,'[5]Curve Summary'!$A$7:$AG$161,4)</f>
        <v>37.08</v>
      </c>
      <c r="BG9" s="147" t="n">
        <f aca="false">VLOOKUP(BG$7,'[5]Curve Summary'!$A$7:$AG$161,4)</f>
        <v>33.63</v>
      </c>
      <c r="BH9" s="147" t="n">
        <f aca="false">VLOOKUP(BH$7,'[5]Curve Summary'!$A$7:$AG$161,4)</f>
        <v>31.48</v>
      </c>
      <c r="BI9" s="147" t="n">
        <f aca="false">VLOOKUP(BI$7,'[5]Curve Summary'!$A$7:$AG$161,4)</f>
        <v>28.46</v>
      </c>
      <c r="BJ9" s="147" t="n">
        <f aca="false">VLOOKUP(BJ$7,'[5]Curve Summary'!$A$7:$AG$161,4)</f>
        <v>28.89</v>
      </c>
      <c r="BK9" s="147" t="n">
        <f aca="false">VLOOKUP(BK$7,'[5]Curve Summary'!$A$7:$AG$161,4)</f>
        <v>45.26</v>
      </c>
      <c r="BL9" s="147" t="n">
        <f aca="false">VLOOKUP(BL$7,'[5]Curve Summary'!$A$7:$AG$161,4)</f>
        <v>52.14</v>
      </c>
      <c r="BM9" s="147" t="n">
        <f aca="false">VLOOKUP(BM$7,'[5]Curve Summary'!$A$7:$AG$161,4)</f>
        <v>43.53</v>
      </c>
      <c r="BN9" s="147" t="n">
        <f aca="false">VLOOKUP(BN$7,'[5]Curve Summary'!$A$7:$AG$161,4)</f>
        <v>37.49</v>
      </c>
      <c r="BO9" s="147" t="n">
        <f aca="false">VLOOKUP(BO$7,'[5]Curve Summary'!$A$7:$AG$161,4)</f>
        <v>35.77</v>
      </c>
      <c r="BP9" s="147" t="n">
        <f aca="false">VLOOKUP(BP$7,'[5]Curve Summary'!$A$7:$AG$161,4)</f>
        <v>37.7</v>
      </c>
      <c r="BQ9" s="147" t="n">
        <f aca="false">VLOOKUP(BQ$7,'[5]Curve Summary'!$A$7:$AG$161,4)</f>
        <v>38.68</v>
      </c>
      <c r="BR9" s="147" t="n">
        <f aca="false">VLOOKUP(BR$7,'[5]Curve Summary'!$A$7:$AG$161,4)</f>
        <v>37.39</v>
      </c>
      <c r="BS9" s="147" t="n">
        <f aca="false">VLOOKUP(BS$7,'[5]Curve Summary'!$A$7:$AG$161,4)</f>
        <v>34.44</v>
      </c>
      <c r="BT9" s="147" t="n">
        <f aca="false">VLOOKUP(BT$7,'[5]Curve Summary'!$A$7:$AG$161,4)</f>
        <v>32.6</v>
      </c>
      <c r="BU9" s="147" t="n">
        <f aca="false">VLOOKUP(BU$7,'[5]Curve Summary'!$A$7:$AG$161,4)</f>
        <v>30.01</v>
      </c>
      <c r="BV9" s="147" t="n">
        <f aca="false">VLOOKUP(BV$7,'[5]Curve Summary'!$A$7:$AG$161,4)</f>
        <v>30.38</v>
      </c>
      <c r="BW9" s="147" t="n">
        <f aca="false">VLOOKUP(BW$7,'[5]Curve Summary'!$A$7:$AG$161,4)</f>
        <v>44.39</v>
      </c>
      <c r="BX9" s="147" t="n">
        <f aca="false">VLOOKUP(BX$7,'[5]Curve Summary'!$A$7:$AG$161,4)</f>
        <v>50.28</v>
      </c>
      <c r="BY9" s="147" t="n">
        <f aca="false">VLOOKUP(BY$7,'[5]Curve Summary'!$A$7:$AG$161,4)</f>
        <v>42.91</v>
      </c>
      <c r="BZ9" s="147" t="n">
        <f aca="false">VLOOKUP(BZ$7,'[5]Curve Summary'!$A$7:$AG$161,4)</f>
        <v>37.75</v>
      </c>
      <c r="CA9" s="147" t="n">
        <f aca="false">VLOOKUP(CA$7,'[5]Curve Summary'!$A$7:$AG$161,4)</f>
        <v>36.27</v>
      </c>
      <c r="CB9" s="147" t="n">
        <f aca="false">VLOOKUP(CB$7,'[5]Curve Summary'!$A$7:$AG$161,4)</f>
        <v>37.93</v>
      </c>
      <c r="CC9" s="147" t="n">
        <f aca="false">VLOOKUP(CC$7,'[5]Curve Summary'!$A$7:$AG$161,4)</f>
        <v>38.84</v>
      </c>
      <c r="CD9" s="147" t="n">
        <f aca="false">VLOOKUP(CD$7,'[5]Curve Summary'!$A$7:$AG$161,4)</f>
        <v>37.67</v>
      </c>
      <c r="CE9" s="147" t="n">
        <f aca="false">VLOOKUP(CE$7,'[5]Curve Summary'!$A$7:$AG$161,4)</f>
        <v>35</v>
      </c>
      <c r="CF9" s="147" t="n">
        <f aca="false">VLOOKUP(CF$7,'[5]Curve Summary'!$A$7:$AG$161,4)</f>
        <v>33.33</v>
      </c>
      <c r="CG9" s="147" t="n">
        <f aca="false">VLOOKUP(CG$7,'[5]Curve Summary'!$A$7:$AG$161,4)</f>
        <v>30.99</v>
      </c>
      <c r="CH9" s="147" t="n">
        <f aca="false">VLOOKUP(CH$7,'[5]Curve Summary'!$A$7:$AG$161,4)</f>
        <v>31.32</v>
      </c>
      <c r="CI9" s="147" t="n">
        <f aca="false">VLOOKUP(CI$7,'[5]Curve Summary'!$A$7:$AG$161,4)</f>
        <v>44.01</v>
      </c>
      <c r="CJ9" s="147" t="n">
        <f aca="false">VLOOKUP(CJ$7,'[5]Curve Summary'!$A$7:$AG$161,4)</f>
        <v>49.35</v>
      </c>
      <c r="CK9" s="147" t="n">
        <f aca="false">VLOOKUP(CK$7,'[5]Curve Summary'!$A$7:$AG$161,4)</f>
        <v>42.67</v>
      </c>
      <c r="CL9" s="147" t="n">
        <f aca="false">VLOOKUP(CL$7,'[5]Curve Summary'!$A$7:$AG$161,4)</f>
        <v>38</v>
      </c>
      <c r="CM9" s="147" t="n">
        <f aca="false">VLOOKUP(CM$7,'[5]Curve Summary'!$A$7:$AG$161,4)</f>
        <v>36.66</v>
      </c>
      <c r="CN9" s="147" t="n">
        <f aca="false">VLOOKUP(CN$7,'[5]Curve Summary'!$A$7:$AG$161,4)</f>
        <v>38.16</v>
      </c>
      <c r="CO9" s="147" t="n">
        <f aca="false">VLOOKUP(CO$7,'[5]Curve Summary'!$A$7:$AG$161,4)</f>
        <v>39</v>
      </c>
      <c r="CP9" s="147" t="n">
        <f aca="false">VLOOKUP(CP$7,'[5]Curve Summary'!$A$7:$AG$161,4)</f>
        <v>37.94</v>
      </c>
      <c r="CQ9" s="147" t="n">
        <f aca="false">VLOOKUP(CQ$7,'[5]Curve Summary'!$A$7:$AG$161,4)</f>
        <v>35.52</v>
      </c>
      <c r="CR9" s="147" t="n">
        <f aca="false">VLOOKUP(CR$7,'[5]Curve Summary'!$A$7:$AG$161,4)</f>
        <v>34.01</v>
      </c>
      <c r="CS9" s="147" t="n">
        <f aca="false">VLOOKUP(CS$7,'[5]Curve Summary'!$A$7:$AG$161,4)</f>
        <v>31.9</v>
      </c>
      <c r="CT9" s="147" t="n">
        <f aca="false">VLOOKUP(CT$7,'[5]Curve Summary'!$A$7:$AG$161,4)</f>
        <v>32.2</v>
      </c>
      <c r="CU9" s="147" t="n">
        <f aca="false">VLOOKUP(CU$7,'[5]Curve Summary'!$A$7:$AG$161,4)</f>
        <v>43.7</v>
      </c>
      <c r="CV9" s="147" t="n">
        <f aca="false">VLOOKUP(CV$7,'[5]Curve Summary'!$A$7:$AG$161,4)</f>
        <v>48.54</v>
      </c>
      <c r="CW9" s="147" t="n">
        <f aca="false">VLOOKUP(CW$7,'[5]Curve Summary'!$A$7:$AG$161,4)</f>
        <v>42.5</v>
      </c>
      <c r="CX9" s="147" t="n">
        <f aca="false">VLOOKUP(CX$7,'[5]Curve Summary'!$A$7:$AG$161,4)</f>
        <v>38.26</v>
      </c>
      <c r="CY9" s="147" t="n">
        <f aca="false">VLOOKUP(CY$7,'[5]Curve Summary'!$A$7:$AG$161,4)</f>
        <v>37.06</v>
      </c>
      <c r="CZ9" s="147" t="n">
        <f aca="false">VLOOKUP(CZ$7,'[5]Curve Summary'!$A$7:$AG$161,4)</f>
        <v>38.42</v>
      </c>
      <c r="DA9" s="147" t="n">
        <f aca="false">VLOOKUP(DA$7,'[5]Curve Summary'!$A$7:$AG$161,4)</f>
        <v>39.44</v>
      </c>
      <c r="DB9" s="147" t="n">
        <f aca="false">VLOOKUP(DB$7,'[5]Curve Summary'!$A$7:$AG$161,4)</f>
        <v>38.46</v>
      </c>
      <c r="DC9" s="147" t="n">
        <f aca="false">VLOOKUP(DC$7,'[5]Curve Summary'!$A$7:$AG$161,4)</f>
        <v>36.21</v>
      </c>
      <c r="DD9" s="147" t="n">
        <f aca="false">VLOOKUP(DD$7,'[5]Curve Summary'!$A$7:$AG$161,4)</f>
        <v>34.8</v>
      </c>
      <c r="DE9" s="147" t="n">
        <f aca="false">VLOOKUP(DE$7,'[5]Curve Summary'!$A$7:$AG$161,4)</f>
        <v>32.83</v>
      </c>
      <c r="DF9" s="147" t="n">
        <f aca="false">VLOOKUP(DF$7,'[5]Curve Summary'!$A$7:$AG$161,4)</f>
        <v>33.11</v>
      </c>
      <c r="DG9" s="147" t="n">
        <f aca="false">VLOOKUP(DG$7,'[5]Curve Summary'!$A$7:$AG$161,4)</f>
        <v>43.83</v>
      </c>
      <c r="DH9" s="147" t="n">
        <f aca="false">VLOOKUP(DH$7,'[5]Curve Summary'!$A$7:$AG$161,4)</f>
        <v>48.35</v>
      </c>
      <c r="DI9" s="147" t="n">
        <f aca="false">VLOOKUP(DI$7,'[5]Curve Summary'!$A$7:$AG$161,4)</f>
        <v>42.71</v>
      </c>
      <c r="DJ9" s="147" t="n">
        <f aca="false">VLOOKUP(DJ$7,'[5]Curve Summary'!$A$7:$AG$161,4)</f>
        <v>38.76</v>
      </c>
      <c r="DK9" s="147" t="n">
        <f aca="false">VLOOKUP(DK$7,'[5]Curve Summary'!$A$7:$AG$161,4)</f>
        <v>37.64</v>
      </c>
      <c r="DL9" s="147" t="n">
        <f aca="false">VLOOKUP(DL$7,'[5]Curve Summary'!$A$7:$AG$161,4)</f>
        <v>38.91</v>
      </c>
      <c r="DM9" s="147" t="n">
        <f aca="false">VLOOKUP(DM$7,'[5]Curve Summary'!$A$7:$AG$161,4)</f>
        <v>39.89</v>
      </c>
      <c r="DN9" s="147" t="n">
        <f aca="false">VLOOKUP(DN$7,'[5]Curve Summary'!$A$7:$AG$161,4)</f>
        <v>38.98</v>
      </c>
      <c r="DO9" s="147" t="n">
        <f aca="false">VLOOKUP(DO$7,'[5]Curve Summary'!$A$7:$AG$161,4)</f>
        <v>36.88</v>
      </c>
      <c r="DP9" s="147" t="n">
        <f aca="false">VLOOKUP(DP$7,'[5]Curve Summary'!$A$7:$AG$161,4)</f>
        <v>35.57</v>
      </c>
      <c r="DQ9" s="147" t="n">
        <f aca="false">VLOOKUP(DQ$7,'[5]Curve Summary'!$A$7:$AG$161,4)</f>
        <v>33.73</v>
      </c>
      <c r="DR9" s="147" t="n">
        <f aca="false">VLOOKUP(DR$7,'[5]Curve Summary'!$A$7:$AG$161,4)</f>
        <v>34</v>
      </c>
      <c r="DS9" s="147" t="n">
        <f aca="false">VLOOKUP(DS$7,'[5]Curve Summary'!$A$7:$AG$161,4)</f>
        <v>43.99</v>
      </c>
      <c r="DT9" s="147" t="n">
        <f aca="false">VLOOKUP(DT$7,'[5]Curve Summary'!$A$7:$AG$161,4)</f>
        <v>48.19</v>
      </c>
      <c r="DU9" s="147" t="n">
        <f aca="false">VLOOKUP(DU$7,'[5]Curve Summary'!$A$7:$AG$161,4)</f>
        <v>42.94</v>
      </c>
      <c r="DV9" s="147" t="n">
        <f aca="false">VLOOKUP(DV$7,'[5]Curve Summary'!$A$7:$AG$161,4)</f>
        <v>39.27</v>
      </c>
      <c r="DW9" s="147" t="n">
        <f aca="false">VLOOKUP(DW$7,'[5]Curve Summary'!$A$7:$AG$161,4)</f>
        <v>38.22</v>
      </c>
      <c r="DX9" s="147" t="n">
        <f aca="false">VLOOKUP(DX$7,'[5]Curve Summary'!$A$7:$AG$161,4)</f>
        <v>39.4</v>
      </c>
      <c r="DY9" s="147" t="n">
        <f aca="false">VLOOKUP(DY$7,'[5]Curve Summary'!$A$7:$AG$161,4)</f>
        <v>40.35</v>
      </c>
      <c r="DZ9" s="147" t="n">
        <f aca="false">VLOOKUP(DZ$7,'[5]Curve Summary'!$A$7:$AG$161,4)</f>
        <v>39.49</v>
      </c>
      <c r="EA9" s="147" t="n">
        <f aca="false">VLOOKUP(EA$7,'[5]Curve Summary'!$A$7:$AG$161,4)</f>
        <v>37.54</v>
      </c>
      <c r="EB9" s="147" t="n">
        <f aca="false">VLOOKUP(EB$7,'[5]Curve Summary'!$A$7:$AG$161,4)</f>
        <v>36.32</v>
      </c>
      <c r="EC9" s="147" t="n">
        <f aca="false">VLOOKUP(EC$7,'[5]Curve Summary'!$A$7:$AG$161,4)</f>
        <v>34.61</v>
      </c>
      <c r="ED9" s="147" t="n">
        <f aca="false">VLOOKUP(ED$7,'[5]Curve Summary'!$A$7:$AG$161,4)</f>
        <v>34.86</v>
      </c>
      <c r="EE9" s="147" t="n">
        <f aca="false">VLOOKUP(EE$7,'[5]Curve Summary'!$A$7:$AG$161,4)</f>
        <v>44.16</v>
      </c>
      <c r="EF9" s="147" t="n">
        <f aca="false">VLOOKUP(EF$7,'[5]Curve Summary'!$A$7:$AG$161,4)</f>
        <v>48.08</v>
      </c>
      <c r="EG9" s="147" t="n">
        <f aca="false">VLOOKUP(EG$7,'[5]Curve Summary'!$A$7:$AG$161,4)</f>
        <v>43.19</v>
      </c>
      <c r="EH9" s="147" t="n">
        <f aca="false">VLOOKUP(EH$7,'[5]Curve Summary'!$A$7:$AG$161,4)</f>
        <v>39.77</v>
      </c>
      <c r="EI9" s="147" t="n">
        <f aca="false">VLOOKUP(EI$7,'[5]Curve Summary'!$A$7:$AG$161,4)</f>
        <v>38.79</v>
      </c>
      <c r="EJ9" s="147" t="n">
        <f aca="false">VLOOKUP(EJ$7,'[5]Curve Summary'!$A$7:$AG$161,4)</f>
        <v>39.9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26.4111111111111</v>
      </c>
      <c r="D10" s="147" t="n">
        <f aca="true">IF(ISERROR((AVERAGE(OFFSET('[5]Curve Summary'!$C$6,19,0,9,1))*9+16*'[5]Curve Summary Backup'!$C$38)/25),'[5]Curve Summary Backup'!$C$38,(AVERAGE(OFFSET('[5]Curve Summary'!$C$6,19,0,9,1))*9+16*'[5]Curve Summary Backup'!$C$38)/25)</f>
        <v>28.29</v>
      </c>
      <c r="E10" s="147" t="n">
        <f aca="false">VLOOKUP(E$7,'[5]Curve Summary'!$A$7:$AG$55,3)</f>
        <v>34.25</v>
      </c>
      <c r="F10" s="154" t="n">
        <f aca="false">(C10*C$5+D10*D$5+E10*E$5)/(SUM(C$5:E$5))</f>
        <v>29.9152976190476</v>
      </c>
      <c r="G10" s="147" t="n">
        <f aca="false">AVERAGE(H10:I10)</f>
        <v>32.45</v>
      </c>
      <c r="H10" s="147" t="n">
        <f aca="false">AG10</f>
        <v>33.5</v>
      </c>
      <c r="I10" s="147" t="n">
        <f aca="false">AH10</f>
        <v>31.4</v>
      </c>
      <c r="J10" s="147" t="n">
        <f aca="false">AVERAGE(K10:L10)</f>
        <v>28.625</v>
      </c>
      <c r="K10" s="147" t="n">
        <f aca="false">AI10</f>
        <v>28</v>
      </c>
      <c r="L10" s="147" t="n">
        <f aca="false">AJ10</f>
        <v>29.25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47.25</v>
      </c>
      <c r="P10" s="147" t="n">
        <f aca="false">AM10</f>
        <v>43.5</v>
      </c>
      <c r="Q10" s="147" t="n">
        <f aca="false">AN10</f>
        <v>51</v>
      </c>
      <c r="R10" s="147" t="n">
        <f aca="false">AO10</f>
        <v>44.5</v>
      </c>
      <c r="S10" s="147" t="n">
        <f aca="false">AVERAGE(T10:V10)</f>
        <v>33.3333333333333</v>
      </c>
      <c r="T10" s="147" t="n">
        <f aca="false">AP10</f>
        <v>34</v>
      </c>
      <c r="U10" s="147" t="n">
        <f aca="false">AQ10</f>
        <v>32</v>
      </c>
      <c r="V10" s="147" t="n">
        <f aca="false">AR10</f>
        <v>34</v>
      </c>
      <c r="W10" s="154" t="n">
        <f aca="false">SUM(AG29:AR29)/SUM($AG$5:$AR$5)</f>
        <v>35.0960784313726</v>
      </c>
      <c r="X10" s="147" t="n">
        <f aca="false">SUM(AS29:BD29)/SUM($AS$5:$BD$5)</f>
        <v>37.7960784313726</v>
      </c>
      <c r="Y10" s="147" t="n">
        <f aca="false">SUM(BE29:BR29)/SUM($BE$5:$BR$5)</f>
        <v>37.3653691275168</v>
      </c>
      <c r="Z10" s="147" t="n">
        <f aca="false">SUM(BQ29:CB29)/SUM($BQ$5:$CB$5)</f>
        <v>37.78</v>
      </c>
      <c r="AA10" s="147" t="n">
        <f aca="false">SUM(CC29:DX29)/SUM($CC$5:$DX$5)</f>
        <v>39.9684901960784</v>
      </c>
      <c r="AB10" s="155" t="n">
        <f aca="false">SUM(DY29:EJ29)/SUM($DY$5:$EJ$5)</f>
        <v>42.5172265625</v>
      </c>
      <c r="AC10" s="156" t="n">
        <f aca="false">(C10*C$5+D10*D$5+E10*E$5+SUM(AG29:EJ29))/(SUM(C$5:E$5)+SUM($AG$5:$EJ$5))</f>
        <v>38.738176154064</v>
      </c>
      <c r="AD10" s="150"/>
      <c r="AE10" s="150"/>
      <c r="AF10" s="151"/>
      <c r="AG10" s="157" t="n">
        <f aca="false">VLOOKUP(AG$7,'[5]Curve Summary'!$A$8:$AG$161,3)</f>
        <v>33.5</v>
      </c>
      <c r="AH10" s="157" t="n">
        <f aca="false">VLOOKUP(AH$7,'[5]Curve Summary'!$A$8:$AG$161,3)</f>
        <v>31.4</v>
      </c>
      <c r="AI10" s="157" t="n">
        <f aca="false">VLOOKUP(AI$7,'[5]Curve Summary'!$A$8:$AG$161,3)</f>
        <v>28</v>
      </c>
      <c r="AJ10" s="157" t="n">
        <f aca="false">VLOOKUP(AJ$7,'[5]Curve Summary'!$A$8:$AG$161,3)</f>
        <v>29.25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43.5</v>
      </c>
      <c r="AN10" s="157" t="n">
        <f aca="false">VLOOKUP(AN$7,'[5]Curve Summary'!$A$8:$AG$161,3)</f>
        <v>51</v>
      </c>
      <c r="AO10" s="157" t="n">
        <f aca="false">VLOOKUP(AO$7,'[5]Curve Summary'!$A$8:$AG$161,3)</f>
        <v>44.5</v>
      </c>
      <c r="AP10" s="157" t="n">
        <f aca="false">VLOOKUP(AP$7,'[5]Curve Summary'!$A$8:$AG$161,3)</f>
        <v>34</v>
      </c>
      <c r="AQ10" s="157" t="n">
        <f aca="false">VLOOKUP(AQ$7,'[5]Curve Summary'!$A$8:$AG$161,3)</f>
        <v>32</v>
      </c>
      <c r="AR10" s="157" t="n">
        <f aca="false">VLOOKUP(AR$7,'[5]Curve Summary'!$A$8:$AG$161,3)</f>
        <v>34</v>
      </c>
      <c r="AS10" s="157" t="n">
        <f aca="false">VLOOKUP(AS$7,'[5]Curve Summary'!$A$8:$AG$161,3)</f>
        <v>37</v>
      </c>
      <c r="AT10" s="157" t="n">
        <f aca="false">VLOOKUP(AT$7,'[5]Curve Summary'!$A$8:$AG$161,3)</f>
        <v>35</v>
      </c>
      <c r="AU10" s="157" t="n">
        <f aca="false">VLOOKUP(AU$7,'[5]Curve Summary'!$A$8:$AG$161,3)</f>
        <v>32</v>
      </c>
      <c r="AV10" s="157" t="n">
        <f aca="false">VLOOKUP(AV$7,'[5]Curve Summary'!$A$8:$AG$161,3)</f>
        <v>32.5</v>
      </c>
      <c r="AW10" s="157" t="n">
        <f aca="false">VLOOKUP(AW$7,'[5]Curve Summary'!$A$8:$AG$161,3)</f>
        <v>28.75</v>
      </c>
      <c r="AX10" s="157" t="n">
        <f aca="false">VLOOKUP(AX$7,'[5]Curve Summary'!$A$8:$AG$161,3)</f>
        <v>29.75</v>
      </c>
      <c r="AY10" s="157" t="n">
        <f aca="false">VLOOKUP(AY$7,'[5]Curve Summary'!$A$8:$AG$161,3)</f>
        <v>50</v>
      </c>
      <c r="AZ10" s="157" t="n">
        <f aca="false">VLOOKUP(AZ$7,'[5]Curve Summary'!$A$8:$AG$161,3)</f>
        <v>56.5</v>
      </c>
      <c r="BA10" s="157" t="n">
        <f aca="false">VLOOKUP(BA$7,'[5]Curve Summary'!$A$8:$AG$161,3)</f>
        <v>46</v>
      </c>
      <c r="BB10" s="157" t="n">
        <f aca="false">VLOOKUP(BB$7,'[5]Curve Summary'!$A$8:$AG$161,3)</f>
        <v>35.5</v>
      </c>
      <c r="BC10" s="157" t="n">
        <f aca="false">VLOOKUP(BC$7,'[5]Curve Summary'!$A$8:$AG$161,3)</f>
        <v>33.5</v>
      </c>
      <c r="BD10" s="157" t="n">
        <f aca="false">VLOOKUP(BD$7,'[5]Curve Summary'!$A$8:$AG$161,3)</f>
        <v>36.5</v>
      </c>
      <c r="BE10" s="157" t="n">
        <f aca="false">VLOOKUP(BE$7,'[5]Curve Summary'!$A$8:$AG$161,3)</f>
        <v>36.83</v>
      </c>
      <c r="BF10" s="157" t="n">
        <f aca="false">VLOOKUP(BF$7,'[5]Curve Summary'!$A$8:$AG$161,3)</f>
        <v>35.15</v>
      </c>
      <c r="BG10" s="157" t="n">
        <f aca="false">VLOOKUP(BG$7,'[5]Curve Summary'!$A$8:$AG$161,3)</f>
        <v>32.63</v>
      </c>
      <c r="BH10" s="157" t="n">
        <f aca="false">VLOOKUP(BH$7,'[5]Curve Summary'!$A$8:$AG$161,3)</f>
        <v>33.05</v>
      </c>
      <c r="BI10" s="157" t="n">
        <f aca="false">VLOOKUP(BI$7,'[5]Curve Summary'!$A$8:$AG$161,3)</f>
        <v>29.89</v>
      </c>
      <c r="BJ10" s="157" t="n">
        <f aca="false">VLOOKUP(BJ$7,'[5]Curve Summary'!$A$8:$AG$161,3)</f>
        <v>30.74</v>
      </c>
      <c r="BK10" s="157" t="n">
        <f aca="false">VLOOKUP(BK$7,'[5]Curve Summary'!$A$8:$AG$161,3)</f>
        <v>47.85</v>
      </c>
      <c r="BL10" s="157" t="n">
        <f aca="false">VLOOKUP(BL$7,'[5]Curve Summary'!$A$8:$AG$161,3)</f>
        <v>53.35</v>
      </c>
      <c r="BM10" s="157" t="n">
        <f aca="false">VLOOKUP(BM$7,'[5]Curve Summary'!$A$8:$AG$161,3)</f>
        <v>44.49</v>
      </c>
      <c r="BN10" s="157" t="n">
        <f aca="false">VLOOKUP(BN$7,'[5]Curve Summary'!$A$8:$AG$161,3)</f>
        <v>35.62</v>
      </c>
      <c r="BO10" s="157" t="n">
        <f aca="false">VLOOKUP(BO$7,'[5]Curve Summary'!$A$8:$AG$161,3)</f>
        <v>33.94</v>
      </c>
      <c r="BP10" s="157" t="n">
        <f aca="false">VLOOKUP(BP$7,'[5]Curve Summary'!$A$8:$AG$161,3)</f>
        <v>36.48</v>
      </c>
      <c r="BQ10" s="157" t="n">
        <f aca="false">VLOOKUP(BQ$7,'[5]Curve Summary'!$A$8:$AG$161,3)</f>
        <v>37.14</v>
      </c>
      <c r="BR10" s="157" t="n">
        <f aca="false">VLOOKUP(BR$7,'[5]Curve Summary'!$A$8:$AG$161,3)</f>
        <v>35.71</v>
      </c>
      <c r="BS10" s="157" t="n">
        <f aca="false">VLOOKUP(BS$7,'[5]Curve Summary'!$A$8:$AG$161,3)</f>
        <v>33.56</v>
      </c>
      <c r="BT10" s="157" t="n">
        <f aca="false">VLOOKUP(BT$7,'[5]Curve Summary'!$A$8:$AG$161,3)</f>
        <v>33.93</v>
      </c>
      <c r="BU10" s="157" t="n">
        <f aca="false">VLOOKUP(BU$7,'[5]Curve Summary'!$A$8:$AG$161,3)</f>
        <v>31.24</v>
      </c>
      <c r="BV10" s="157" t="n">
        <f aca="false">VLOOKUP(BV$7,'[5]Curve Summary'!$A$8:$AG$161,3)</f>
        <v>31.97</v>
      </c>
      <c r="BW10" s="157" t="n">
        <f aca="false">VLOOKUP(BW$7,'[5]Curve Summary'!$A$8:$AG$161,3)</f>
        <v>46.61</v>
      </c>
      <c r="BX10" s="157" t="n">
        <f aca="false">VLOOKUP(BX$7,'[5]Curve Summary'!$A$8:$AG$161,3)</f>
        <v>51.33</v>
      </c>
      <c r="BY10" s="157" t="n">
        <f aca="false">VLOOKUP(BY$7,'[5]Curve Summary'!$A$8:$AG$161,3)</f>
        <v>43.75</v>
      </c>
      <c r="BZ10" s="157" t="n">
        <f aca="false">VLOOKUP(BZ$7,'[5]Curve Summary'!$A$8:$AG$161,3)</f>
        <v>36.17</v>
      </c>
      <c r="CA10" s="157" t="n">
        <f aca="false">VLOOKUP(CA$7,'[5]Curve Summary'!$A$8:$AG$161,3)</f>
        <v>34.74</v>
      </c>
      <c r="CB10" s="157" t="n">
        <f aca="false">VLOOKUP(CB$7,'[5]Curve Summary'!$A$8:$AG$161,3)</f>
        <v>36.92</v>
      </c>
      <c r="CC10" s="157" t="n">
        <f aca="false">VLOOKUP(CC$7,'[5]Curve Summary'!$A$8:$AG$161,3)</f>
        <v>37.92</v>
      </c>
      <c r="CD10" s="157" t="n">
        <f aca="false">VLOOKUP(CD$7,'[5]Curve Summary'!$A$8:$AG$161,3)</f>
        <v>36.62</v>
      </c>
      <c r="CE10" s="157" t="n">
        <f aca="false">VLOOKUP(CE$7,'[5]Curve Summary'!$A$8:$AG$161,3)</f>
        <v>34.64</v>
      </c>
      <c r="CF10" s="157" t="n">
        <f aca="false">VLOOKUP(CF$7,'[5]Curve Summary'!$A$8:$AG$161,3)</f>
        <v>34.99</v>
      </c>
      <c r="CG10" s="157" t="n">
        <f aca="false">VLOOKUP(CG$7,'[5]Curve Summary'!$A$8:$AG$161,3)</f>
        <v>32.52</v>
      </c>
      <c r="CH10" s="157" t="n">
        <f aca="false">VLOOKUP(CH$7,'[5]Curve Summary'!$A$8:$AG$161,3)</f>
        <v>33.19</v>
      </c>
      <c r="CI10" s="157" t="n">
        <f aca="false">VLOOKUP(CI$7,'[5]Curve Summary'!$A$8:$AG$161,3)</f>
        <v>46.64</v>
      </c>
      <c r="CJ10" s="157" t="n">
        <f aca="false">VLOOKUP(CJ$7,'[5]Curve Summary'!$A$8:$AG$161,3)</f>
        <v>50.97</v>
      </c>
      <c r="CK10" s="157" t="n">
        <f aca="false">VLOOKUP(CK$7,'[5]Curve Summary'!$A$8:$AG$161,3)</f>
        <v>44.02</v>
      </c>
      <c r="CL10" s="157" t="n">
        <f aca="false">VLOOKUP(CL$7,'[5]Curve Summary'!$A$8:$AG$161,3)</f>
        <v>37.07</v>
      </c>
      <c r="CM10" s="157" t="n">
        <f aca="false">VLOOKUP(CM$7,'[5]Curve Summary'!$A$8:$AG$161,3)</f>
        <v>35.75</v>
      </c>
      <c r="CN10" s="157" t="n">
        <f aca="false">VLOOKUP(CN$7,'[5]Curve Summary'!$A$8:$AG$161,3)</f>
        <v>37.76</v>
      </c>
      <c r="CO10" s="157" t="n">
        <f aca="false">VLOOKUP(CO$7,'[5]Curve Summary'!$A$8:$AG$161,3)</f>
        <v>38.91</v>
      </c>
      <c r="CP10" s="157" t="n">
        <f aca="false">VLOOKUP(CP$7,'[5]Curve Summary'!$A$8:$AG$161,3)</f>
        <v>37.71</v>
      </c>
      <c r="CQ10" s="157" t="n">
        <f aca="false">VLOOKUP(CQ$7,'[5]Curve Summary'!$A$8:$AG$161,3)</f>
        <v>35.89</v>
      </c>
      <c r="CR10" s="157" t="n">
        <f aca="false">VLOOKUP(CR$7,'[5]Curve Summary'!$A$8:$AG$161,3)</f>
        <v>36.21</v>
      </c>
      <c r="CS10" s="157" t="n">
        <f aca="false">VLOOKUP(CS$7,'[5]Curve Summary'!$A$8:$AG$161,3)</f>
        <v>33.93</v>
      </c>
      <c r="CT10" s="157" t="n">
        <f aca="false">VLOOKUP(CT$7,'[5]Curve Summary'!$A$8:$AG$161,3)</f>
        <v>34.56</v>
      </c>
      <c r="CU10" s="157" t="n">
        <f aca="false">VLOOKUP(CU$7,'[5]Curve Summary'!$A$8:$AG$161,3)</f>
        <v>46.96</v>
      </c>
      <c r="CV10" s="157" t="n">
        <f aca="false">VLOOKUP(CV$7,'[5]Curve Summary'!$A$8:$AG$161,3)</f>
        <v>50.96</v>
      </c>
      <c r="CW10" s="157" t="n">
        <f aca="false">VLOOKUP(CW$7,'[5]Curve Summary'!$A$8:$AG$161,3)</f>
        <v>44.55</v>
      </c>
      <c r="CX10" s="157" t="n">
        <f aca="false">VLOOKUP(CX$7,'[5]Curve Summary'!$A$8:$AG$161,3)</f>
        <v>38.13</v>
      </c>
      <c r="CY10" s="157" t="n">
        <f aca="false">VLOOKUP(CY$7,'[5]Curve Summary'!$A$8:$AG$161,3)</f>
        <v>36.92</v>
      </c>
      <c r="CZ10" s="157" t="n">
        <f aca="false">VLOOKUP(CZ$7,'[5]Curve Summary'!$A$8:$AG$161,3)</f>
        <v>38.77</v>
      </c>
      <c r="DA10" s="157" t="n">
        <f aca="false">VLOOKUP(DA$7,'[5]Curve Summary'!$A$8:$AG$161,3)</f>
        <v>39.88</v>
      </c>
      <c r="DB10" s="157" t="n">
        <f aca="false">VLOOKUP(DB$7,'[5]Curve Summary'!$A$8:$AG$161,3)</f>
        <v>38.75</v>
      </c>
      <c r="DC10" s="157" t="n">
        <f aca="false">VLOOKUP(DC$7,'[5]Curve Summary'!$A$8:$AG$161,3)</f>
        <v>37.04</v>
      </c>
      <c r="DD10" s="157" t="n">
        <f aca="false">VLOOKUP(DD$7,'[5]Curve Summary'!$A$8:$AG$161,3)</f>
        <v>37.34</v>
      </c>
      <c r="DE10" s="157" t="n">
        <f aca="false">VLOOKUP(DE$7,'[5]Curve Summary'!$A$8:$AG$161,3)</f>
        <v>35.2</v>
      </c>
      <c r="DF10" s="157" t="n">
        <f aca="false">VLOOKUP(DF$7,'[5]Curve Summary'!$A$8:$AG$161,3)</f>
        <v>35.79</v>
      </c>
      <c r="DG10" s="157" t="n">
        <f aca="false">VLOOKUP(DG$7,'[5]Curve Summary'!$A$8:$AG$161,3)</f>
        <v>47.48</v>
      </c>
      <c r="DH10" s="157" t="n">
        <f aca="false">VLOOKUP(DH$7,'[5]Curve Summary'!$A$8:$AG$161,3)</f>
        <v>51.24</v>
      </c>
      <c r="DI10" s="157" t="n">
        <f aca="false">VLOOKUP(DI$7,'[5]Curve Summary'!$A$8:$AG$161,3)</f>
        <v>45.21</v>
      </c>
      <c r="DJ10" s="157" t="n">
        <f aca="false">VLOOKUP(DJ$7,'[5]Curve Summary'!$A$8:$AG$161,3)</f>
        <v>39.17</v>
      </c>
      <c r="DK10" s="157" t="n">
        <f aca="false">VLOOKUP(DK$7,'[5]Curve Summary'!$A$8:$AG$161,3)</f>
        <v>38.03</v>
      </c>
      <c r="DL10" s="157" t="n">
        <f aca="false">VLOOKUP(DL$7,'[5]Curve Summary'!$A$8:$AG$161,3)</f>
        <v>39.78</v>
      </c>
      <c r="DM10" s="157" t="n">
        <f aca="false">VLOOKUP(DM$7,'[5]Curve Summary'!$A$8:$AG$161,3)</f>
        <v>40.96</v>
      </c>
      <c r="DN10" s="157" t="n">
        <f aca="false">VLOOKUP(DN$7,'[5]Curve Summary'!$A$8:$AG$161,3)</f>
        <v>39.89</v>
      </c>
      <c r="DO10" s="157" t="n">
        <f aca="false">VLOOKUP(DO$7,'[5]Curve Summary'!$A$8:$AG$161,3)</f>
        <v>38.28</v>
      </c>
      <c r="DP10" s="157" t="n">
        <f aca="false">VLOOKUP(DP$7,'[5]Curve Summary'!$A$8:$AG$161,3)</f>
        <v>38.56</v>
      </c>
      <c r="DQ10" s="157" t="n">
        <f aca="false">VLOOKUP(DQ$7,'[5]Curve Summary'!$A$8:$AG$161,3)</f>
        <v>36.54</v>
      </c>
      <c r="DR10" s="157" t="n">
        <f aca="false">VLOOKUP(DR$7,'[5]Curve Summary'!$A$8:$AG$161,3)</f>
        <v>37.1</v>
      </c>
      <c r="DS10" s="157" t="n">
        <f aca="false">VLOOKUP(DS$7,'[5]Curve Summary'!$A$8:$AG$161,3)</f>
        <v>48.13</v>
      </c>
      <c r="DT10" s="157" t="n">
        <f aca="false">VLOOKUP(DT$7,'[5]Curve Summary'!$A$8:$AG$161,3)</f>
        <v>51.69</v>
      </c>
      <c r="DU10" s="157" t="n">
        <f aca="false">VLOOKUP(DU$7,'[5]Curve Summary'!$A$8:$AG$161,3)</f>
        <v>45.99</v>
      </c>
      <c r="DV10" s="157" t="n">
        <f aca="false">VLOOKUP(DV$7,'[5]Curve Summary'!$A$8:$AG$161,3)</f>
        <v>40.29</v>
      </c>
      <c r="DW10" s="157" t="n">
        <f aca="false">VLOOKUP(DW$7,'[5]Curve Summary'!$A$8:$AG$161,3)</f>
        <v>39.21</v>
      </c>
      <c r="DX10" s="157" t="n">
        <f aca="false">VLOOKUP(DX$7,'[5]Curve Summary'!$A$8:$AG$161,3)</f>
        <v>40.87</v>
      </c>
      <c r="DY10" s="157" t="n">
        <f aca="false">VLOOKUP(DY$7,'[5]Curve Summary'!$A$8:$AG$161,3)</f>
        <v>42.03</v>
      </c>
      <c r="DZ10" s="157" t="n">
        <f aca="false">VLOOKUP(DZ$7,'[5]Curve Summary'!$A$8:$AG$161,3)</f>
        <v>41.02</v>
      </c>
      <c r="EA10" s="157" t="n">
        <f aca="false">VLOOKUP(EA$7,'[5]Curve Summary'!$A$8:$AG$161,3)</f>
        <v>39.5</v>
      </c>
      <c r="EB10" s="157" t="n">
        <f aca="false">VLOOKUP(EB$7,'[5]Curve Summary'!$A$8:$AG$161,3)</f>
        <v>39.78</v>
      </c>
      <c r="EC10" s="157" t="n">
        <f aca="false">VLOOKUP(EC$7,'[5]Curve Summary'!$A$8:$AG$161,3)</f>
        <v>37.87</v>
      </c>
      <c r="ED10" s="157" t="n">
        <f aca="false">VLOOKUP(ED$7,'[5]Curve Summary'!$A$8:$AG$161,3)</f>
        <v>38.39</v>
      </c>
      <c r="EE10" s="157" t="n">
        <f aca="false">VLOOKUP(EE$7,'[5]Curve Summary'!$A$8:$AG$161,3)</f>
        <v>48.8</v>
      </c>
      <c r="EF10" s="157" t="n">
        <f aca="false">VLOOKUP(EF$7,'[5]Curve Summary'!$A$8:$AG$161,3)</f>
        <v>52.16</v>
      </c>
      <c r="EG10" s="157" t="n">
        <f aca="false">VLOOKUP(EG$7,'[5]Curve Summary'!$A$8:$AG$161,3)</f>
        <v>46.79</v>
      </c>
      <c r="EH10" s="157" t="n">
        <f aca="false">VLOOKUP(EH$7,'[5]Curve Summary'!$A$8:$AG$161,3)</f>
        <v>41.41</v>
      </c>
      <c r="EI10" s="157" t="n">
        <f aca="false">VLOOKUP(EI$7,'[5]Curve Summary'!$A$8:$AG$161,3)</f>
        <v>40.4</v>
      </c>
      <c r="EJ10" s="157" t="n">
        <f aca="false">VLOOKUP(EJ$7,'[5]Curve Summary'!$A$8:$AG$161,3)</f>
        <v>41.95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27.7633333333333</v>
      </c>
      <c r="D11" s="147" t="n">
        <f aca="true">IF(ISERROR((AVERAGE(OFFSET('[5]Curve Summary'!$E$6,19,0,9,1))*9+16*'[5]Curve Summary Backup'!$E$38)/25),'[5]Curve Summary Backup'!$E$38,(AVERAGE(OFFSET('[5]Curve Summary'!$E$6,19,0,9,1))*9+16*'[5]Curve Summary Backup'!$E$38)/25)</f>
        <v>29.25</v>
      </c>
      <c r="E11" s="147" t="n">
        <f aca="false">VLOOKUP(E$7,'[5]Curve Summary'!$A$7:$AG$55,5)</f>
        <v>34.8</v>
      </c>
      <c r="F11" s="154" t="n">
        <f aca="false">(C11*C$5+D11*D$5+E11*E$5)/(SUM(C$5:E$5))</f>
        <v>30.8339285714286</v>
      </c>
      <c r="G11" s="147" t="n">
        <f aca="false">AVERAGE(H11:I11)</f>
        <v>35.25</v>
      </c>
      <c r="H11" s="147" t="n">
        <f aca="false">AG11</f>
        <v>35.5</v>
      </c>
      <c r="I11" s="147" t="n">
        <f aca="false">AH11</f>
        <v>35</v>
      </c>
      <c r="J11" s="147" t="n">
        <f aca="false">AVERAGE(K11:L11)</f>
        <v>31.375</v>
      </c>
      <c r="K11" s="147" t="n">
        <f aca="false">AI11</f>
        <v>33</v>
      </c>
      <c r="L11" s="147" t="n">
        <f aca="false">AJ11</f>
        <v>29.75</v>
      </c>
      <c r="M11" s="147" t="n">
        <f aca="false">AK11</f>
        <v>29.75</v>
      </c>
      <c r="N11" s="147" t="n">
        <f aca="false">AL11</f>
        <v>36.5</v>
      </c>
      <c r="O11" s="147" t="n">
        <f aca="false">AVERAGE(P11:Q11)</f>
        <v>48.75</v>
      </c>
      <c r="P11" s="147" t="n">
        <f aca="false">AM11</f>
        <v>45.25</v>
      </c>
      <c r="Q11" s="147" t="n">
        <f aca="false">AN11</f>
        <v>52.25</v>
      </c>
      <c r="R11" s="147" t="n">
        <f aca="false">AO11</f>
        <v>44.25</v>
      </c>
      <c r="S11" s="147" t="n">
        <f aca="false">AVERAGE(T11:V11)</f>
        <v>37.25</v>
      </c>
      <c r="T11" s="147" t="n">
        <f aca="false">AP11</f>
        <v>38</v>
      </c>
      <c r="U11" s="147" t="n">
        <f aca="false">AQ11</f>
        <v>35.75</v>
      </c>
      <c r="V11" s="147" t="n">
        <f aca="false">AR11</f>
        <v>38</v>
      </c>
      <c r="W11" s="154" t="n">
        <f aca="false">SUM(AG30:AR30)/SUM($AG$5:$AR$5)</f>
        <v>37.7647058823529</v>
      </c>
      <c r="X11" s="147" t="n">
        <f aca="false">SUM(AS30:BD30)/SUM($AS$5:$BD$5)</f>
        <v>41.2549019607843</v>
      </c>
      <c r="Y11" s="147" t="n">
        <f aca="false">SUM(BE30:BR30)/SUM($BE$5:$BR$5)</f>
        <v>41.4526510067114</v>
      </c>
      <c r="Z11" s="147" t="n">
        <f aca="false">SUM(BQ30:CB30)/SUM($BQ$5:$CB$5)</f>
        <v>41.8970588235294</v>
      </c>
      <c r="AA11" s="147" t="n">
        <f aca="false">SUM(CC30:DX30)/SUM($CC$5:$DX$5)</f>
        <v>42.4976470588235</v>
      </c>
      <c r="AB11" s="155" t="n">
        <f aca="false">SUM(DY30:EJ30)/SUM($DY$5:$EJ$5)</f>
        <v>43.3648046875</v>
      </c>
      <c r="AC11" s="156" t="n">
        <f aca="false">(C11*C$5+D11*D$5+E11*E$5+SUM(AG30:EJ30))/(SUM(C$5:E$5)+SUM($AG$5:$EJ$5))</f>
        <v>41.5049830076466</v>
      </c>
      <c r="AD11" s="150"/>
      <c r="AE11" s="150"/>
      <c r="AF11" s="151"/>
      <c r="AG11" s="157" t="n">
        <f aca="false">VLOOKUP(AG$7,'[5]Curve Summary'!$A$8:$AG$161,5)</f>
        <v>35.5</v>
      </c>
      <c r="AH11" s="157" t="n">
        <f aca="false">VLOOKUP(AH$7,'[5]Curve Summary'!$A$8:$AG$161,5)</f>
        <v>35</v>
      </c>
      <c r="AI11" s="157" t="n">
        <f aca="false">VLOOKUP(AI$7,'[5]Curve Summary'!$A$8:$AG$161,5)</f>
        <v>33</v>
      </c>
      <c r="AJ11" s="157" t="n">
        <f aca="false">VLOOKUP(AJ$7,'[5]Curve Summary'!$A$8:$AG$161,5)</f>
        <v>29.75</v>
      </c>
      <c r="AK11" s="157" t="n">
        <f aca="false">VLOOKUP(AK$7,'[5]Curve Summary'!$A$8:$AG$161,5)</f>
        <v>29.75</v>
      </c>
      <c r="AL11" s="157" t="n">
        <f aca="false">VLOOKUP(AL$7,'[5]Curve Summary'!$A$8:$AG$161,5)</f>
        <v>36.5</v>
      </c>
      <c r="AM11" s="157" t="n">
        <f aca="false">VLOOKUP(AM$7,'[5]Curve Summary'!$A$8:$AG$161,5)</f>
        <v>45.25</v>
      </c>
      <c r="AN11" s="157" t="n">
        <f aca="false">VLOOKUP(AN$7,'[5]Curve Summary'!$A$8:$AG$161,5)</f>
        <v>52.25</v>
      </c>
      <c r="AO11" s="157" t="n">
        <f aca="false">VLOOKUP(AO$7,'[5]Curve Summary'!$A$8:$AG$161,5)</f>
        <v>44.25</v>
      </c>
      <c r="AP11" s="157" t="n">
        <f aca="false">VLOOKUP(AP$7,'[5]Curve Summary'!$A$8:$AG$161,5)</f>
        <v>38</v>
      </c>
      <c r="AQ11" s="157" t="n">
        <f aca="false">VLOOKUP(AQ$7,'[5]Curve Summary'!$A$8:$AG$161,5)</f>
        <v>35.75</v>
      </c>
      <c r="AR11" s="157" t="n">
        <f aca="false">VLOOKUP(AR$7,'[5]Curve Summary'!$A$8:$AG$161,5)</f>
        <v>38</v>
      </c>
      <c r="AS11" s="157" t="n">
        <f aca="false">VLOOKUP(AS$7,'[5]Curve Summary'!$A$8:$AG$161,5)</f>
        <v>39.25</v>
      </c>
      <c r="AT11" s="157" t="n">
        <f aca="false">VLOOKUP(AT$7,'[5]Curve Summary'!$A$8:$AG$161,5)</f>
        <v>38.25</v>
      </c>
      <c r="AU11" s="157" t="n">
        <f aca="false">VLOOKUP(AU$7,'[5]Curve Summary'!$A$8:$AG$161,5)</f>
        <v>35.75</v>
      </c>
      <c r="AV11" s="157" t="n">
        <f aca="false">VLOOKUP(AV$7,'[5]Curve Summary'!$A$8:$AG$161,5)</f>
        <v>33.5</v>
      </c>
      <c r="AW11" s="157" t="n">
        <f aca="false">VLOOKUP(AW$7,'[5]Curve Summary'!$A$8:$AG$161,5)</f>
        <v>34.5</v>
      </c>
      <c r="AX11" s="157" t="n">
        <f aca="false">VLOOKUP(AX$7,'[5]Curve Summary'!$A$8:$AG$161,5)</f>
        <v>38.5</v>
      </c>
      <c r="AY11" s="157" t="n">
        <f aca="false">VLOOKUP(AY$7,'[5]Curve Summary'!$A$8:$AG$161,5)</f>
        <v>48.75</v>
      </c>
      <c r="AZ11" s="157" t="n">
        <f aca="false">VLOOKUP(AZ$7,'[5]Curve Summary'!$A$8:$AG$161,5)</f>
        <v>57.5</v>
      </c>
      <c r="BA11" s="157" t="n">
        <f aca="false">VLOOKUP(BA$7,'[5]Curve Summary'!$A$8:$AG$161,5)</f>
        <v>52.75</v>
      </c>
      <c r="BB11" s="157" t="n">
        <f aca="false">VLOOKUP(BB$7,'[5]Curve Summary'!$A$8:$AG$161,5)</f>
        <v>38.75</v>
      </c>
      <c r="BC11" s="157" t="n">
        <f aca="false">VLOOKUP(BC$7,'[5]Curve Summary'!$A$8:$AG$161,5)</f>
        <v>37.75</v>
      </c>
      <c r="BD11" s="157" t="n">
        <f aca="false">VLOOKUP(BD$7,'[5]Curve Summary'!$A$8:$AG$161,5)</f>
        <v>39.75</v>
      </c>
      <c r="BE11" s="157" t="n">
        <f aca="false">VLOOKUP(BE$7,'[5]Curve Summary'!$A$8:$AG$161,5)</f>
        <v>40.39</v>
      </c>
      <c r="BF11" s="157" t="n">
        <f aca="false">VLOOKUP(BF$7,'[5]Curve Summary'!$A$8:$AG$161,5)</f>
        <v>39.86</v>
      </c>
      <c r="BG11" s="157" t="n">
        <f aca="false">VLOOKUP(BG$7,'[5]Curve Summary'!$A$8:$AG$161,5)</f>
        <v>38.33</v>
      </c>
      <c r="BH11" s="157" t="n">
        <f aca="false">VLOOKUP(BH$7,'[5]Curve Summary'!$A$8:$AG$161,5)</f>
        <v>36.61</v>
      </c>
      <c r="BI11" s="157" t="n">
        <f aca="false">VLOOKUP(BI$7,'[5]Curve Summary'!$A$8:$AG$161,5)</f>
        <v>38.27</v>
      </c>
      <c r="BJ11" s="157" t="n">
        <f aca="false">VLOOKUP(BJ$7,'[5]Curve Summary'!$A$8:$AG$161,5)</f>
        <v>42.75</v>
      </c>
      <c r="BK11" s="157" t="n">
        <f aca="false">VLOOKUP(BK$7,'[5]Curve Summary'!$A$8:$AG$161,5)</f>
        <v>44.83</v>
      </c>
      <c r="BL11" s="157" t="n">
        <f aca="false">VLOOKUP(BL$7,'[5]Curve Summary'!$A$8:$AG$161,5)</f>
        <v>52.26</v>
      </c>
      <c r="BM11" s="157" t="n">
        <f aca="false">VLOOKUP(BM$7,'[5]Curve Summary'!$A$8:$AG$161,5)</f>
        <v>48.18</v>
      </c>
      <c r="BN11" s="157" t="n">
        <f aca="false">VLOOKUP(BN$7,'[5]Curve Summary'!$A$8:$AG$161,5)</f>
        <v>39.88</v>
      </c>
      <c r="BO11" s="157" t="n">
        <f aca="false">VLOOKUP(BO$7,'[5]Curve Summary'!$A$8:$AG$161,5)</f>
        <v>38.1</v>
      </c>
      <c r="BP11" s="157" t="n">
        <f aca="false">VLOOKUP(BP$7,'[5]Curve Summary'!$A$8:$AG$161,5)</f>
        <v>39.76</v>
      </c>
      <c r="BQ11" s="157" t="n">
        <f aca="false">VLOOKUP(BQ$7,'[5]Curve Summary'!$A$8:$AG$161,5)</f>
        <v>40.6</v>
      </c>
      <c r="BR11" s="157" t="n">
        <f aca="false">VLOOKUP(BR$7,'[5]Curve Summary'!$A$8:$AG$161,5)</f>
        <v>40.35</v>
      </c>
      <c r="BS11" s="157" t="n">
        <f aca="false">VLOOKUP(BS$7,'[5]Curve Summary'!$A$8:$AG$161,5)</f>
        <v>39.1</v>
      </c>
      <c r="BT11" s="157" t="n">
        <f aca="false">VLOOKUP(BT$7,'[5]Curve Summary'!$A$8:$AG$161,5)</f>
        <v>38.1</v>
      </c>
      <c r="BU11" s="157" t="n">
        <f aca="false">VLOOKUP(BU$7,'[5]Curve Summary'!$A$8:$AG$161,5)</f>
        <v>39.6</v>
      </c>
      <c r="BV11" s="157" t="n">
        <f aca="false">VLOOKUP(BV$7,'[5]Curve Summary'!$A$8:$AG$161,5)</f>
        <v>43.85</v>
      </c>
      <c r="BW11" s="157" t="n">
        <f aca="false">VLOOKUP(BW$7,'[5]Curve Summary'!$A$8:$AG$161,5)</f>
        <v>43.35</v>
      </c>
      <c r="BX11" s="157" t="n">
        <f aca="false">VLOOKUP(BX$7,'[5]Curve Summary'!$A$8:$AG$161,5)</f>
        <v>49.6</v>
      </c>
      <c r="BY11" s="157" t="n">
        <f aca="false">VLOOKUP(BY$7,'[5]Curve Summary'!$A$8:$AG$161,5)</f>
        <v>46.1</v>
      </c>
      <c r="BZ11" s="157" t="n">
        <f aca="false">VLOOKUP(BZ$7,'[5]Curve Summary'!$A$8:$AG$161,5)</f>
        <v>41.6</v>
      </c>
      <c r="CA11" s="157" t="n">
        <f aca="false">VLOOKUP(CA$7,'[5]Curve Summary'!$A$8:$AG$161,5)</f>
        <v>39.35</v>
      </c>
      <c r="CB11" s="157" t="n">
        <f aca="false">VLOOKUP(CB$7,'[5]Curve Summary'!$A$8:$AG$161,5)</f>
        <v>40.6</v>
      </c>
      <c r="CC11" s="157" t="n">
        <f aca="false">VLOOKUP(CC$7,'[5]Curve Summary'!$A$8:$AG$161,5)</f>
        <v>40.81</v>
      </c>
      <c r="CD11" s="157" t="n">
        <f aca="false">VLOOKUP(CD$7,'[5]Curve Summary'!$A$8:$AG$161,5)</f>
        <v>40.8</v>
      </c>
      <c r="CE11" s="157" t="n">
        <f aca="false">VLOOKUP(CE$7,'[5]Curve Summary'!$A$8:$AG$161,5)</f>
        <v>39.8</v>
      </c>
      <c r="CF11" s="157" t="n">
        <f aca="false">VLOOKUP(CF$7,'[5]Curve Summary'!$A$8:$AG$161,5)</f>
        <v>39.48</v>
      </c>
      <c r="CG11" s="157" t="n">
        <f aca="false">VLOOKUP(CG$7,'[5]Curve Summary'!$A$8:$AG$161,5)</f>
        <v>40.79</v>
      </c>
      <c r="CH11" s="157" t="n">
        <f aca="false">VLOOKUP(CH$7,'[5]Curve Summary'!$A$8:$AG$161,5)</f>
        <v>44.73</v>
      </c>
      <c r="CI11" s="157" t="n">
        <f aca="false">VLOOKUP(CI$7,'[5]Curve Summary'!$A$8:$AG$161,5)</f>
        <v>42.07</v>
      </c>
      <c r="CJ11" s="157" t="n">
        <f aca="false">VLOOKUP(CJ$7,'[5]Curve Summary'!$A$8:$AG$161,5)</f>
        <v>47.43</v>
      </c>
      <c r="CK11" s="157" t="n">
        <f aca="false">VLOOKUP(CK$7,'[5]Curve Summary'!$A$8:$AG$161,5)</f>
        <v>44.43</v>
      </c>
      <c r="CL11" s="157" t="n">
        <f aca="false">VLOOKUP(CL$7,'[5]Curve Summary'!$A$8:$AG$161,5)</f>
        <v>43.07</v>
      </c>
      <c r="CM11" s="157" t="n">
        <f aca="false">VLOOKUP(CM$7,'[5]Curve Summary'!$A$8:$AG$161,5)</f>
        <v>40.38</v>
      </c>
      <c r="CN11" s="157" t="n">
        <f aca="false">VLOOKUP(CN$7,'[5]Curve Summary'!$A$8:$AG$161,5)</f>
        <v>41.43</v>
      </c>
      <c r="CO11" s="157" t="n">
        <f aca="false">VLOOKUP(CO$7,'[5]Curve Summary'!$A$8:$AG$161,5)</f>
        <v>41.04</v>
      </c>
      <c r="CP11" s="157" t="n">
        <f aca="false">VLOOKUP(CP$7,'[5]Curve Summary'!$A$8:$AG$161,5)</f>
        <v>41.16</v>
      </c>
      <c r="CQ11" s="157" t="n">
        <f aca="false">VLOOKUP(CQ$7,'[5]Curve Summary'!$A$8:$AG$161,5)</f>
        <v>40.29</v>
      </c>
      <c r="CR11" s="157" t="n">
        <f aca="false">VLOOKUP(CR$7,'[5]Curve Summary'!$A$8:$AG$161,5)</f>
        <v>40.35</v>
      </c>
      <c r="CS11" s="157" t="n">
        <f aca="false">VLOOKUP(CS$7,'[5]Curve Summary'!$A$8:$AG$161,5)</f>
        <v>41.55</v>
      </c>
      <c r="CT11" s="157" t="n">
        <f aca="false">VLOOKUP(CT$7,'[5]Curve Summary'!$A$8:$AG$161,5)</f>
        <v>45.33</v>
      </c>
      <c r="CU11" s="157" t="n">
        <f aca="false">VLOOKUP(CU$7,'[5]Curve Summary'!$A$8:$AG$161,5)</f>
        <v>41.47</v>
      </c>
      <c r="CV11" s="157" t="n">
        <f aca="false">VLOOKUP(CV$7,'[5]Curve Summary'!$A$8:$AG$161,5)</f>
        <v>46.35</v>
      </c>
      <c r="CW11" s="157" t="n">
        <f aca="false">VLOOKUP(CW$7,'[5]Curve Summary'!$A$8:$AG$161,5)</f>
        <v>43.61</v>
      </c>
      <c r="CX11" s="157" t="n">
        <f aca="false">VLOOKUP(CX$7,'[5]Curve Summary'!$A$8:$AG$161,5)</f>
        <v>43.99</v>
      </c>
      <c r="CY11" s="157" t="n">
        <f aca="false">VLOOKUP(CY$7,'[5]Curve Summary'!$A$8:$AG$161,5)</f>
        <v>41.06</v>
      </c>
      <c r="CZ11" s="157" t="n">
        <f aca="false">VLOOKUP(CZ$7,'[5]Curve Summary'!$A$8:$AG$161,5)</f>
        <v>42</v>
      </c>
      <c r="DA11" s="157" t="n">
        <f aca="false">VLOOKUP(DA$7,'[5]Curve Summary'!$A$8:$AG$161,5)</f>
        <v>41.27</v>
      </c>
      <c r="DB11" s="157" t="n">
        <f aca="false">VLOOKUP(DB$7,'[5]Curve Summary'!$A$8:$AG$161,5)</f>
        <v>41.49</v>
      </c>
      <c r="DC11" s="157" t="n">
        <f aca="false">VLOOKUP(DC$7,'[5]Curve Summary'!$A$8:$AG$161,5)</f>
        <v>40.71</v>
      </c>
      <c r="DD11" s="157" t="n">
        <f aca="false">VLOOKUP(DD$7,'[5]Curve Summary'!$A$8:$AG$161,5)</f>
        <v>41.04</v>
      </c>
      <c r="DE11" s="157" t="n">
        <f aca="false">VLOOKUP(DE$7,'[5]Curve Summary'!$A$8:$AG$161,5)</f>
        <v>42.16</v>
      </c>
      <c r="DF11" s="157" t="n">
        <f aca="false">VLOOKUP(DF$7,'[5]Curve Summary'!$A$8:$AG$161,5)</f>
        <v>45.83</v>
      </c>
      <c r="DG11" s="157" t="n">
        <f aca="false">VLOOKUP(DG$7,'[5]Curve Summary'!$A$8:$AG$161,5)</f>
        <v>41.13</v>
      </c>
      <c r="DH11" s="157" t="n">
        <f aca="false">VLOOKUP(DH$7,'[5]Curve Summary'!$A$8:$AG$161,5)</f>
        <v>45.66</v>
      </c>
      <c r="DI11" s="157" t="n">
        <f aca="false">VLOOKUP(DI$7,'[5]Curve Summary'!$A$8:$AG$161,5)</f>
        <v>43.11</v>
      </c>
      <c r="DJ11" s="157" t="n">
        <f aca="false">VLOOKUP(DJ$7,'[5]Curve Summary'!$A$8:$AG$161,5)</f>
        <v>44.72</v>
      </c>
      <c r="DK11" s="157" t="n">
        <f aca="false">VLOOKUP(DK$7,'[5]Curve Summary'!$A$8:$AG$161,5)</f>
        <v>41.61</v>
      </c>
      <c r="DL11" s="157" t="n">
        <f aca="false">VLOOKUP(DL$7,'[5]Curve Summary'!$A$8:$AG$161,5)</f>
        <v>42.47</v>
      </c>
      <c r="DM11" s="157" t="n">
        <f aca="false">VLOOKUP(DM$7,'[5]Curve Summary'!$A$8:$AG$161,5)</f>
        <v>41.51</v>
      </c>
      <c r="DN11" s="157" t="n">
        <f aca="false">VLOOKUP(DN$7,'[5]Curve Summary'!$A$8:$AG$161,5)</f>
        <v>41.82</v>
      </c>
      <c r="DO11" s="157" t="n">
        <f aca="false">VLOOKUP(DO$7,'[5]Curve Summary'!$A$8:$AG$161,5)</f>
        <v>41.13</v>
      </c>
      <c r="DP11" s="157" t="n">
        <f aca="false">VLOOKUP(DP$7,'[5]Curve Summary'!$A$8:$AG$161,5)</f>
        <v>41.7</v>
      </c>
      <c r="DQ11" s="157" t="n">
        <f aca="false">VLOOKUP(DQ$7,'[5]Curve Summary'!$A$8:$AG$161,5)</f>
        <v>42.75</v>
      </c>
      <c r="DR11" s="157" t="n">
        <f aca="false">VLOOKUP(DR$7,'[5]Curve Summary'!$A$8:$AG$161,5)</f>
        <v>46.31</v>
      </c>
      <c r="DS11" s="157" t="n">
        <f aca="false">VLOOKUP(DS$7,'[5]Curve Summary'!$A$8:$AG$161,5)</f>
        <v>40.83</v>
      </c>
      <c r="DT11" s="157" t="n">
        <f aca="false">VLOOKUP(DT$7,'[5]Curve Summary'!$A$8:$AG$161,5)</f>
        <v>45.03</v>
      </c>
      <c r="DU11" s="157" t="n">
        <f aca="false">VLOOKUP(DU$7,'[5]Curve Summary'!$A$8:$AG$161,5)</f>
        <v>42.67</v>
      </c>
      <c r="DV11" s="157" t="n">
        <f aca="false">VLOOKUP(DV$7,'[5]Curve Summary'!$A$8:$AG$161,5)</f>
        <v>45.41</v>
      </c>
      <c r="DW11" s="157" t="n">
        <f aca="false">VLOOKUP(DW$7,'[5]Curve Summary'!$A$8:$AG$161,5)</f>
        <v>42.14</v>
      </c>
      <c r="DX11" s="157" t="n">
        <f aca="false">VLOOKUP(DX$7,'[5]Curve Summary'!$A$8:$AG$161,5)</f>
        <v>42.93</v>
      </c>
      <c r="DY11" s="157" t="n">
        <f aca="false">VLOOKUP(DY$7,'[5]Curve Summary'!$A$8:$AG$161,5)</f>
        <v>41.99</v>
      </c>
      <c r="DZ11" s="157" t="n">
        <f aca="false">VLOOKUP(DZ$7,'[5]Curve Summary'!$A$8:$AG$161,5)</f>
        <v>42.38</v>
      </c>
      <c r="EA11" s="157" t="n">
        <f aca="false">VLOOKUP(EA$7,'[5]Curve Summary'!$A$8:$AG$161,5)</f>
        <v>41.78</v>
      </c>
      <c r="EB11" s="157" t="n">
        <f aca="false">VLOOKUP(EB$7,'[5]Curve Summary'!$A$8:$AG$161,5)</f>
        <v>42.58</v>
      </c>
      <c r="EC11" s="157" t="n">
        <f aca="false">VLOOKUP(EC$7,'[5]Curve Summary'!$A$8:$AG$161,5)</f>
        <v>43.56</v>
      </c>
      <c r="ED11" s="157" t="n">
        <f aca="false">VLOOKUP(ED$7,'[5]Curve Summary'!$A$8:$AG$161,5)</f>
        <v>47.02</v>
      </c>
      <c r="EE11" s="157" t="n">
        <f aca="false">VLOOKUP(EE$7,'[5]Curve Summary'!$A$8:$AG$161,5)</f>
        <v>40.81</v>
      </c>
      <c r="EF11" s="157" t="n">
        <f aca="false">VLOOKUP(EF$7,'[5]Curve Summary'!$A$8:$AG$161,5)</f>
        <v>44.72</v>
      </c>
      <c r="EG11" s="157" t="n">
        <f aca="false">VLOOKUP(EG$7,'[5]Curve Summary'!$A$8:$AG$161,5)</f>
        <v>42.52</v>
      </c>
      <c r="EH11" s="157" t="n">
        <f aca="false">VLOOKUP(EH$7,'[5]Curve Summary'!$A$8:$AG$161,5)</f>
        <v>46.32</v>
      </c>
      <c r="EI11" s="157" t="n">
        <f aca="false">VLOOKUP(EI$7,'[5]Curve Summary'!$A$8:$AG$161,5)</f>
        <v>42.9</v>
      </c>
      <c r="EJ11" s="157" t="n">
        <f aca="false">VLOOKUP(EJ$7,'[5]Curve Summary'!$A$8:$AG$161,5)</f>
        <v>43.62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27.33194448683</v>
      </c>
      <c r="D12" s="147" t="n">
        <f aca="true">IF(ISERROR((AVERAGE(OFFSET('[5]Curve Summary'!$I$6,19,0,9,1))*9+16*'[5]Curve Summary Backup'!$I$38)/25),'[5]Curve Summary Backup'!$I$38,(AVERAGE(OFFSET('[5]Curve Summary'!$I$6,19,0,9,1))*9+16*'[5]Curve Summary Backup'!$I$38)/25)</f>
        <v>24.7029998321533</v>
      </c>
      <c r="E12" s="147" t="n">
        <f aca="false">VLOOKUP(E$7,'[5]Curve Summary'!$A$7:$AG$55,9)</f>
        <v>32.5</v>
      </c>
      <c r="F12" s="154" t="n">
        <f aca="false">(C12*C$5+D12*D$5+E12*E$5)/(SUM(C$5:E$5))</f>
        <v>28.1918243531727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33.5364452692344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28.0222222222222</v>
      </c>
      <c r="D13" s="147" t="n">
        <f aca="true">IF(ISERROR((AVERAGE(OFFSET('[5]Curve Summary'!$F$6,19,0,9,1))*9+16*'[5]Curve Summary Backup'!$F$38)/25),'[5]Curve Summary Backup'!$F$38,(AVERAGE(OFFSET('[5]Curve Summary'!$F$6,19,0,9,1))*9+16*'[5]Curve Summary Backup'!$F$38)/25)</f>
        <v>28.3</v>
      </c>
      <c r="E13" s="147" t="n">
        <f aca="false">VLOOKUP(E$7,'[5]Curve Summary'!$A$7:$AG$59,6)</f>
        <v>32.5</v>
      </c>
      <c r="F13" s="154" t="n">
        <f aca="false">(C13*C$5+D13*D$5+E13*E$5)/(SUM(C$5:E$5))</f>
        <v>29.7255952380952</v>
      </c>
      <c r="G13" s="147" t="n">
        <f aca="false">AVERAGE(H13:I13)</f>
        <v>33.25</v>
      </c>
      <c r="H13" s="147" t="n">
        <f aca="false">AG13</f>
        <v>33.25</v>
      </c>
      <c r="I13" s="147" t="n">
        <f aca="false">AH13</f>
        <v>33.25</v>
      </c>
      <c r="J13" s="147" t="n">
        <f aca="false">AVERAGE(K13:L13)</f>
        <v>30.375</v>
      </c>
      <c r="K13" s="147" t="n">
        <f aca="false">AI13</f>
        <v>31</v>
      </c>
      <c r="L13" s="147" t="n">
        <f aca="false">AJ13</f>
        <v>29.75</v>
      </c>
      <c r="M13" s="147" t="n">
        <f aca="false">AK13</f>
        <v>33</v>
      </c>
      <c r="N13" s="147" t="n">
        <f aca="false">AL13</f>
        <v>37.75</v>
      </c>
      <c r="O13" s="147" t="n">
        <f aca="false">AVERAGE(P13:Q13)</f>
        <v>50.75</v>
      </c>
      <c r="P13" s="147" t="n">
        <f aca="false">AM13</f>
        <v>47.75</v>
      </c>
      <c r="Q13" s="147" t="n">
        <f aca="false">AN13</f>
        <v>53.75</v>
      </c>
      <c r="R13" s="147" t="n">
        <f aca="false">AO13</f>
        <v>40.25</v>
      </c>
      <c r="S13" s="147" t="n">
        <f aca="false">AVERAGE(T13:V13)</f>
        <v>36.5</v>
      </c>
      <c r="T13" s="147" t="n">
        <f aca="false">AP13</f>
        <v>36.25</v>
      </c>
      <c r="U13" s="147" t="n">
        <f aca="false">AQ13</f>
        <v>35.5</v>
      </c>
      <c r="V13" s="147" t="n">
        <f aca="false">AR13</f>
        <v>37.75</v>
      </c>
      <c r="W13" s="154" t="n">
        <f aca="false">SUM(AG32:AR32)/SUM($AG$5:$AR$5)</f>
        <v>37.4803921568627</v>
      </c>
      <c r="X13" s="147" t="n">
        <f aca="false">SUM(AS32:BD32)/SUM($AS$5:$BD$5)</f>
        <v>41.5372549019608</v>
      </c>
      <c r="Y13" s="147" t="n">
        <f aca="false">SUM(BE32:BR32)/SUM($BE$5:$BR$5)</f>
        <v>41.6119127516779</v>
      </c>
      <c r="Z13" s="147" t="n">
        <f aca="false">SUM(BQ32:CB32)/SUM($BQ$5:$CB$5)</f>
        <v>42.0464705882353</v>
      </c>
      <c r="AA13" s="147" t="n">
        <f aca="false">SUM(CC32:DX32)/SUM($CC$5:$DX$5)</f>
        <v>42.6717745098039</v>
      </c>
      <c r="AB13" s="155" t="n">
        <f aca="false">SUM(DY32:EJ32)/SUM($DY$5:$EJ$5)</f>
        <v>43.2966796875</v>
      </c>
      <c r="AC13" s="156" t="n">
        <f aca="false">(C13*C$5+D13*D$5+E13*E$5+SUM(AG32:EJ32))/(SUM(C$5:E$5)+SUM($AG$5:$EJ$5))</f>
        <v>41.5828561314075</v>
      </c>
      <c r="AD13" s="150"/>
      <c r="AE13" s="150"/>
      <c r="AF13" s="151"/>
      <c r="AG13" s="157" t="n">
        <f aca="false">VLOOKUP(AG$7,'[5]Curve Summary'!$A$9:$AG$161,6)</f>
        <v>33.25</v>
      </c>
      <c r="AH13" s="157" t="n">
        <f aca="false">VLOOKUP(AH$7,'[5]Curve Summary'!$A$9:$AG$161,6)</f>
        <v>33.25</v>
      </c>
      <c r="AI13" s="157" t="n">
        <f aca="false">VLOOKUP(AI$7,'[5]Curve Summary'!$A$9:$AG$161,6)</f>
        <v>31</v>
      </c>
      <c r="AJ13" s="157" t="n">
        <f aca="false">VLOOKUP(AJ$7,'[5]Curve Summary'!$A$9:$AG$161,6)</f>
        <v>29.75</v>
      </c>
      <c r="AK13" s="157" t="n">
        <f aca="false">VLOOKUP(AK$7,'[5]Curve Summary'!$A$9:$AG$161,6)</f>
        <v>33</v>
      </c>
      <c r="AL13" s="157" t="n">
        <f aca="false">VLOOKUP(AL$7,'[5]Curve Summary'!$A$9:$AG$161,6)</f>
        <v>37.75</v>
      </c>
      <c r="AM13" s="157" t="n">
        <f aca="false">VLOOKUP(AM$7,'[5]Curve Summary'!$A$9:$AG$161,6)</f>
        <v>47.75</v>
      </c>
      <c r="AN13" s="157" t="n">
        <f aca="false">VLOOKUP(AN$7,'[5]Curve Summary'!$A$9:$AG$161,6)</f>
        <v>53.75</v>
      </c>
      <c r="AO13" s="157" t="n">
        <f aca="false">VLOOKUP(AO$7,'[5]Curve Summary'!$A$9:$AG$161,6)</f>
        <v>40.25</v>
      </c>
      <c r="AP13" s="157" t="n">
        <f aca="false">VLOOKUP(AP$7,'[5]Curve Summary'!$A$9:$AG$161,6)</f>
        <v>36.25</v>
      </c>
      <c r="AQ13" s="157" t="n">
        <f aca="false">VLOOKUP(AQ$7,'[5]Curve Summary'!$A$9:$AG$161,6)</f>
        <v>35.5</v>
      </c>
      <c r="AR13" s="157" t="n">
        <f aca="false">VLOOKUP(AR$7,'[5]Curve Summary'!$A$9:$AG$161,6)</f>
        <v>37.75</v>
      </c>
      <c r="AS13" s="157" t="n">
        <f aca="false">VLOOKUP(AS$7,'[5]Curve Summary'!$A$9:$AG$161,6)</f>
        <v>38.5</v>
      </c>
      <c r="AT13" s="157" t="n">
        <f aca="false">VLOOKUP(AT$7,'[5]Curve Summary'!$A$9:$AG$161,6)</f>
        <v>37.5</v>
      </c>
      <c r="AU13" s="157" t="n">
        <f aca="false">VLOOKUP(AU$7,'[5]Curve Summary'!$A$9:$AG$161,6)</f>
        <v>35</v>
      </c>
      <c r="AV13" s="157" t="n">
        <f aca="false">VLOOKUP(AV$7,'[5]Curve Summary'!$A$9:$AG$161,6)</f>
        <v>34.5</v>
      </c>
      <c r="AW13" s="157" t="n">
        <f aca="false">VLOOKUP(AW$7,'[5]Curve Summary'!$A$9:$AG$161,6)</f>
        <v>35.25</v>
      </c>
      <c r="AX13" s="157" t="n">
        <f aca="false">VLOOKUP(AX$7,'[5]Curve Summary'!$A$9:$AG$161,6)</f>
        <v>44.25</v>
      </c>
      <c r="AY13" s="157" t="n">
        <f aca="false">VLOOKUP(AY$7,'[5]Curve Summary'!$A$9:$AG$161,6)</f>
        <v>54.5</v>
      </c>
      <c r="AZ13" s="157" t="n">
        <f aca="false">VLOOKUP(AZ$7,'[5]Curve Summary'!$A$9:$AG$161,6)</f>
        <v>58.5</v>
      </c>
      <c r="BA13" s="157" t="n">
        <f aca="false">VLOOKUP(BA$7,'[5]Curve Summary'!$A$9:$AG$161,6)</f>
        <v>47.5</v>
      </c>
      <c r="BB13" s="157" t="n">
        <f aca="false">VLOOKUP(BB$7,'[5]Curve Summary'!$A$9:$AG$161,6)</f>
        <v>38</v>
      </c>
      <c r="BC13" s="157" t="n">
        <f aca="false">VLOOKUP(BC$7,'[5]Curve Summary'!$A$9:$AG$161,6)</f>
        <v>35.5</v>
      </c>
      <c r="BD13" s="157" t="n">
        <f aca="false">VLOOKUP(BD$7,'[5]Curve Summary'!$A$9:$AG$161,6)</f>
        <v>39</v>
      </c>
      <c r="BE13" s="157" t="n">
        <f aca="false">VLOOKUP(BE$7,'[5]Curve Summary'!$A$9:$AG$161,6)</f>
        <v>40.7</v>
      </c>
      <c r="BF13" s="157" t="n">
        <f aca="false">VLOOKUP(BF$7,'[5]Curve Summary'!$A$9:$AG$161,6)</f>
        <v>38.7</v>
      </c>
      <c r="BG13" s="157" t="n">
        <f aca="false">VLOOKUP(BG$7,'[5]Curve Summary'!$A$9:$AG$161,6)</f>
        <v>36.45</v>
      </c>
      <c r="BH13" s="157" t="n">
        <f aca="false">VLOOKUP(BH$7,'[5]Curve Summary'!$A$9:$AG$161,6)</f>
        <v>35.7</v>
      </c>
      <c r="BI13" s="157" t="n">
        <f aca="false">VLOOKUP(BI$7,'[5]Curve Summary'!$A$9:$AG$161,6)</f>
        <v>36.45</v>
      </c>
      <c r="BJ13" s="157" t="n">
        <f aca="false">VLOOKUP(BJ$7,'[5]Curve Summary'!$A$9:$AG$161,6)</f>
        <v>44.95</v>
      </c>
      <c r="BK13" s="157" t="n">
        <f aca="false">VLOOKUP(BK$7,'[5]Curve Summary'!$A$9:$AG$161,6)</f>
        <v>50.95</v>
      </c>
      <c r="BL13" s="157" t="n">
        <f aca="false">VLOOKUP(BL$7,'[5]Curve Summary'!$A$9:$AG$161,6)</f>
        <v>53.45</v>
      </c>
      <c r="BM13" s="157" t="n">
        <f aca="false">VLOOKUP(BM$7,'[5]Curve Summary'!$A$9:$AG$161,6)</f>
        <v>44.45</v>
      </c>
      <c r="BN13" s="157" t="n">
        <f aca="false">VLOOKUP(BN$7,'[5]Curve Summary'!$A$9:$AG$161,6)</f>
        <v>39.65</v>
      </c>
      <c r="BO13" s="157" t="n">
        <f aca="false">VLOOKUP(BO$7,'[5]Curve Summary'!$A$9:$AG$161,6)</f>
        <v>38.4</v>
      </c>
      <c r="BP13" s="157" t="n">
        <f aca="false">VLOOKUP(BP$7,'[5]Curve Summary'!$A$9:$AG$161,6)</f>
        <v>41.4</v>
      </c>
      <c r="BQ13" s="157" t="n">
        <f aca="false">VLOOKUP(BQ$7,'[5]Curve Summary'!$A$9:$AG$161,6)</f>
        <v>41.45</v>
      </c>
      <c r="BR13" s="157" t="n">
        <f aca="false">VLOOKUP(BR$7,'[5]Curve Summary'!$A$9:$AG$161,6)</f>
        <v>39.45</v>
      </c>
      <c r="BS13" s="157" t="n">
        <f aca="false">VLOOKUP(BS$7,'[5]Curve Summary'!$A$9:$AG$161,6)</f>
        <v>37.45</v>
      </c>
      <c r="BT13" s="157" t="n">
        <f aca="false">VLOOKUP(BT$7,'[5]Curve Summary'!$A$9:$AG$161,6)</f>
        <v>37.2</v>
      </c>
      <c r="BU13" s="157" t="n">
        <f aca="false">VLOOKUP(BU$7,'[5]Curve Summary'!$A$9:$AG$161,6)</f>
        <v>37.7</v>
      </c>
      <c r="BV13" s="157" t="n">
        <f aca="false">VLOOKUP(BV$7,'[5]Curve Summary'!$A$9:$AG$161,6)</f>
        <v>45.2</v>
      </c>
      <c r="BW13" s="157" t="n">
        <f aca="false">VLOOKUP(BW$7,'[5]Curve Summary'!$A$9:$AG$161,6)</f>
        <v>48.95</v>
      </c>
      <c r="BX13" s="157" t="n">
        <f aca="false">VLOOKUP(BX$7,'[5]Curve Summary'!$A$9:$AG$161,6)</f>
        <v>50.45</v>
      </c>
      <c r="BY13" s="157" t="n">
        <f aca="false">VLOOKUP(BY$7,'[5]Curve Summary'!$A$9:$AG$161,6)</f>
        <v>42.95</v>
      </c>
      <c r="BZ13" s="157" t="n">
        <f aca="false">VLOOKUP(BZ$7,'[5]Curve Summary'!$A$9:$AG$161,6)</f>
        <v>41.15</v>
      </c>
      <c r="CA13" s="157" t="n">
        <f aca="false">VLOOKUP(CA$7,'[5]Curve Summary'!$A$9:$AG$161,6)</f>
        <v>39.65</v>
      </c>
      <c r="CB13" s="157" t="n">
        <f aca="false">VLOOKUP(CB$7,'[5]Curve Summary'!$A$9:$AG$161,6)</f>
        <v>42.65</v>
      </c>
      <c r="CC13" s="157" t="n">
        <f aca="false">VLOOKUP(CC$7,'[5]Curve Summary'!$A$9:$AG$161,6)</f>
        <v>41.95</v>
      </c>
      <c r="CD13" s="157" t="n">
        <f aca="false">VLOOKUP(CD$7,'[5]Curve Summary'!$A$9:$AG$161,6)</f>
        <v>40.04</v>
      </c>
      <c r="CE13" s="157" t="n">
        <f aca="false">VLOOKUP(CE$7,'[5]Curve Summary'!$A$9:$AG$161,6)</f>
        <v>38.42</v>
      </c>
      <c r="CF13" s="157" t="n">
        <f aca="false">VLOOKUP(CF$7,'[5]Curve Summary'!$A$9:$AG$161,6)</f>
        <v>38.4</v>
      </c>
      <c r="CG13" s="157" t="n">
        <f aca="false">VLOOKUP(CG$7,'[5]Curve Summary'!$A$9:$AG$161,6)</f>
        <v>38.9</v>
      </c>
      <c r="CH13" s="157" t="n">
        <f aca="false">VLOOKUP(CH$7,'[5]Curve Summary'!$A$9:$AG$161,6)</f>
        <v>45.55</v>
      </c>
      <c r="CI13" s="157" t="n">
        <f aca="false">VLOOKUP(CI$7,'[5]Curve Summary'!$A$9:$AG$161,6)</f>
        <v>47.4</v>
      </c>
      <c r="CJ13" s="157" t="n">
        <f aca="false">VLOOKUP(CJ$7,'[5]Curve Summary'!$A$9:$AG$161,6)</f>
        <v>47.95</v>
      </c>
      <c r="CK13" s="157" t="n">
        <f aca="false">VLOOKUP(CK$7,'[5]Curve Summary'!$A$9:$AG$161,6)</f>
        <v>41.86</v>
      </c>
      <c r="CL13" s="157" t="n">
        <f aca="false">VLOOKUP(CL$7,'[5]Curve Summary'!$A$9:$AG$161,6)</f>
        <v>42.33</v>
      </c>
      <c r="CM13" s="157" t="n">
        <f aca="false">VLOOKUP(CM$7,'[5]Curve Summary'!$A$9:$AG$161,6)</f>
        <v>40.78</v>
      </c>
      <c r="CN13" s="157" t="n">
        <f aca="false">VLOOKUP(CN$7,'[5]Curve Summary'!$A$9:$AG$161,6)</f>
        <v>43.68</v>
      </c>
      <c r="CO13" s="157" t="n">
        <f aca="false">VLOOKUP(CO$7,'[5]Curve Summary'!$A$9:$AG$161,6)</f>
        <v>42.35</v>
      </c>
      <c r="CP13" s="157" t="n">
        <f aca="false">VLOOKUP(CP$7,'[5]Curve Summary'!$A$9:$AG$161,6)</f>
        <v>40.48</v>
      </c>
      <c r="CQ13" s="157" t="n">
        <f aca="false">VLOOKUP(CQ$7,'[5]Curve Summary'!$A$9:$AG$161,6)</f>
        <v>39.07</v>
      </c>
      <c r="CR13" s="157" t="n">
        <f aca="false">VLOOKUP(CR$7,'[5]Curve Summary'!$A$9:$AG$161,6)</f>
        <v>39.17</v>
      </c>
      <c r="CS13" s="157" t="n">
        <f aca="false">VLOOKUP(CS$7,'[5]Curve Summary'!$A$9:$AG$161,6)</f>
        <v>39.67</v>
      </c>
      <c r="CT13" s="157" t="n">
        <f aca="false">VLOOKUP(CT$7,'[5]Curve Summary'!$A$9:$AG$161,6)</f>
        <v>45.85</v>
      </c>
      <c r="CU13" s="157" t="n">
        <f aca="false">VLOOKUP(CU$7,'[5]Curve Summary'!$A$9:$AG$161,6)</f>
        <v>46.66</v>
      </c>
      <c r="CV13" s="157" t="n">
        <f aca="false">VLOOKUP(CV$7,'[5]Curve Summary'!$A$9:$AG$161,6)</f>
        <v>46.69</v>
      </c>
      <c r="CW13" s="157" t="n">
        <f aca="false">VLOOKUP(CW$7,'[5]Curve Summary'!$A$9:$AG$161,6)</f>
        <v>41.37</v>
      </c>
      <c r="CX13" s="157" t="n">
        <f aca="false">VLOOKUP(CX$7,'[5]Curve Summary'!$A$9:$AG$161,6)</f>
        <v>43.09</v>
      </c>
      <c r="CY13" s="157" t="n">
        <f aca="false">VLOOKUP(CY$7,'[5]Curve Summary'!$A$9:$AG$161,6)</f>
        <v>41.51</v>
      </c>
      <c r="CZ13" s="157" t="n">
        <f aca="false">VLOOKUP(CZ$7,'[5]Curve Summary'!$A$9:$AG$161,6)</f>
        <v>44.36</v>
      </c>
      <c r="DA13" s="157" t="n">
        <f aca="false">VLOOKUP(DA$7,'[5]Curve Summary'!$A$9:$AG$161,6)</f>
        <v>42.58</v>
      </c>
      <c r="DB13" s="157" t="n">
        <f aca="false">VLOOKUP(DB$7,'[5]Curve Summary'!$A$9:$AG$161,6)</f>
        <v>40.71</v>
      </c>
      <c r="DC13" s="157" t="n">
        <f aca="false">VLOOKUP(DC$7,'[5]Curve Summary'!$A$9:$AG$161,6)</f>
        <v>39.28</v>
      </c>
      <c r="DD13" s="157" t="n">
        <f aca="false">VLOOKUP(DD$7,'[5]Curve Summary'!$A$9:$AG$161,6)</f>
        <v>39.37</v>
      </c>
      <c r="DE13" s="157" t="n">
        <f aca="false">VLOOKUP(DE$7,'[5]Curve Summary'!$A$9:$AG$161,6)</f>
        <v>39.87</v>
      </c>
      <c r="DF13" s="157" t="n">
        <f aca="false">VLOOKUP(DF$7,'[5]Curve Summary'!$A$9:$AG$161,6)</f>
        <v>46.12</v>
      </c>
      <c r="DG13" s="157" t="n">
        <f aca="false">VLOOKUP(DG$7,'[5]Curve Summary'!$A$9:$AG$161,6)</f>
        <v>46.99</v>
      </c>
      <c r="DH13" s="157" t="n">
        <f aca="false">VLOOKUP(DH$7,'[5]Curve Summary'!$A$9:$AG$161,6)</f>
        <v>47.05</v>
      </c>
      <c r="DI13" s="157" t="n">
        <f aca="false">VLOOKUP(DI$7,'[5]Curve Summary'!$A$9:$AG$161,6)</f>
        <v>41.66</v>
      </c>
      <c r="DJ13" s="157" t="n">
        <f aca="false">VLOOKUP(DJ$7,'[5]Curve Summary'!$A$9:$AG$161,6)</f>
        <v>43.31</v>
      </c>
      <c r="DK13" s="157" t="n">
        <f aca="false">VLOOKUP(DK$7,'[5]Curve Summary'!$A$9:$AG$161,6)</f>
        <v>41.73</v>
      </c>
      <c r="DL13" s="157" t="n">
        <f aca="false">VLOOKUP(DL$7,'[5]Curve Summary'!$A$9:$AG$161,6)</f>
        <v>44.6</v>
      </c>
      <c r="DM13" s="157" t="n">
        <f aca="false">VLOOKUP(DM$7,'[5]Curve Summary'!$A$9:$AG$161,6)</f>
        <v>42.82</v>
      </c>
      <c r="DN13" s="157" t="n">
        <f aca="false">VLOOKUP(DN$7,'[5]Curve Summary'!$A$9:$AG$161,6)</f>
        <v>40.93</v>
      </c>
      <c r="DO13" s="157" t="n">
        <f aca="false">VLOOKUP(DO$7,'[5]Curve Summary'!$A$9:$AG$161,6)</f>
        <v>39.5</v>
      </c>
      <c r="DP13" s="157" t="n">
        <f aca="false">VLOOKUP(DP$7,'[5]Curve Summary'!$A$9:$AG$161,6)</f>
        <v>39.57</v>
      </c>
      <c r="DQ13" s="157" t="n">
        <f aca="false">VLOOKUP(DQ$7,'[5]Curve Summary'!$A$9:$AG$161,6)</f>
        <v>40.08</v>
      </c>
      <c r="DR13" s="157" t="n">
        <f aca="false">VLOOKUP(DR$7,'[5]Curve Summary'!$A$9:$AG$161,6)</f>
        <v>46.39</v>
      </c>
      <c r="DS13" s="157" t="n">
        <f aca="false">VLOOKUP(DS$7,'[5]Curve Summary'!$A$9:$AG$161,6)</f>
        <v>47.32</v>
      </c>
      <c r="DT13" s="157" t="n">
        <f aca="false">VLOOKUP(DT$7,'[5]Curve Summary'!$A$9:$AG$161,6)</f>
        <v>47.42</v>
      </c>
      <c r="DU13" s="157" t="n">
        <f aca="false">VLOOKUP(DU$7,'[5]Curve Summary'!$A$9:$AG$161,6)</f>
        <v>41.96</v>
      </c>
      <c r="DV13" s="157" t="n">
        <f aca="false">VLOOKUP(DV$7,'[5]Curve Summary'!$A$9:$AG$161,6)</f>
        <v>43.53</v>
      </c>
      <c r="DW13" s="157" t="n">
        <f aca="false">VLOOKUP(DW$7,'[5]Curve Summary'!$A$9:$AG$161,6)</f>
        <v>41.94</v>
      </c>
      <c r="DX13" s="157" t="n">
        <f aca="false">VLOOKUP(DX$7,'[5]Curve Summary'!$A$9:$AG$161,6)</f>
        <v>44.84</v>
      </c>
      <c r="DY13" s="157" t="n">
        <f aca="false">VLOOKUP(DY$7,'[5]Curve Summary'!$A$9:$AG$161,6)</f>
        <v>43.05</v>
      </c>
      <c r="DZ13" s="157" t="n">
        <f aca="false">VLOOKUP(DZ$7,'[5]Curve Summary'!$A$9:$AG$161,6)</f>
        <v>41.16</v>
      </c>
      <c r="EA13" s="157" t="n">
        <f aca="false">VLOOKUP(EA$7,'[5]Curve Summary'!$A$9:$AG$161,6)</f>
        <v>39.71</v>
      </c>
      <c r="EB13" s="157" t="n">
        <f aca="false">VLOOKUP(EB$7,'[5]Curve Summary'!$A$9:$AG$161,6)</f>
        <v>39.76</v>
      </c>
      <c r="EC13" s="157" t="n">
        <f aca="false">VLOOKUP(EC$7,'[5]Curve Summary'!$A$9:$AG$161,6)</f>
        <v>40.28</v>
      </c>
      <c r="ED13" s="157" t="n">
        <f aca="false">VLOOKUP(ED$7,'[5]Curve Summary'!$A$9:$AG$161,6)</f>
        <v>46.65</v>
      </c>
      <c r="EE13" s="157" t="n">
        <f aca="false">VLOOKUP(EE$7,'[5]Curve Summary'!$A$9:$AG$161,6)</f>
        <v>47.65</v>
      </c>
      <c r="EF13" s="157" t="n">
        <f aca="false">VLOOKUP(EF$7,'[5]Curve Summary'!$A$9:$AG$161,6)</f>
        <v>47.78</v>
      </c>
      <c r="EG13" s="157" t="n">
        <f aca="false">VLOOKUP(EG$7,'[5]Curve Summary'!$A$9:$AG$161,6)</f>
        <v>42.26</v>
      </c>
      <c r="EH13" s="157" t="n">
        <f aca="false">VLOOKUP(EH$7,'[5]Curve Summary'!$A$9:$AG$161,6)</f>
        <v>43.74</v>
      </c>
      <c r="EI13" s="157" t="n">
        <f aca="false">VLOOKUP(EI$7,'[5]Curve Summary'!$A$9:$AG$161,6)</f>
        <v>42.15</v>
      </c>
      <c r="EJ13" s="157" t="n">
        <f aca="false">VLOOKUP(EJ$7,'[5]Curve Summary'!$A$9:$AG$161,6)</f>
        <v>45.08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27.7638888888889</v>
      </c>
      <c r="D14" s="147" t="n">
        <f aca="true">IF(ISERROR((AVERAGE(OFFSET('[5]Curve Summary'!$B$6,19,0,9,1))*9+16*'[5]Curve Summary Backup'!$B$38)/25),'[5]Curve Summary Backup'!$B$38,(AVERAGE(OFFSET('[5]Curve Summary'!$B$6,19,0,9,1))*9+16*'[5]Curve Summary Backup'!$B$38)/25)</f>
        <v>27</v>
      </c>
      <c r="E14" s="147" t="n">
        <f aca="false">VLOOKUP(E$7,'[5]Curve Summary'!$A$7:$AG$59,2)</f>
        <v>30.5</v>
      </c>
      <c r="F14" s="154" t="n">
        <f aca="false">(C14*C$5+D14*D$5+E14*E$5)/(SUM(C$5:E$5))</f>
        <v>28.4546130952381</v>
      </c>
      <c r="G14" s="147" t="n">
        <f aca="false">AVERAGE(H14:I14)</f>
        <v>30.25</v>
      </c>
      <c r="H14" s="147" t="n">
        <f aca="false">AG14</f>
        <v>30.75</v>
      </c>
      <c r="I14" s="147" t="n">
        <f aca="false">AH14</f>
        <v>29.75</v>
      </c>
      <c r="J14" s="147" t="n">
        <f aca="false">AVERAGE(K14:L14)</f>
        <v>29.75</v>
      </c>
      <c r="K14" s="147" t="n">
        <f aca="false">AI14</f>
        <v>29.5</v>
      </c>
      <c r="L14" s="147" t="n">
        <f aca="false">AJ14</f>
        <v>30</v>
      </c>
      <c r="M14" s="147" t="n">
        <f aca="false">AK14</f>
        <v>33</v>
      </c>
      <c r="N14" s="147" t="n">
        <f aca="false">AL14</f>
        <v>41.5</v>
      </c>
      <c r="O14" s="147" t="n">
        <f aca="false">AVERAGE(P14:Q14)</f>
        <v>53</v>
      </c>
      <c r="P14" s="147" t="n">
        <f aca="false">AM14</f>
        <v>49</v>
      </c>
      <c r="Q14" s="147" t="n">
        <f aca="false">AN14</f>
        <v>57</v>
      </c>
      <c r="R14" s="147" t="n">
        <f aca="false">AO14</f>
        <v>47</v>
      </c>
      <c r="S14" s="147" t="n">
        <f aca="false">AVERAGE(T14:V14)</f>
        <v>33.1666666666667</v>
      </c>
      <c r="T14" s="147" t="n">
        <f aca="false">AP14</f>
        <v>34</v>
      </c>
      <c r="U14" s="147" t="n">
        <f aca="false">AQ14</f>
        <v>32.5</v>
      </c>
      <c r="V14" s="147" t="n">
        <f aca="false">AR14</f>
        <v>33</v>
      </c>
      <c r="W14" s="154" t="n">
        <f aca="false">SUM(AG33:AR33)/SUM($AG$5:$AR$5)</f>
        <v>37.2705882352941</v>
      </c>
      <c r="X14" s="147" t="n">
        <f aca="false">SUM(AS33:BD33)/SUM($AS$5:$BD$5)</f>
        <v>39.2333333333333</v>
      </c>
      <c r="Y14" s="147" t="n">
        <f aca="false">SUM(BE33:BR33)/SUM($BE$5:$BR$5)</f>
        <v>39.0638926174497</v>
      </c>
      <c r="Z14" s="147" t="n">
        <f aca="false">SUM(BQ33:CB33)/SUM($BQ$5:$CB$5)</f>
        <v>39.8671764705882</v>
      </c>
      <c r="AA14" s="147" t="n">
        <f aca="false">SUM(CC33:DX33)/SUM($CC$5:$DX$5)</f>
        <v>40.5817254901961</v>
      </c>
      <c r="AB14" s="155" t="n">
        <f aca="false">SUM(DY33:EJ33)/SUM($DY$5:$EJ$5)</f>
        <v>41.326328125</v>
      </c>
      <c r="AC14" s="156" t="n">
        <f aca="false">(C14*C$5+D14*D$5+E14*E$5+SUM(AG33:EJ33))/(SUM(C$5:E$5)+SUM($AG$5:$EJ$5))</f>
        <v>39.6766687907108</v>
      </c>
      <c r="AD14" s="150"/>
      <c r="AE14" s="150"/>
      <c r="AF14" s="151"/>
      <c r="AG14" s="157" t="n">
        <f aca="false">VLOOKUP(AG$7,'[5]Curve Summary'!$A$9:$AG$161,2)</f>
        <v>30.75</v>
      </c>
      <c r="AH14" s="157" t="n">
        <f aca="false">VLOOKUP(AH$7,'[5]Curve Summary'!$A$9:$AG$161,2)</f>
        <v>29.75</v>
      </c>
      <c r="AI14" s="157" t="n">
        <f aca="false">VLOOKUP(AI$7,'[5]Curve Summary'!$A$9:$AG$161,2)</f>
        <v>29.5</v>
      </c>
      <c r="AJ14" s="157" t="n">
        <f aca="false">VLOOKUP(AJ$7,'[5]Curve Summary'!$A$9:$AG$161,2)</f>
        <v>30</v>
      </c>
      <c r="AK14" s="157" t="n">
        <f aca="false">VLOOKUP(AK$7,'[5]Curve Summary'!$A$9:$AG$161,2)</f>
        <v>33</v>
      </c>
      <c r="AL14" s="157" t="n">
        <f aca="false">VLOOKUP(AL$7,'[5]Curve Summary'!$A$9:$AG$161,2)</f>
        <v>41.5</v>
      </c>
      <c r="AM14" s="157" t="n">
        <f aca="false">VLOOKUP(AM$7,'[5]Curve Summary'!$A$9:$AG$161,2)</f>
        <v>49</v>
      </c>
      <c r="AN14" s="157" t="n">
        <f aca="false">VLOOKUP(AN$7,'[5]Curve Summary'!$A$9:$AG$161,2)</f>
        <v>57</v>
      </c>
      <c r="AO14" s="157" t="n">
        <f aca="false">VLOOKUP(AO$7,'[5]Curve Summary'!$A$9:$AG$161,2)</f>
        <v>47</v>
      </c>
      <c r="AP14" s="157" t="n">
        <f aca="false">VLOOKUP(AP$7,'[5]Curve Summary'!$A$9:$AG$161,2)</f>
        <v>34</v>
      </c>
      <c r="AQ14" s="157" t="n">
        <f aca="false">VLOOKUP(AQ$7,'[5]Curve Summary'!$A$9:$AG$161,2)</f>
        <v>32.5</v>
      </c>
      <c r="AR14" s="157" t="n">
        <f aca="false">VLOOKUP(AR$7,'[5]Curve Summary'!$A$9:$AG$161,2)</f>
        <v>33</v>
      </c>
      <c r="AS14" s="157" t="n">
        <f aca="false">VLOOKUP(AS$7,'[5]Curve Summary'!$A$9:$AG$161,2)</f>
        <v>34.5</v>
      </c>
      <c r="AT14" s="157" t="n">
        <f aca="false">VLOOKUP(AT$7,'[5]Curve Summary'!$A$9:$AG$161,2)</f>
        <v>34</v>
      </c>
      <c r="AU14" s="157" t="n">
        <f aca="false">VLOOKUP(AU$7,'[5]Curve Summary'!$A$9:$AG$161,2)</f>
        <v>34</v>
      </c>
      <c r="AV14" s="157" t="n">
        <f aca="false">VLOOKUP(AV$7,'[5]Curve Summary'!$A$9:$AG$161,2)</f>
        <v>33.5</v>
      </c>
      <c r="AW14" s="157" t="n">
        <f aca="false">VLOOKUP(AW$7,'[5]Curve Summary'!$A$9:$AG$161,2)</f>
        <v>33.5</v>
      </c>
      <c r="AX14" s="157" t="n">
        <f aca="false">VLOOKUP(AX$7,'[5]Curve Summary'!$A$9:$AG$161,2)</f>
        <v>38</v>
      </c>
      <c r="AY14" s="157" t="n">
        <f aca="false">VLOOKUP(AY$7,'[5]Curve Summary'!$A$9:$AG$161,2)</f>
        <v>52.5</v>
      </c>
      <c r="AZ14" s="157" t="n">
        <f aca="false">VLOOKUP(AZ$7,'[5]Curve Summary'!$A$9:$AG$161,2)</f>
        <v>59</v>
      </c>
      <c r="BA14" s="157" t="n">
        <f aca="false">VLOOKUP(BA$7,'[5]Curve Summary'!$A$9:$AG$161,2)</f>
        <v>46.5</v>
      </c>
      <c r="BB14" s="157" t="n">
        <f aca="false">VLOOKUP(BB$7,'[5]Curve Summary'!$A$9:$AG$161,2)</f>
        <v>36</v>
      </c>
      <c r="BC14" s="157" t="n">
        <f aca="false">VLOOKUP(BC$7,'[5]Curve Summary'!$A$9:$AG$161,2)</f>
        <v>34.5</v>
      </c>
      <c r="BD14" s="157" t="n">
        <f aca="false">VLOOKUP(BD$7,'[5]Curve Summary'!$A$9:$AG$161,2)</f>
        <v>34.5</v>
      </c>
      <c r="BE14" s="157" t="n">
        <f aca="false">VLOOKUP(BE$7,'[5]Curve Summary'!$A$9:$AG$161,2)</f>
        <v>35.47</v>
      </c>
      <c r="BF14" s="157" t="n">
        <f aca="false">VLOOKUP(BF$7,'[5]Curve Summary'!$A$9:$AG$161,2)</f>
        <v>35.05</v>
      </c>
      <c r="BG14" s="157" t="n">
        <f aca="false">VLOOKUP(BG$7,'[5]Curve Summary'!$A$9:$AG$161,2)</f>
        <v>35.05</v>
      </c>
      <c r="BH14" s="157" t="n">
        <f aca="false">VLOOKUP(BH$7,'[5]Curve Summary'!$A$9:$AG$161,2)</f>
        <v>34.62</v>
      </c>
      <c r="BI14" s="157" t="n">
        <f aca="false">VLOOKUP(BI$7,'[5]Curve Summary'!$A$9:$AG$161,2)</f>
        <v>34.62</v>
      </c>
      <c r="BJ14" s="157" t="n">
        <f aca="false">VLOOKUP(BJ$7,'[5]Curve Summary'!$A$9:$AG$161,2)</f>
        <v>38.48</v>
      </c>
      <c r="BK14" s="157" t="n">
        <f aca="false">VLOOKUP(BK$7,'[5]Curve Summary'!$A$9:$AG$161,2)</f>
        <v>50.9</v>
      </c>
      <c r="BL14" s="157" t="n">
        <f aca="false">VLOOKUP(BL$7,'[5]Curve Summary'!$A$9:$AG$161,2)</f>
        <v>56.46</v>
      </c>
      <c r="BM14" s="157" t="n">
        <f aca="false">VLOOKUP(BM$7,'[5]Curve Summary'!$A$9:$AG$161,2)</f>
        <v>45.76</v>
      </c>
      <c r="BN14" s="157" t="n">
        <f aca="false">VLOOKUP(BN$7,'[5]Curve Summary'!$A$9:$AG$161,2)</f>
        <v>36.77</v>
      </c>
      <c r="BO14" s="157" t="n">
        <f aca="false">VLOOKUP(BO$7,'[5]Curve Summary'!$A$9:$AG$161,2)</f>
        <v>35.48</v>
      </c>
      <c r="BP14" s="157" t="n">
        <f aca="false">VLOOKUP(BP$7,'[5]Curve Summary'!$A$9:$AG$161,2)</f>
        <v>35.48</v>
      </c>
      <c r="BQ14" s="157" t="n">
        <f aca="false">VLOOKUP(BQ$7,'[5]Curve Summary'!$A$9:$AG$161,2)</f>
        <v>36.35</v>
      </c>
      <c r="BR14" s="157" t="n">
        <f aca="false">VLOOKUP(BR$7,'[5]Curve Summary'!$A$9:$AG$161,2)</f>
        <v>35.99</v>
      </c>
      <c r="BS14" s="157" t="n">
        <f aca="false">VLOOKUP(BS$7,'[5]Curve Summary'!$A$9:$AG$161,2)</f>
        <v>35.99</v>
      </c>
      <c r="BT14" s="157" t="n">
        <f aca="false">VLOOKUP(BT$7,'[5]Curve Summary'!$A$9:$AG$161,2)</f>
        <v>35.62</v>
      </c>
      <c r="BU14" s="157" t="n">
        <f aca="false">VLOOKUP(BU$7,'[5]Curve Summary'!$A$9:$AG$161,2)</f>
        <v>35.62</v>
      </c>
      <c r="BV14" s="157" t="n">
        <f aca="false">VLOOKUP(BV$7,'[5]Curve Summary'!$A$9:$AG$161,2)</f>
        <v>38.92</v>
      </c>
      <c r="BW14" s="157" t="n">
        <f aca="false">VLOOKUP(BW$7,'[5]Curve Summary'!$A$9:$AG$161,2)</f>
        <v>49.56</v>
      </c>
      <c r="BX14" s="157" t="n">
        <f aca="false">VLOOKUP(BX$7,'[5]Curve Summary'!$A$9:$AG$161,2)</f>
        <v>54.33</v>
      </c>
      <c r="BY14" s="157" t="n">
        <f aca="false">VLOOKUP(BY$7,'[5]Curve Summary'!$A$9:$AG$161,2)</f>
        <v>45.16</v>
      </c>
      <c r="BZ14" s="157" t="n">
        <f aca="false">VLOOKUP(BZ$7,'[5]Curve Summary'!$A$9:$AG$161,2)</f>
        <v>37.46</v>
      </c>
      <c r="CA14" s="157" t="n">
        <f aca="false">VLOOKUP(CA$7,'[5]Curve Summary'!$A$9:$AG$161,2)</f>
        <v>36.36</v>
      </c>
      <c r="CB14" s="157" t="n">
        <f aca="false">VLOOKUP(CB$7,'[5]Curve Summary'!$A$9:$AG$161,2)</f>
        <v>36.36</v>
      </c>
      <c r="CC14" s="157" t="n">
        <f aca="false">VLOOKUP(CC$7,'[5]Curve Summary'!$A$9:$AG$161,2)</f>
        <v>37.14</v>
      </c>
      <c r="CD14" s="157" t="n">
        <f aca="false">VLOOKUP(CD$7,'[5]Curve Summary'!$A$9:$AG$161,2)</f>
        <v>36.83</v>
      </c>
      <c r="CE14" s="157" t="n">
        <f aca="false">VLOOKUP(CE$7,'[5]Curve Summary'!$A$9:$AG$161,2)</f>
        <v>36.83</v>
      </c>
      <c r="CF14" s="157" t="n">
        <f aca="false">VLOOKUP(CF$7,'[5]Curve Summary'!$A$9:$AG$161,2)</f>
        <v>36.52</v>
      </c>
      <c r="CG14" s="157" t="n">
        <f aca="false">VLOOKUP(CG$7,'[5]Curve Summary'!$A$9:$AG$161,2)</f>
        <v>36.52</v>
      </c>
      <c r="CH14" s="157" t="n">
        <f aca="false">VLOOKUP(CH$7,'[5]Curve Summary'!$A$9:$AG$161,2)</f>
        <v>39.35</v>
      </c>
      <c r="CI14" s="157" t="n">
        <f aca="false">VLOOKUP(CI$7,'[5]Curve Summary'!$A$9:$AG$161,2)</f>
        <v>48.46</v>
      </c>
      <c r="CJ14" s="157" t="n">
        <f aca="false">VLOOKUP(CJ$7,'[5]Curve Summary'!$A$9:$AG$161,2)</f>
        <v>52.55</v>
      </c>
      <c r="CK14" s="157" t="n">
        <f aca="false">VLOOKUP(CK$7,'[5]Curve Summary'!$A$9:$AG$161,2)</f>
        <v>44.7</v>
      </c>
      <c r="CL14" s="157" t="n">
        <f aca="false">VLOOKUP(CL$7,'[5]Curve Summary'!$A$9:$AG$161,2)</f>
        <v>38.1</v>
      </c>
      <c r="CM14" s="157" t="n">
        <f aca="false">VLOOKUP(CM$7,'[5]Curve Summary'!$A$9:$AG$161,2)</f>
        <v>37.16</v>
      </c>
      <c r="CN14" s="157" t="n">
        <f aca="false">VLOOKUP(CN$7,'[5]Curve Summary'!$A$9:$AG$161,2)</f>
        <v>37.16</v>
      </c>
      <c r="CO14" s="157" t="n">
        <f aca="false">VLOOKUP(CO$7,'[5]Curve Summary'!$A$9:$AG$161,2)</f>
        <v>37.72</v>
      </c>
      <c r="CP14" s="157" t="n">
        <f aca="false">VLOOKUP(CP$7,'[5]Curve Summary'!$A$9:$AG$161,2)</f>
        <v>37.44</v>
      </c>
      <c r="CQ14" s="157" t="n">
        <f aca="false">VLOOKUP(CQ$7,'[5]Curve Summary'!$A$9:$AG$161,2)</f>
        <v>37.44</v>
      </c>
      <c r="CR14" s="157" t="n">
        <f aca="false">VLOOKUP(CR$7,'[5]Curve Summary'!$A$9:$AG$161,2)</f>
        <v>37.15</v>
      </c>
      <c r="CS14" s="157" t="n">
        <f aca="false">VLOOKUP(CS$7,'[5]Curve Summary'!$A$9:$AG$161,2)</f>
        <v>37.16</v>
      </c>
      <c r="CT14" s="157" t="n">
        <f aca="false">VLOOKUP(CT$7,'[5]Curve Summary'!$A$9:$AG$161,2)</f>
        <v>39.72</v>
      </c>
      <c r="CU14" s="157" t="n">
        <f aca="false">VLOOKUP(CU$7,'[5]Curve Summary'!$A$9:$AG$161,2)</f>
        <v>47.98</v>
      </c>
      <c r="CV14" s="157" t="n">
        <f aca="false">VLOOKUP(CV$7,'[5]Curve Summary'!$A$9:$AG$161,2)</f>
        <v>51.69</v>
      </c>
      <c r="CW14" s="157" t="n">
        <f aca="false">VLOOKUP(CW$7,'[5]Curve Summary'!$A$9:$AG$161,2)</f>
        <v>44.57</v>
      </c>
      <c r="CX14" s="157" t="n">
        <f aca="false">VLOOKUP(CX$7,'[5]Curve Summary'!$A$9:$AG$161,2)</f>
        <v>38.59</v>
      </c>
      <c r="CY14" s="157" t="n">
        <f aca="false">VLOOKUP(CY$7,'[5]Curve Summary'!$A$9:$AG$161,2)</f>
        <v>37.74</v>
      </c>
      <c r="CZ14" s="157" t="n">
        <f aca="false">VLOOKUP(CZ$7,'[5]Curve Summary'!$A$9:$AG$161,2)</f>
        <v>37.74</v>
      </c>
      <c r="DA14" s="157" t="n">
        <f aca="false">VLOOKUP(DA$7,'[5]Curve Summary'!$A$9:$AG$161,2)</f>
        <v>38.21</v>
      </c>
      <c r="DB14" s="157" t="n">
        <f aca="false">VLOOKUP(DB$7,'[5]Curve Summary'!$A$9:$AG$161,2)</f>
        <v>37.95</v>
      </c>
      <c r="DC14" s="157" t="n">
        <f aca="false">VLOOKUP(DC$7,'[5]Curve Summary'!$A$9:$AG$161,2)</f>
        <v>37.95</v>
      </c>
      <c r="DD14" s="157" t="n">
        <f aca="false">VLOOKUP(DD$7,'[5]Curve Summary'!$A$9:$AG$161,2)</f>
        <v>37.69</v>
      </c>
      <c r="DE14" s="157" t="n">
        <f aca="false">VLOOKUP(DE$7,'[5]Curve Summary'!$A$9:$AG$161,2)</f>
        <v>37.69</v>
      </c>
      <c r="DF14" s="157" t="n">
        <f aca="false">VLOOKUP(DF$7,'[5]Curve Summary'!$A$9:$AG$161,2)</f>
        <v>40.07</v>
      </c>
      <c r="DG14" s="157" t="n">
        <f aca="false">VLOOKUP(DG$7,'[5]Curve Summary'!$A$9:$AG$161,2)</f>
        <v>47.73</v>
      </c>
      <c r="DH14" s="157" t="n">
        <f aca="false">VLOOKUP(DH$7,'[5]Curve Summary'!$A$9:$AG$161,2)</f>
        <v>51.16</v>
      </c>
      <c r="DI14" s="157" t="n">
        <f aca="false">VLOOKUP(DI$7,'[5]Curve Summary'!$A$9:$AG$161,2)</f>
        <v>44.57</v>
      </c>
      <c r="DJ14" s="157" t="n">
        <f aca="false">VLOOKUP(DJ$7,'[5]Curve Summary'!$A$9:$AG$161,2)</f>
        <v>39.02</v>
      </c>
      <c r="DK14" s="157" t="n">
        <f aca="false">VLOOKUP(DK$7,'[5]Curve Summary'!$A$9:$AG$161,2)</f>
        <v>38.23</v>
      </c>
      <c r="DL14" s="157" t="n">
        <f aca="false">VLOOKUP(DL$7,'[5]Curve Summary'!$A$9:$AG$161,2)</f>
        <v>38.24</v>
      </c>
      <c r="DM14" s="157" t="n">
        <f aca="false">VLOOKUP(DM$7,'[5]Curve Summary'!$A$9:$AG$161,2)</f>
        <v>38.7</v>
      </c>
      <c r="DN14" s="157" t="n">
        <f aca="false">VLOOKUP(DN$7,'[5]Curve Summary'!$A$9:$AG$161,2)</f>
        <v>38.45</v>
      </c>
      <c r="DO14" s="157" t="n">
        <f aca="false">VLOOKUP(DO$7,'[5]Curve Summary'!$A$9:$AG$161,2)</f>
        <v>38.45</v>
      </c>
      <c r="DP14" s="157" t="n">
        <f aca="false">VLOOKUP(DP$7,'[5]Curve Summary'!$A$9:$AG$161,2)</f>
        <v>38.21</v>
      </c>
      <c r="DQ14" s="157" t="n">
        <f aca="false">VLOOKUP(DQ$7,'[5]Curve Summary'!$A$9:$AG$161,2)</f>
        <v>38.21</v>
      </c>
      <c r="DR14" s="157" t="n">
        <f aca="false">VLOOKUP(DR$7,'[5]Curve Summary'!$A$9:$AG$161,2)</f>
        <v>40.42</v>
      </c>
      <c r="DS14" s="157" t="n">
        <f aca="false">VLOOKUP(DS$7,'[5]Curve Summary'!$A$9:$AG$161,2)</f>
        <v>47.52</v>
      </c>
      <c r="DT14" s="157" t="n">
        <f aca="false">VLOOKUP(DT$7,'[5]Curve Summary'!$A$9:$AG$161,2)</f>
        <v>50.7</v>
      </c>
      <c r="DU14" s="157" t="n">
        <f aca="false">VLOOKUP(DU$7,'[5]Curve Summary'!$A$9:$AG$161,2)</f>
        <v>44.58</v>
      </c>
      <c r="DV14" s="157" t="n">
        <f aca="false">VLOOKUP(DV$7,'[5]Curve Summary'!$A$9:$AG$161,2)</f>
        <v>39.45</v>
      </c>
      <c r="DW14" s="157" t="n">
        <f aca="false">VLOOKUP(DW$7,'[5]Curve Summary'!$A$9:$AG$161,2)</f>
        <v>38.72</v>
      </c>
      <c r="DX14" s="157" t="n">
        <f aca="false">VLOOKUP(DX$7,'[5]Curve Summary'!$A$9:$AG$161,2)</f>
        <v>38.72</v>
      </c>
      <c r="DY14" s="157" t="n">
        <f aca="false">VLOOKUP(DY$7,'[5]Curve Summary'!$A$9:$AG$161,2)</f>
        <v>39.16</v>
      </c>
      <c r="DZ14" s="157" t="n">
        <f aca="false">VLOOKUP(DZ$7,'[5]Curve Summary'!$A$9:$AG$161,2)</f>
        <v>38.94</v>
      </c>
      <c r="EA14" s="157" t="n">
        <f aca="false">VLOOKUP(EA$7,'[5]Curve Summary'!$A$9:$AG$161,2)</f>
        <v>38.94</v>
      </c>
      <c r="EB14" s="157" t="n">
        <f aca="false">VLOOKUP(EB$7,'[5]Curve Summary'!$A$9:$AG$161,2)</f>
        <v>38.72</v>
      </c>
      <c r="EC14" s="157" t="n">
        <f aca="false">VLOOKUP(EC$7,'[5]Curve Summary'!$A$9:$AG$161,2)</f>
        <v>38.72</v>
      </c>
      <c r="ED14" s="157" t="n">
        <f aca="false">VLOOKUP(ED$7,'[5]Curve Summary'!$A$9:$AG$161,2)</f>
        <v>40.76</v>
      </c>
      <c r="EE14" s="157" t="n">
        <f aca="false">VLOOKUP(EE$7,'[5]Curve Summary'!$A$9:$AG$161,2)</f>
        <v>47.34</v>
      </c>
      <c r="EF14" s="157" t="n">
        <f aca="false">VLOOKUP(EF$7,'[5]Curve Summary'!$A$9:$AG$161,2)</f>
        <v>50.29</v>
      </c>
      <c r="EG14" s="157" t="n">
        <f aca="false">VLOOKUP(EG$7,'[5]Curve Summary'!$A$9:$AG$161,2)</f>
        <v>44.62</v>
      </c>
      <c r="EH14" s="157" t="n">
        <f aca="false">VLOOKUP(EH$7,'[5]Curve Summary'!$A$9:$AG$161,2)</f>
        <v>39.86</v>
      </c>
      <c r="EI14" s="157" t="n">
        <f aca="false">VLOOKUP(EI$7,'[5]Curve Summary'!$A$9:$AG$161,2)</f>
        <v>39.19</v>
      </c>
      <c r="EJ14" s="157" t="n">
        <f aca="false">VLOOKUP(EJ$7,'[5]Curve Summary'!$A$9:$AG$161,2)</f>
        <v>39.19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28.7638888888889</v>
      </c>
      <c r="D15" s="160" t="n">
        <f aca="true">IF(ISERROR((AVERAGE(OFFSET('[5]Curve Summary'!$G$6,19,0,9,1))*9+16*'[5]Curve Summary Backup'!$G$38)/25),'[5]Curve Summary Backup'!$G$38,(AVERAGE(OFFSET('[5]Curve Summary'!$G$6,19,0,9,1))*9+16*'[5]Curve Summary Backup'!$G$38)/25)</f>
        <v>28</v>
      </c>
      <c r="E15" s="160" t="n">
        <f aca="false">VLOOKUP(E$7,'[5]Curve Summary'!$A$7:$AG$58,7)</f>
        <v>32.5</v>
      </c>
      <c r="F15" s="161" t="n">
        <f aca="false">(C15*C$5+D15*D$5+E15*E$5)/(SUM(C$5:E$5))</f>
        <v>29.811755952381</v>
      </c>
      <c r="G15" s="160" t="n">
        <f aca="false">AVERAGE(H15:I15)</f>
        <v>31.625</v>
      </c>
      <c r="H15" s="160" t="n">
        <f aca="false">AG15</f>
        <v>32.25</v>
      </c>
      <c r="I15" s="160" t="n">
        <f aca="false">AH15</f>
        <v>31</v>
      </c>
      <c r="J15" s="160" t="n">
        <f aca="false">AVERAGE(K15:L15)</f>
        <v>31.375</v>
      </c>
      <c r="K15" s="160" t="n">
        <f aca="false">AI15</f>
        <v>30.75</v>
      </c>
      <c r="L15" s="160" t="n">
        <f aca="false">AJ15</f>
        <v>32</v>
      </c>
      <c r="M15" s="160" t="n">
        <f aca="false">AK15</f>
        <v>36</v>
      </c>
      <c r="N15" s="160" t="n">
        <f aca="false">AL15</f>
        <v>46.5</v>
      </c>
      <c r="O15" s="160" t="n">
        <f aca="false">AVERAGE(P15:Q15)</f>
        <v>61.5</v>
      </c>
      <c r="P15" s="160" t="n">
        <f aca="false">AM15</f>
        <v>56</v>
      </c>
      <c r="Q15" s="160" t="n">
        <f aca="false">AN15</f>
        <v>67</v>
      </c>
      <c r="R15" s="160" t="n">
        <f aca="false">AO15</f>
        <v>54</v>
      </c>
      <c r="S15" s="160" t="n">
        <f aca="false">AVERAGE(T15:V15)</f>
        <v>35.3333333333333</v>
      </c>
      <c r="T15" s="160" t="n">
        <f aca="false">AP15</f>
        <v>36.5</v>
      </c>
      <c r="U15" s="160" t="n">
        <f aca="false">AQ15</f>
        <v>34.5</v>
      </c>
      <c r="V15" s="160" t="n">
        <f aca="false">AR15</f>
        <v>35</v>
      </c>
      <c r="W15" s="161" t="n">
        <f aca="false">SUM(AG34:AR34)/SUM($AG$5:$AR$5)</f>
        <v>40.9872549019608</v>
      </c>
      <c r="X15" s="160" t="n">
        <f aca="false">SUM(AS34:BD34)/SUM($AS$5:$BD$5)</f>
        <v>42.5686274509804</v>
      </c>
      <c r="Y15" s="160" t="n">
        <f aca="false">SUM(BE34:BR34)/SUM($BE$5:$BR$5)</f>
        <v>42.2594630872483</v>
      </c>
      <c r="Z15" s="160" t="n">
        <f aca="false">SUM(BQ34:CB34)/SUM($BQ$5:$CB$5)</f>
        <v>43.1663921568627</v>
      </c>
      <c r="AA15" s="160" t="n">
        <f aca="false">SUM(CC34:DX34)/SUM($CC$5:$DX$5)</f>
        <v>43.7427156862745</v>
      </c>
      <c r="AB15" s="162" t="n">
        <f aca="false">SUM(DY34:EJ34)/SUM($DY$5:$EJ$5)</f>
        <v>44.3124609375</v>
      </c>
      <c r="AC15" s="163" t="n">
        <f aca="false">(C15*C$5+D15*D$5+E15*E$5+SUM(AG34:EJ34))/(SUM(C$5:E$5)+SUM($AG$5:$EJ$5))</f>
        <v>42.8888055791561</v>
      </c>
      <c r="AD15" s="150"/>
      <c r="AE15" s="150"/>
      <c r="AF15" s="151"/>
      <c r="AG15" s="147" t="n">
        <f aca="false">VLOOKUP(AG$7,'[5]Curve Summary'!$A$9:$AG$161,7)</f>
        <v>32.25</v>
      </c>
      <c r="AH15" s="147" t="n">
        <f aca="false">VLOOKUP(AH$7,'[5]Curve Summary'!$A$9:$AG$161,7)</f>
        <v>31</v>
      </c>
      <c r="AI15" s="147" t="n">
        <f aca="false">VLOOKUP(AI$7,'[5]Curve Summary'!$A$9:$AG$161,7)</f>
        <v>30.75</v>
      </c>
      <c r="AJ15" s="147" t="n">
        <f aca="false">VLOOKUP(AJ$7,'[5]Curve Summary'!$A$9:$AG$161,7)</f>
        <v>32</v>
      </c>
      <c r="AK15" s="147" t="n">
        <f aca="false">VLOOKUP(AK$7,'[5]Curve Summary'!$A$9:$AG$161,7)</f>
        <v>36</v>
      </c>
      <c r="AL15" s="147" t="n">
        <f aca="false">VLOOKUP(AL$7,'[5]Curve Summary'!$A$9:$AG$161,7)</f>
        <v>46.5</v>
      </c>
      <c r="AM15" s="147" t="n">
        <f aca="false">VLOOKUP(AM$7,'[5]Curve Summary'!$A$9:$AG$161,7)</f>
        <v>56</v>
      </c>
      <c r="AN15" s="147" t="n">
        <f aca="false">VLOOKUP(AN$7,'[5]Curve Summary'!$A$9:$AG$161,7)</f>
        <v>67</v>
      </c>
      <c r="AO15" s="147" t="n">
        <f aca="false">VLOOKUP(AO$7,'[5]Curve Summary'!$A$9:$AG$161,7)</f>
        <v>54</v>
      </c>
      <c r="AP15" s="147" t="n">
        <f aca="false">VLOOKUP(AP$7,'[5]Curve Summary'!$A$9:$AG$161,7)</f>
        <v>36.5</v>
      </c>
      <c r="AQ15" s="147" t="n">
        <f aca="false">VLOOKUP(AQ$7,'[5]Curve Summary'!$A$9:$AG$161,7)</f>
        <v>34.5</v>
      </c>
      <c r="AR15" s="147" t="n">
        <f aca="false">VLOOKUP(AR$7,'[5]Curve Summary'!$A$9:$AG$161,7)</f>
        <v>35</v>
      </c>
      <c r="AS15" s="147" t="n">
        <f aca="false">VLOOKUP(AS$7,'[5]Curve Summary'!$A$9:$AG$161,7)</f>
        <v>36.5</v>
      </c>
      <c r="AT15" s="147" t="n">
        <f aca="false">VLOOKUP(AT$7,'[5]Curve Summary'!$A$9:$AG$161,7)</f>
        <v>36</v>
      </c>
      <c r="AU15" s="147" t="n">
        <f aca="false">VLOOKUP(AU$7,'[5]Curve Summary'!$A$9:$AG$161,7)</f>
        <v>36</v>
      </c>
      <c r="AV15" s="147" t="n">
        <f aca="false">VLOOKUP(AV$7,'[5]Curve Summary'!$A$9:$AG$161,7)</f>
        <v>35.5</v>
      </c>
      <c r="AW15" s="147" t="n">
        <f aca="false">VLOOKUP(AW$7,'[5]Curve Summary'!$A$9:$AG$161,7)</f>
        <v>35.5</v>
      </c>
      <c r="AX15" s="147" t="n">
        <f aca="false">VLOOKUP(AX$7,'[5]Curve Summary'!$A$9:$AG$161,7)</f>
        <v>42.5</v>
      </c>
      <c r="AY15" s="147" t="n">
        <f aca="false">VLOOKUP(AY$7,'[5]Curve Summary'!$A$9:$AG$161,7)</f>
        <v>58.5</v>
      </c>
      <c r="AZ15" s="147" t="n">
        <f aca="false">VLOOKUP(AZ$7,'[5]Curve Summary'!$A$9:$AG$161,7)</f>
        <v>67</v>
      </c>
      <c r="BA15" s="147" t="n">
        <f aca="false">VLOOKUP(BA$7,'[5]Curve Summary'!$A$9:$AG$161,7)</f>
        <v>52.5</v>
      </c>
      <c r="BB15" s="147" t="n">
        <f aca="false">VLOOKUP(BB$7,'[5]Curve Summary'!$A$9:$AG$161,7)</f>
        <v>38.25</v>
      </c>
      <c r="BC15" s="147" t="n">
        <f aca="false">VLOOKUP(BC$7,'[5]Curve Summary'!$A$9:$AG$161,7)</f>
        <v>36.25</v>
      </c>
      <c r="BD15" s="147" t="n">
        <f aca="false">VLOOKUP(BD$7,'[5]Curve Summary'!$A$9:$AG$161,7)</f>
        <v>36</v>
      </c>
      <c r="BE15" s="147" t="n">
        <f aca="false">VLOOKUP(BE$7,'[5]Curve Summary'!$A$9:$AG$161,7)</f>
        <v>37.67</v>
      </c>
      <c r="BF15" s="147" t="n">
        <f aca="false">VLOOKUP(BF$7,'[5]Curve Summary'!$A$9:$AG$161,7)</f>
        <v>37.25</v>
      </c>
      <c r="BG15" s="147" t="n">
        <f aca="false">VLOOKUP(BG$7,'[5]Curve Summary'!$A$9:$AG$161,7)</f>
        <v>37.25</v>
      </c>
      <c r="BH15" s="147" t="n">
        <f aca="false">VLOOKUP(BH$7,'[5]Curve Summary'!$A$9:$AG$161,7)</f>
        <v>36.82</v>
      </c>
      <c r="BI15" s="147" t="n">
        <f aca="false">VLOOKUP(BI$7,'[5]Curve Summary'!$A$9:$AG$161,7)</f>
        <v>36.82</v>
      </c>
      <c r="BJ15" s="147" t="n">
        <f aca="false">VLOOKUP(BJ$7,'[5]Curve Summary'!$A$9:$AG$161,7)</f>
        <v>42.81</v>
      </c>
      <c r="BK15" s="147" t="n">
        <f aca="false">VLOOKUP(BK$7,'[5]Curve Summary'!$A$9:$AG$161,7)</f>
        <v>56.5</v>
      </c>
      <c r="BL15" s="147" t="n">
        <f aca="false">VLOOKUP(BL$7,'[5]Curve Summary'!$A$9:$AG$161,7)</f>
        <v>63.76</v>
      </c>
      <c r="BM15" s="147" t="n">
        <f aca="false">VLOOKUP(BM$7,'[5]Curve Summary'!$A$9:$AG$161,7)</f>
        <v>51.36</v>
      </c>
      <c r="BN15" s="147" t="n">
        <f aca="false">VLOOKUP(BN$7,'[5]Curve Summary'!$A$9:$AG$161,7)</f>
        <v>39.18</v>
      </c>
      <c r="BO15" s="147" t="n">
        <f aca="false">VLOOKUP(BO$7,'[5]Curve Summary'!$A$9:$AG$161,7)</f>
        <v>37.46</v>
      </c>
      <c r="BP15" s="147" t="n">
        <f aca="false">VLOOKUP(BP$7,'[5]Curve Summary'!$A$9:$AG$161,7)</f>
        <v>37.25</v>
      </c>
      <c r="BQ15" s="147" t="n">
        <f aca="false">VLOOKUP(BQ$7,'[5]Curve Summary'!$A$9:$AG$161,7)</f>
        <v>38.67</v>
      </c>
      <c r="BR15" s="147" t="n">
        <f aca="false">VLOOKUP(BR$7,'[5]Curve Summary'!$A$9:$AG$161,7)</f>
        <v>38.31</v>
      </c>
      <c r="BS15" s="147" t="n">
        <f aca="false">VLOOKUP(BS$7,'[5]Curve Summary'!$A$9:$AG$161,7)</f>
        <v>38.31</v>
      </c>
      <c r="BT15" s="147" t="n">
        <f aca="false">VLOOKUP(BT$7,'[5]Curve Summary'!$A$9:$AG$161,7)</f>
        <v>37.94</v>
      </c>
      <c r="BU15" s="147" t="n">
        <f aca="false">VLOOKUP(BU$7,'[5]Curve Summary'!$A$9:$AG$161,7)</f>
        <v>37.94</v>
      </c>
      <c r="BV15" s="147" t="n">
        <f aca="false">VLOOKUP(BV$7,'[5]Curve Summary'!$A$9:$AG$161,7)</f>
        <v>43.05</v>
      </c>
      <c r="BW15" s="147" t="n">
        <f aca="false">VLOOKUP(BW$7,'[5]Curve Summary'!$A$9:$AG$161,7)</f>
        <v>54.76</v>
      </c>
      <c r="BX15" s="147" t="n">
        <f aca="false">VLOOKUP(BX$7,'[5]Curve Summary'!$A$9:$AG$161,7)</f>
        <v>60.97</v>
      </c>
      <c r="BY15" s="147" t="n">
        <f aca="false">VLOOKUP(BY$7,'[5]Curve Summary'!$A$9:$AG$161,7)</f>
        <v>50.36</v>
      </c>
      <c r="BZ15" s="147" t="n">
        <f aca="false">VLOOKUP(BZ$7,'[5]Curve Summary'!$A$9:$AG$161,7)</f>
        <v>39.96</v>
      </c>
      <c r="CA15" s="147" t="n">
        <f aca="false">VLOOKUP(CA$7,'[5]Curve Summary'!$A$9:$AG$161,7)</f>
        <v>38.5</v>
      </c>
      <c r="CB15" s="147" t="n">
        <f aca="false">VLOOKUP(CB$7,'[5]Curve Summary'!$A$9:$AG$161,7)</f>
        <v>38.32</v>
      </c>
      <c r="CC15" s="147" t="n">
        <f aca="false">VLOOKUP(CC$7,'[5]Curve Summary'!$A$9:$AG$161,7)</f>
        <v>39.56</v>
      </c>
      <c r="CD15" s="147" t="n">
        <f aca="false">VLOOKUP(CD$7,'[5]Curve Summary'!$A$9:$AG$161,7)</f>
        <v>39.25</v>
      </c>
      <c r="CE15" s="147" t="n">
        <f aca="false">VLOOKUP(CE$7,'[5]Curve Summary'!$A$9:$AG$161,7)</f>
        <v>39.25</v>
      </c>
      <c r="CF15" s="147" t="n">
        <f aca="false">VLOOKUP(CF$7,'[5]Curve Summary'!$A$9:$AG$161,7)</f>
        <v>38.94</v>
      </c>
      <c r="CG15" s="147" t="n">
        <f aca="false">VLOOKUP(CG$7,'[5]Curve Summary'!$A$9:$AG$161,7)</f>
        <v>38.94</v>
      </c>
      <c r="CH15" s="147" t="n">
        <f aca="false">VLOOKUP(CH$7,'[5]Curve Summary'!$A$9:$AG$161,7)</f>
        <v>43.31</v>
      </c>
      <c r="CI15" s="147" t="n">
        <f aca="false">VLOOKUP(CI$7,'[5]Curve Summary'!$A$9:$AG$161,7)</f>
        <v>53.32</v>
      </c>
      <c r="CJ15" s="147" t="n">
        <f aca="false">VLOOKUP(CJ$7,'[5]Curve Summary'!$A$9:$AG$161,7)</f>
        <v>58.63</v>
      </c>
      <c r="CK15" s="147" t="n">
        <f aca="false">VLOOKUP(CK$7,'[5]Curve Summary'!$A$9:$AG$161,7)</f>
        <v>49.56</v>
      </c>
      <c r="CL15" s="147" t="n">
        <f aca="false">VLOOKUP(CL$7,'[5]Curve Summary'!$A$9:$AG$161,7)</f>
        <v>40.67</v>
      </c>
      <c r="CM15" s="147" t="n">
        <f aca="false">VLOOKUP(CM$7,'[5]Curve Summary'!$A$9:$AG$161,7)</f>
        <v>39.42</v>
      </c>
      <c r="CN15" s="147" t="n">
        <f aca="false">VLOOKUP(CN$7,'[5]Curve Summary'!$A$9:$AG$161,7)</f>
        <v>39.27</v>
      </c>
      <c r="CO15" s="147" t="n">
        <f aca="false">VLOOKUP(CO$7,'[5]Curve Summary'!$A$9:$AG$161,7)</f>
        <v>40.17</v>
      </c>
      <c r="CP15" s="147" t="n">
        <f aca="false">VLOOKUP(CP$7,'[5]Curve Summary'!$A$9:$AG$161,7)</f>
        <v>39.89</v>
      </c>
      <c r="CQ15" s="147" t="n">
        <f aca="false">VLOOKUP(CQ$7,'[5]Curve Summary'!$A$9:$AG$161,7)</f>
        <v>39.89</v>
      </c>
      <c r="CR15" s="147" t="n">
        <f aca="false">VLOOKUP(CR$7,'[5]Curve Summary'!$A$9:$AG$161,7)</f>
        <v>39.61</v>
      </c>
      <c r="CS15" s="147" t="n">
        <f aca="false">VLOOKUP(CS$7,'[5]Curve Summary'!$A$9:$AG$161,7)</f>
        <v>39.61</v>
      </c>
      <c r="CT15" s="147" t="n">
        <f aca="false">VLOOKUP(CT$7,'[5]Curve Summary'!$A$9:$AG$161,7)</f>
        <v>43.56</v>
      </c>
      <c r="CU15" s="147" t="n">
        <f aca="false">VLOOKUP(CU$7,'[5]Curve Summary'!$A$9:$AG$161,7)</f>
        <v>52.62</v>
      </c>
      <c r="CV15" s="147" t="n">
        <f aca="false">VLOOKUP(CV$7,'[5]Curve Summary'!$A$9:$AG$161,7)</f>
        <v>57.43</v>
      </c>
      <c r="CW15" s="147" t="n">
        <f aca="false">VLOOKUP(CW$7,'[5]Curve Summary'!$A$9:$AG$161,7)</f>
        <v>49.21</v>
      </c>
      <c r="CX15" s="147" t="n">
        <f aca="false">VLOOKUP(CX$7,'[5]Curve Summary'!$A$9:$AG$161,7)</f>
        <v>41.17</v>
      </c>
      <c r="CY15" s="147" t="n">
        <f aca="false">VLOOKUP(CY$7,'[5]Curve Summary'!$A$9:$AG$161,7)</f>
        <v>40.05</v>
      </c>
      <c r="CZ15" s="147" t="n">
        <f aca="false">VLOOKUP(CZ$7,'[5]Curve Summary'!$A$9:$AG$161,7)</f>
        <v>39.91</v>
      </c>
      <c r="DA15" s="147" t="n">
        <f aca="false">VLOOKUP(DA$7,'[5]Curve Summary'!$A$9:$AG$161,7)</f>
        <v>40.67</v>
      </c>
      <c r="DB15" s="147" t="n">
        <f aca="false">VLOOKUP(DB$7,'[5]Curve Summary'!$A$9:$AG$161,7)</f>
        <v>40.41</v>
      </c>
      <c r="DC15" s="147" t="n">
        <f aca="false">VLOOKUP(DC$7,'[5]Curve Summary'!$A$9:$AG$161,7)</f>
        <v>40.41</v>
      </c>
      <c r="DD15" s="147" t="n">
        <f aca="false">VLOOKUP(DD$7,'[5]Curve Summary'!$A$9:$AG$161,7)</f>
        <v>40.16</v>
      </c>
      <c r="DE15" s="147" t="n">
        <f aca="false">VLOOKUP(DE$7,'[5]Curve Summary'!$A$9:$AG$161,7)</f>
        <v>40.16</v>
      </c>
      <c r="DF15" s="147" t="n">
        <f aca="false">VLOOKUP(DF$7,'[5]Curve Summary'!$A$9:$AG$161,7)</f>
        <v>43.81</v>
      </c>
      <c r="DG15" s="147" t="n">
        <f aca="false">VLOOKUP(DG$7,'[5]Curve Summary'!$A$9:$AG$161,7)</f>
        <v>52.2</v>
      </c>
      <c r="DH15" s="147" t="n">
        <f aca="false">VLOOKUP(DH$7,'[5]Curve Summary'!$A$9:$AG$161,7)</f>
        <v>56.64</v>
      </c>
      <c r="DI15" s="147" t="n">
        <f aca="false">VLOOKUP(DI$7,'[5]Curve Summary'!$A$9:$AG$161,7)</f>
        <v>49.04</v>
      </c>
      <c r="DJ15" s="147" t="n">
        <f aca="false">VLOOKUP(DJ$7,'[5]Curve Summary'!$A$9:$AG$161,7)</f>
        <v>41.6</v>
      </c>
      <c r="DK15" s="147" t="n">
        <f aca="false">VLOOKUP(DK$7,'[5]Curve Summary'!$A$9:$AG$161,7)</f>
        <v>40.56</v>
      </c>
      <c r="DL15" s="147" t="n">
        <f aca="false">VLOOKUP(DL$7,'[5]Curve Summary'!$A$9:$AG$161,7)</f>
        <v>40.44</v>
      </c>
      <c r="DM15" s="147" t="n">
        <f aca="false">VLOOKUP(DM$7,'[5]Curve Summary'!$A$9:$AG$161,7)</f>
        <v>41.17</v>
      </c>
      <c r="DN15" s="147" t="n">
        <f aca="false">VLOOKUP(DN$7,'[5]Curve Summary'!$A$9:$AG$161,7)</f>
        <v>40.92</v>
      </c>
      <c r="DO15" s="147" t="n">
        <f aca="false">VLOOKUP(DO$7,'[5]Curve Summary'!$A$9:$AG$161,7)</f>
        <v>40.92</v>
      </c>
      <c r="DP15" s="147" t="n">
        <f aca="false">VLOOKUP(DP$7,'[5]Curve Summary'!$A$9:$AG$161,7)</f>
        <v>40.68</v>
      </c>
      <c r="DQ15" s="147" t="n">
        <f aca="false">VLOOKUP(DQ$7,'[5]Curve Summary'!$A$9:$AG$161,7)</f>
        <v>40.68</v>
      </c>
      <c r="DR15" s="147" t="n">
        <f aca="false">VLOOKUP(DR$7,'[5]Curve Summary'!$A$9:$AG$161,7)</f>
        <v>44.07</v>
      </c>
      <c r="DS15" s="147" t="n">
        <f aca="false">VLOOKUP(DS$7,'[5]Curve Summary'!$A$9:$AG$161,7)</f>
        <v>51.82</v>
      </c>
      <c r="DT15" s="147" t="n">
        <f aca="false">VLOOKUP(DT$7,'[5]Curve Summary'!$A$9:$AG$161,7)</f>
        <v>55.93</v>
      </c>
      <c r="DU15" s="147" t="n">
        <f aca="false">VLOOKUP(DU$7,'[5]Curve Summary'!$A$9:$AG$161,7)</f>
        <v>48.89</v>
      </c>
      <c r="DV15" s="147" t="n">
        <f aca="false">VLOOKUP(DV$7,'[5]Curve Summary'!$A$9:$AG$161,7)</f>
        <v>42.02</v>
      </c>
      <c r="DW15" s="147" t="n">
        <f aca="false">VLOOKUP(DW$7,'[5]Curve Summary'!$A$9:$AG$161,7)</f>
        <v>41.06</v>
      </c>
      <c r="DX15" s="147" t="n">
        <f aca="false">VLOOKUP(DX$7,'[5]Curve Summary'!$A$9:$AG$161,7)</f>
        <v>40.94</v>
      </c>
      <c r="DY15" s="147" t="n">
        <f aca="false">VLOOKUP(DY$7,'[5]Curve Summary'!$A$9:$AG$161,7)</f>
        <v>41.58</v>
      </c>
      <c r="DZ15" s="147" t="n">
        <f aca="false">VLOOKUP(DZ$7,'[5]Curve Summary'!$A$9:$AG$161,7)</f>
        <v>41.36</v>
      </c>
      <c r="EA15" s="147" t="n">
        <f aca="false">VLOOKUP(EA$7,'[5]Curve Summary'!$A$9:$AG$161,7)</f>
        <v>41.37</v>
      </c>
      <c r="EB15" s="147" t="n">
        <f aca="false">VLOOKUP(EB$7,'[5]Curve Summary'!$A$9:$AG$161,7)</f>
        <v>41.15</v>
      </c>
      <c r="EC15" s="147" t="n">
        <f aca="false">VLOOKUP(EC$7,'[5]Curve Summary'!$A$9:$AG$161,7)</f>
        <v>41.15</v>
      </c>
      <c r="ED15" s="147" t="n">
        <f aca="false">VLOOKUP(ED$7,'[5]Curve Summary'!$A$9:$AG$161,7)</f>
        <v>44.26</v>
      </c>
      <c r="EE15" s="147" t="n">
        <f aca="false">VLOOKUP(EE$7,'[5]Curve Summary'!$A$9:$AG$161,7)</f>
        <v>51.43</v>
      </c>
      <c r="EF15" s="147" t="n">
        <f aca="false">VLOOKUP(EF$7,'[5]Curve Summary'!$A$9:$AG$161,7)</f>
        <v>55.23</v>
      </c>
      <c r="EG15" s="147" t="n">
        <f aca="false">VLOOKUP(EG$7,'[5]Curve Summary'!$A$9:$AG$161,7)</f>
        <v>48.72</v>
      </c>
      <c r="EH15" s="147" t="n">
        <f aca="false">VLOOKUP(EH$7,'[5]Curve Summary'!$A$9:$AG$161,7)</f>
        <v>42.38</v>
      </c>
      <c r="EI15" s="147" t="n">
        <f aca="false">VLOOKUP(EI$7,'[5]Curve Summary'!$A$9:$AG$161,7)</f>
        <v>41.5</v>
      </c>
      <c r="EJ15" s="147" t="n">
        <f aca="false">VLOOKUP(EJ$7,'[5]Curve Summary'!$A$9:$AG$161,7)</f>
        <v>41.39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37.9583333333333</v>
      </c>
      <c r="D18" s="169" t="n">
        <f aca="true">IF(ISERROR((AVERAGE(OFFSET('[5]Curve Summary ALBERTA'!$R$6,16,0,7,1))*7+14*'[5]Curve Summary Backup'!$R$38)/21),'[5]Curve Summary Backup'!$R$38,(AVERAGE(OFFSET('[5]Curve Summary ALBERTA'!$R$6,16,0,7,1))*7+14*'[5]Curve Summary Backup'!$R$38)/21)</f>
        <v>39.4999969482422</v>
      </c>
      <c r="E18" s="169" t="n">
        <f aca="false">VLOOKUP(E$7,'[5]Curve Summary ALBERTA'!$A$7:$AG$63,18)</f>
        <v>45.5499992370606</v>
      </c>
      <c r="F18" s="170" t="n">
        <f aca="false">(C18*C$5+D18*D$5+E18*E$5)/(SUM(C$5:E$5))</f>
        <v>41.2477664402553</v>
      </c>
      <c r="G18" s="169" t="n">
        <f aca="false">AVERAGE(H18:I18)</f>
        <v>47.9616249847412</v>
      </c>
      <c r="H18" s="169" t="n">
        <f aca="false">AG18</f>
        <v>48.2285125732422</v>
      </c>
      <c r="I18" s="169" t="n">
        <f aca="false">AH18</f>
        <v>47.6947373962402</v>
      </c>
      <c r="J18" s="169" t="n">
        <f aca="false">AVERAGE(K18:L18)</f>
        <v>44.6666667938232</v>
      </c>
      <c r="K18" s="169" t="n">
        <f aca="false">AI18</f>
        <v>46.1790596008301</v>
      </c>
      <c r="L18" s="169" t="n">
        <f aca="false">AJ18</f>
        <v>43.1542739868164</v>
      </c>
      <c r="M18" s="169" t="n">
        <f aca="false">AK18</f>
        <v>43.6092877197266</v>
      </c>
      <c r="N18" s="169" t="n">
        <f aca="false">AL18</f>
        <v>44.4388696651573</v>
      </c>
      <c r="O18" s="169" t="n">
        <f aca="false">AVERAGE(P18:Q18)</f>
        <v>47.3565560915053</v>
      </c>
      <c r="P18" s="169" t="n">
        <f aca="false">AM18</f>
        <v>47.00294011896</v>
      </c>
      <c r="Q18" s="169" t="n">
        <f aca="false">AN18</f>
        <v>47.7101720640506</v>
      </c>
      <c r="R18" s="169" t="n">
        <f aca="false">AO18</f>
        <v>47.6401171643318</v>
      </c>
      <c r="S18" s="169" t="n">
        <f aca="false">AVERAGE(T18:V18)</f>
        <v>50.9031501842055</v>
      </c>
      <c r="T18" s="169" t="n">
        <f aca="false">AP18</f>
        <v>46.26150713109</v>
      </c>
      <c r="U18" s="169" t="n">
        <f aca="false">AQ18</f>
        <v>51.2640779711407</v>
      </c>
      <c r="V18" s="169" t="n">
        <f aca="false">AR18</f>
        <v>55.1838654503857</v>
      </c>
      <c r="W18" s="169" t="n">
        <f aca="false">SUM(AG37:AR37)/SUM($AG$5:$AR$5)</f>
        <v>47.3212009263118</v>
      </c>
      <c r="X18" s="169" t="n">
        <f aca="false">SUM(AS37:BD37)/SUM($AS$5:$BD$5)</f>
        <v>44.6537614416056</v>
      </c>
      <c r="Y18" s="169" t="n">
        <f aca="false">SUM(BE37:BR37)/SUM($BE$5:$BR$5)</f>
        <v>44.7512349125558</v>
      </c>
      <c r="Z18" s="169" t="n">
        <f aca="false">SUM(BQ37:CB37)/SUM($BQ$5:$CB$5)</f>
        <v>43.3102135941262</v>
      </c>
      <c r="AA18" s="169" t="n">
        <f aca="false">SUM(CC37:DX37)/SUM($CC$5:$DX$5)</f>
        <v>40.9343285738283</v>
      </c>
      <c r="AB18" s="171" t="n">
        <f aca="false">SUM(DY37:EJ37)/SUM($DY$5:$EJ$5)</f>
        <v>43.0330053607317</v>
      </c>
      <c r="AC18" s="172" t="n">
        <f aca="false">(C18*C$5+D18*D$5+E18*E$5+SUM(AG37:EJ37))/(SUM(C$5:E$5)+SUM($AG$5:$EJ$5))</f>
        <v>42.901905264244</v>
      </c>
      <c r="AD18" s="150"/>
      <c r="AE18" s="150"/>
      <c r="AF18" s="151"/>
      <c r="AG18" s="147" t="n">
        <f aca="false">VLOOKUP(AG$7,'[5]Curve Summary ALBERTA'!$A$13:$AG$161,18)</f>
        <v>48.2285125732422</v>
      </c>
      <c r="AH18" s="147" t="n">
        <f aca="false">VLOOKUP(AH$7,'[5]Curve Summary ALBERTA'!$A$13:$AG$161,18)</f>
        <v>47.6947373962402</v>
      </c>
      <c r="AI18" s="147" t="n">
        <f aca="false">VLOOKUP(AI$7,'[5]Curve Summary ALBERTA'!$A$13:$AG$161,18)</f>
        <v>46.1790596008301</v>
      </c>
      <c r="AJ18" s="147" t="n">
        <f aca="false">VLOOKUP(AJ$7,'[5]Curve Summary ALBERTA'!$A$13:$AG$161,18)</f>
        <v>43.1542739868164</v>
      </c>
      <c r="AK18" s="147" t="n">
        <f aca="false">VLOOKUP(AK$7,'[5]Curve Summary ALBERTA'!$A$13:$AG$161,18)</f>
        <v>43.6092877197266</v>
      </c>
      <c r="AL18" s="147" t="n">
        <f aca="false">VLOOKUP(AL$7,'[5]Curve Summary ALBERTA'!$A$13:$AG$161,18)</f>
        <v>44.4388696651573</v>
      </c>
      <c r="AM18" s="147" t="n">
        <f aca="false">VLOOKUP(AM$7,'[5]Curve Summary ALBERTA'!$A$13:$AG$161,18)</f>
        <v>47.00294011896</v>
      </c>
      <c r="AN18" s="147" t="n">
        <f aca="false">VLOOKUP(AN$7,'[5]Curve Summary ALBERTA'!$A$13:$AG$161,18)</f>
        <v>47.7101720640506</v>
      </c>
      <c r="AO18" s="147" t="n">
        <f aca="false">VLOOKUP(AO$7,'[5]Curve Summary ALBERTA'!$A$13:$AG$161,18)</f>
        <v>47.6401171643318</v>
      </c>
      <c r="AP18" s="147" t="n">
        <f aca="false">VLOOKUP(AP$7,'[5]Curve Summary ALBERTA'!$A$13:$AG$161,18)</f>
        <v>46.26150713109</v>
      </c>
      <c r="AQ18" s="147" t="n">
        <f aca="false">VLOOKUP(AQ$7,'[5]Curve Summary ALBERTA'!$A$13:$AG$161,18)</f>
        <v>51.2640779711407</v>
      </c>
      <c r="AR18" s="147" t="n">
        <f aca="false">VLOOKUP(AR$7,'[5]Curve Summary ALBERTA'!$A$13:$AG$161,18)</f>
        <v>55.1838654503857</v>
      </c>
      <c r="AS18" s="147" t="n">
        <f aca="false">VLOOKUP(AS$7,'[5]Curve Summary ALBERTA'!$A$13:$AG$161,18)</f>
        <v>47.7801079710539</v>
      </c>
      <c r="AT18" s="147" t="n">
        <f aca="false">VLOOKUP(AT$7,'[5]Curve Summary ALBERTA'!$A$13:$AG$161,18)</f>
        <v>46.3122137149856</v>
      </c>
      <c r="AU18" s="147" t="n">
        <f aca="false">VLOOKUP(AU$7,'[5]Curve Summary ALBERTA'!$A$13:$AG$161,18)</f>
        <v>44.6097601744285</v>
      </c>
      <c r="AV18" s="147" t="n">
        <f aca="false">VLOOKUP(AV$7,'[5]Curve Summary ALBERTA'!$A$13:$AG$161,18)</f>
        <v>41.9751130614512</v>
      </c>
      <c r="AW18" s="147" t="n">
        <f aca="false">VLOOKUP(AW$7,'[5]Curve Summary ALBERTA'!$A$13:$AG$161,18)</f>
        <v>42.1338766019329</v>
      </c>
      <c r="AX18" s="147" t="n">
        <f aca="false">VLOOKUP(AX$7,'[5]Curve Summary ALBERTA'!$A$13:$AG$161,18)</f>
        <v>42.6025288986119</v>
      </c>
      <c r="AY18" s="147" t="n">
        <f aca="false">VLOOKUP(AY$7,'[5]Curve Summary ALBERTA'!$A$13:$AG$161,18)</f>
        <v>43.0081641959092</v>
      </c>
      <c r="AZ18" s="147" t="n">
        <f aca="false">VLOOKUP(AZ$7,'[5]Curve Summary ALBERTA'!$A$13:$AG$161,18)</f>
        <v>43.4129158172458</v>
      </c>
      <c r="BA18" s="147" t="n">
        <f aca="false">VLOOKUP(BA$7,'[5]Curve Summary ALBERTA'!$A$13:$AG$161,18)</f>
        <v>43.4131497955231</v>
      </c>
      <c r="BB18" s="147" t="n">
        <f aca="false">VLOOKUP(BB$7,'[5]Curve Summary ALBERTA'!$A$13:$AG$161,18)</f>
        <v>43.6151314540339</v>
      </c>
      <c r="BC18" s="147" t="n">
        <f aca="false">VLOOKUP(BC$7,'[5]Curve Summary ALBERTA'!$A$13:$AG$161,18)</f>
        <v>47.2918525732804</v>
      </c>
      <c r="BD18" s="147" t="n">
        <f aca="false">VLOOKUP(BD$7,'[5]Curve Summary ALBERTA'!$A$13:$AG$161,18)</f>
        <v>49.9254699503145</v>
      </c>
      <c r="BE18" s="147" t="n">
        <f aca="false">VLOOKUP(BE$7,'[5]Curve Summary ALBERTA'!$A$13:$AG$161,18)</f>
        <v>48.8948294281519</v>
      </c>
      <c r="BF18" s="147" t="n">
        <f aca="false">VLOOKUP(BF$7,'[5]Curve Summary ALBERTA'!$A$13:$AG$161,18)</f>
        <v>47.0979456161782</v>
      </c>
      <c r="BG18" s="147" t="n">
        <f aca="false">VLOOKUP(BG$7,'[5]Curve Summary ALBERTA'!$A$13:$AG$161,18)</f>
        <v>44.8981254162988</v>
      </c>
      <c r="BH18" s="147" t="n">
        <f aca="false">VLOOKUP(BH$7,'[5]Curve Summary ALBERTA'!$A$13:$AG$161,18)</f>
        <v>41.5374348535328</v>
      </c>
      <c r="BI18" s="147" t="n">
        <f aca="false">VLOOKUP(BI$7,'[5]Curve Summary ALBERTA'!$A$13:$AG$161,18)</f>
        <v>41.4626359275746</v>
      </c>
      <c r="BJ18" s="147" t="n">
        <f aca="false">VLOOKUP(BJ$7,'[5]Curve Summary ALBERTA'!$A$13:$AG$161,18)</f>
        <v>41.939477472825</v>
      </c>
      <c r="BK18" s="147" t="n">
        <f aca="false">VLOOKUP(BK$7,'[5]Curve Summary ALBERTA'!$A$13:$AG$161,18)</f>
        <v>42.5373314092726</v>
      </c>
      <c r="BL18" s="147" t="n">
        <f aca="false">VLOOKUP(BL$7,'[5]Curve Summary ALBERTA'!$A$13:$AG$161,18)</f>
        <v>43.0328629860545</v>
      </c>
      <c r="BM18" s="147" t="n">
        <f aca="false">VLOOKUP(BM$7,'[5]Curve Summary ALBERTA'!$A$13:$AG$161,18)</f>
        <v>43.0358945155071</v>
      </c>
      <c r="BN18" s="147" t="n">
        <f aca="false">VLOOKUP(BN$7,'[5]Curve Summary ALBERTA'!$A$13:$AG$161,18)</f>
        <v>43.0410409959799</v>
      </c>
      <c r="BO18" s="147" t="n">
        <f aca="false">VLOOKUP(BO$7,'[5]Curve Summary ALBERTA'!$A$13:$AG$161,18)</f>
        <v>46.4271585896291</v>
      </c>
      <c r="BP18" s="147" t="n">
        <f aca="false">VLOOKUP(BP$7,'[5]Curve Summary ALBERTA'!$A$13:$AG$161,18)</f>
        <v>48.8817720595895</v>
      </c>
      <c r="BQ18" s="147" t="n">
        <f aca="false">VLOOKUP(BQ$7,'[5]Curve Summary ALBERTA'!$A$13:$AG$161,18)</f>
        <v>47.7066460025356</v>
      </c>
      <c r="BR18" s="147" t="n">
        <f aca="false">VLOOKUP(BR$7,'[5]Curve Summary ALBERTA'!$A$13:$AG$161,18)</f>
        <v>46.0001377242738</v>
      </c>
      <c r="BS18" s="147" t="n">
        <f aca="false">VLOOKUP(BS$7,'[5]Curve Summary ALBERTA'!$A$13:$AG$161,18)</f>
        <v>43.9115660013045</v>
      </c>
      <c r="BT18" s="147" t="n">
        <f aca="false">VLOOKUP(BT$7,'[5]Curve Summary ALBERTA'!$A$13:$AG$161,18)</f>
        <v>40.5795611543938</v>
      </c>
      <c r="BU18" s="147" t="n">
        <f aca="false">VLOOKUP(BU$7,'[5]Curve Summary ALBERTA'!$A$13:$AG$161,18)</f>
        <v>40.5097565676963</v>
      </c>
      <c r="BV18" s="147" t="n">
        <f aca="false">VLOOKUP(BV$7,'[5]Curve Summary ALBERTA'!$A$13:$AG$161,18)</f>
        <v>40.9641367088815</v>
      </c>
      <c r="BW18" s="147" t="n">
        <f aca="false">VLOOKUP(BW$7,'[5]Curve Summary ALBERTA'!$A$13:$AG$161,18)</f>
        <v>41.5338595150089</v>
      </c>
      <c r="BX18" s="147" t="n">
        <f aca="false">VLOOKUP(BX$7,'[5]Curve Summary ALBERTA'!$A$13:$AG$161,18)</f>
        <v>42.0066379838062</v>
      </c>
      <c r="BY18" s="147" t="n">
        <f aca="false">VLOOKUP(BY$7,'[5]Curve Summary ALBERTA'!$A$13:$AG$161,18)</f>
        <v>42.0118563508025</v>
      </c>
      <c r="BZ18" s="147" t="n">
        <f aca="false">VLOOKUP(BZ$7,'[5]Curve Summary ALBERTA'!$A$13:$AG$161,18)</f>
        <v>42.0182597962086</v>
      </c>
      <c r="CA18" s="147" t="n">
        <f aca="false">VLOOKUP(CA$7,'[5]Curve Summary ALBERTA'!$A$13:$AG$161,18)</f>
        <v>45.1758497243316</v>
      </c>
      <c r="CB18" s="147" t="n">
        <f aca="false">VLOOKUP(CB$7,'[5]Curve Summary ALBERTA'!$A$13:$AG$161,18)</f>
        <v>47.5263952832497</v>
      </c>
      <c r="CC18" s="147" t="n">
        <f aca="false">VLOOKUP(CC$7,'[5]Curve Summary ALBERTA'!$A$13:$AG$161,18)</f>
        <v>43.1956965738852</v>
      </c>
      <c r="CD18" s="147" t="n">
        <f aca="false">VLOOKUP(CD$7,'[5]Curve Summary ALBERTA'!$A$13:$AG$161,18)</f>
        <v>41.7059479659394</v>
      </c>
      <c r="CE18" s="147" t="n">
        <f aca="false">VLOOKUP(CE$7,'[5]Curve Summary ALBERTA'!$A$13:$AG$161,18)</f>
        <v>39.8750658052905</v>
      </c>
      <c r="CF18" s="147" t="n">
        <f aca="false">VLOOKUP(CF$7,'[5]Curve Summary ALBERTA'!$A$13:$AG$161,18)</f>
        <v>36.9395973226475</v>
      </c>
      <c r="CG18" s="147" t="n">
        <f aca="false">VLOOKUP(CG$7,'[5]Curve Summary ALBERTA'!$A$13:$AG$161,18)</f>
        <v>36.8912157537107</v>
      </c>
      <c r="CH18" s="147" t="n">
        <f aca="false">VLOOKUP(CH$7,'[5]Curve Summary ALBERTA'!$A$13:$AG$161,18)</f>
        <v>37.3086805241172</v>
      </c>
      <c r="CI18" s="147" t="n">
        <f aca="false">VLOOKUP(CI$7,'[5]Curve Summary ALBERTA'!$A$13:$AG$161,18)</f>
        <v>37.8269508842059</v>
      </c>
      <c r="CJ18" s="147" t="n">
        <f aca="false">VLOOKUP(CJ$7,'[5]Curve Summary ALBERTA'!$A$13:$AG$161,18)</f>
        <v>38.2585168124682</v>
      </c>
      <c r="CK18" s="147" t="n">
        <f aca="false">VLOOKUP(CK$7,'[5]Curve Summary ALBERTA'!$A$13:$AG$161,18)</f>
        <v>38.2755771038513</v>
      </c>
      <c r="CL18" s="147" t="n">
        <f aca="false">VLOOKUP(CL$7,'[5]Curve Summary ALBERTA'!$A$13:$AG$161,18)</f>
        <v>38.29248274507</v>
      </c>
      <c r="CM18" s="147" t="n">
        <f aca="false">VLOOKUP(CM$7,'[5]Curve Summary ALBERTA'!$A$13:$AG$161,18)</f>
        <v>41.0964649212179</v>
      </c>
      <c r="CN18" s="147" t="n">
        <f aca="false">VLOOKUP(CN$7,'[5]Curve Summary ALBERTA'!$A$13:$AG$161,18)</f>
        <v>43.1809453696097</v>
      </c>
      <c r="CO18" s="147" t="n">
        <f aca="false">VLOOKUP(CO$7,'[5]Curve Summary ALBERTA'!$A$13:$AG$161,18)</f>
        <v>44.3845496512821</v>
      </c>
      <c r="CP18" s="147" t="n">
        <f aca="false">VLOOKUP(CP$7,'[5]Curve Summary ALBERTA'!$A$13:$AG$161,18)</f>
        <v>42.879826224146</v>
      </c>
      <c r="CQ18" s="147" t="n">
        <f aca="false">VLOOKUP(CQ$7,'[5]Curve Summary ALBERTA'!$A$13:$AG$161,18)</f>
        <v>41.0337741252271</v>
      </c>
      <c r="CR18" s="147" t="n">
        <f aca="false">VLOOKUP(CR$7,'[5]Curve Summary ALBERTA'!$A$13:$AG$161,18)</f>
        <v>38.1417928747289</v>
      </c>
      <c r="CS18" s="147" t="n">
        <f aca="false">VLOOKUP(CS$7,'[5]Curve Summary ALBERTA'!$A$13:$AG$161,18)</f>
        <v>38.0847378575756</v>
      </c>
      <c r="CT18" s="147" t="n">
        <f aca="false">VLOOKUP(CT$7,'[5]Curve Summary ALBERTA'!$A$13:$AG$161,18)</f>
        <v>38.4943220769883</v>
      </c>
      <c r="CU18" s="147" t="n">
        <f aca="false">VLOOKUP(CU$7,'[5]Curve Summary ALBERTA'!$A$13:$AG$161,18)</f>
        <v>39.0047180396284</v>
      </c>
      <c r="CV18" s="147" t="n">
        <f aca="false">VLOOKUP(CV$7,'[5]Curve Summary ALBERTA'!$A$13:$AG$161,18)</f>
        <v>39.4272212240781</v>
      </c>
      <c r="CW18" s="147" t="n">
        <f aca="false">VLOOKUP(CW$7,'[5]Curve Summary ALBERTA'!$A$13:$AG$161,18)</f>
        <v>39.4336569539448</v>
      </c>
      <c r="CX18" s="147" t="n">
        <f aca="false">VLOOKUP(CX$7,'[5]Curve Summary ALBERTA'!$A$13:$AG$161,18)</f>
        <v>39.4399007875176</v>
      </c>
      <c r="CY18" s="147" t="n">
        <f aca="false">VLOOKUP(CY$7,'[5]Curve Summary ALBERTA'!$A$13:$AG$161,18)</f>
        <v>42.1842106820137</v>
      </c>
      <c r="CZ18" s="147" t="n">
        <f aca="false">VLOOKUP(CZ$7,'[5]Curve Summary ALBERTA'!$A$13:$AG$161,18)</f>
        <v>44.2730216941852</v>
      </c>
      <c r="DA18" s="147" t="n">
        <f aca="false">VLOOKUP(DA$7,'[5]Curve Summary ALBERTA'!$A$13:$AG$161,18)</f>
        <v>45.5108512968616</v>
      </c>
      <c r="DB18" s="147" t="n">
        <f aca="false">VLOOKUP(DB$7,'[5]Curve Summary ALBERTA'!$A$13:$AG$161,18)</f>
        <v>44.0036136595534</v>
      </c>
      <c r="DC18" s="147" t="n">
        <f aca="false">VLOOKUP(DC$7,'[5]Curve Summary ALBERTA'!$A$13:$AG$161,18)</f>
        <v>42.1545666595943</v>
      </c>
      <c r="DD18" s="147" t="n">
        <f aca="false">VLOOKUP(DD$7,'[5]Curve Summary ALBERTA'!$A$13:$AG$161,18)</f>
        <v>39.2573503974216</v>
      </c>
      <c r="DE18" s="147" t="n">
        <f aca="false">VLOOKUP(DE$7,'[5]Curve Summary ALBERTA'!$A$13:$AG$161,18)</f>
        <v>39.2005232857006</v>
      </c>
      <c r="DF18" s="147" t="n">
        <f aca="false">VLOOKUP(DF$7,'[5]Curve Summary ALBERTA'!$A$13:$AG$161,18)</f>
        <v>39.6112540614516</v>
      </c>
      <c r="DG18" s="147" t="n">
        <f aca="false">VLOOKUP(DG$7,'[5]Curve Summary ALBERTA'!$A$13:$AG$161,18)</f>
        <v>40.1229858376125</v>
      </c>
      <c r="DH18" s="147" t="n">
        <f aca="false">VLOOKUP(DH$7,'[5]Curve Summary ALBERTA'!$A$13:$AG$161,18)</f>
        <v>40.5466695728638</v>
      </c>
      <c r="DI18" s="147" t="n">
        <f aca="false">VLOOKUP(DI$7,'[5]Curve Summary ALBERTA'!$A$13:$AG$161,18)</f>
        <v>40.5534752771883</v>
      </c>
      <c r="DJ18" s="147" t="n">
        <f aca="false">VLOOKUP(DJ$7,'[5]Curve Summary ALBERTA'!$A$13:$AG$161,18)</f>
        <v>40.5600776068773</v>
      </c>
      <c r="DK18" s="147" t="n">
        <f aca="false">VLOOKUP(DK$7,'[5]Curve Summary ALBERTA'!$A$13:$AG$161,18)</f>
        <v>42.8798505351171</v>
      </c>
      <c r="DL18" s="147" t="n">
        <f aca="false">VLOOKUP(DL$7,'[5]Curve Summary ALBERTA'!$A$13:$AG$161,18)</f>
        <v>44.9953217601449</v>
      </c>
      <c r="DM18" s="147" t="n">
        <f aca="false">VLOOKUP(DM$7,'[5]Curve Summary ALBERTA'!$A$13:$AG$161,18)</f>
        <v>46.2920510849026</v>
      </c>
      <c r="DN18" s="147" t="n">
        <f aca="false">VLOOKUP(DN$7,'[5]Curve Summary ALBERTA'!$A$13:$AG$161,18)</f>
        <v>44.8035427544941</v>
      </c>
      <c r="DO18" s="147" t="n">
        <f aca="false">VLOOKUP(DO$7,'[5]Curve Summary ALBERTA'!$A$13:$AG$161,18)</f>
        <v>42.9681853596815</v>
      </c>
      <c r="DP18" s="147" t="n">
        <f aca="false">VLOOKUP(DP$7,'[5]Curve Summary ALBERTA'!$A$13:$AG$161,18)</f>
        <v>39.5731521337109</v>
      </c>
      <c r="DQ18" s="147" t="n">
        <f aca="false">VLOOKUP(DQ$7,'[5]Curve Summary ALBERTA'!$A$13:$AG$161,18)</f>
        <v>39.537453302557</v>
      </c>
      <c r="DR18" s="147" t="n">
        <f aca="false">VLOOKUP(DR$7,'[5]Curve Summary ALBERTA'!$A$13:$AG$161,18)</f>
        <v>39.9732006606926</v>
      </c>
      <c r="DS18" s="147" t="n">
        <f aca="false">VLOOKUP(DS$7,'[5]Curve Summary ALBERTA'!$A$13:$AG$161,18)</f>
        <v>40.5107937098462</v>
      </c>
      <c r="DT18" s="147" t="n">
        <f aca="false">VLOOKUP(DT$7,'[5]Curve Summary ALBERTA'!$A$13:$AG$161,18)</f>
        <v>40.9615488890818</v>
      </c>
      <c r="DU18" s="147" t="n">
        <f aca="false">VLOOKUP(DU$7,'[5]Curve Summary ALBERTA'!$A$13:$AG$161,18)</f>
        <v>40.9932179494681</v>
      </c>
      <c r="DV18" s="147" t="n">
        <f aca="false">VLOOKUP(DV$7,'[5]Curve Summary ALBERTA'!$A$13:$AG$161,18)</f>
        <v>41.0243588679607</v>
      </c>
      <c r="DW18" s="147" t="n">
        <f aca="false">VLOOKUP(DW$7,'[5]Curve Summary ALBERTA'!$A$13:$AG$161,18)</f>
        <v>43.9523423393326</v>
      </c>
      <c r="DX18" s="147" t="n">
        <f aca="false">VLOOKUP(DX$7,'[5]Curve Summary ALBERTA'!$A$13:$AG$161,18)</f>
        <v>46.092894527556</v>
      </c>
      <c r="DY18" s="147" t="n">
        <f aca="false">VLOOKUP(DY$7,'[5]Curve Summary ALBERTA'!$A$13:$AG$161,18)</f>
        <v>47.4401580542053</v>
      </c>
      <c r="DZ18" s="147" t="n">
        <f aca="false">VLOOKUP(DZ$7,'[5]Curve Summary ALBERTA'!$A$13:$AG$161,18)</f>
        <v>45.9453724643906</v>
      </c>
      <c r="EA18" s="147" t="n">
        <f aca="false">VLOOKUP(EA$7,'[5]Curve Summary ALBERTA'!$A$13:$AG$161,18)</f>
        <v>44.0994679209919</v>
      </c>
      <c r="EB18" s="147" t="n">
        <f aca="false">VLOOKUP(EB$7,'[5]Curve Summary ALBERTA'!$A$13:$AG$161,18)</f>
        <v>40.2952790505519</v>
      </c>
      <c r="EC18" s="147" t="n">
        <f aca="false">VLOOKUP(EC$7,'[5]Curve Summary ALBERTA'!$A$13:$AG$161,18)</f>
        <v>40.2650136247643</v>
      </c>
      <c r="ED18" s="147" t="n">
        <f aca="false">VLOOKUP(ED$7,'[5]Curve Summary ALBERTA'!$A$13:$AG$161,18)</f>
        <v>40.7109205591394</v>
      </c>
      <c r="EE18" s="147" t="n">
        <f aca="false">VLOOKUP(EE$7,'[5]Curve Summary ALBERTA'!$A$13:$AG$161,18)</f>
        <v>41.2596001301891</v>
      </c>
      <c r="EF18" s="147" t="n">
        <f aca="false">VLOOKUP(EF$7,'[5]Curve Summary ALBERTA'!$A$13:$AG$161,18)</f>
        <v>41.7209333827213</v>
      </c>
      <c r="EG18" s="147" t="n">
        <f aca="false">VLOOKUP(EG$7,'[5]Curve Summary ALBERTA'!$A$13:$AG$161,18)</f>
        <v>41.7590998817541</v>
      </c>
      <c r="EH18" s="147" t="n">
        <f aca="false">VLOOKUP(EH$7,'[5]Curve Summary ALBERTA'!$A$13:$AG$161,18)</f>
        <v>41.7965461761315</v>
      </c>
      <c r="EI18" s="147" t="n">
        <f aca="false">VLOOKUP(EI$7,'[5]Curve Summary ALBERTA'!$A$13:$AG$161,18)</f>
        <v>44.5032593799933</v>
      </c>
      <c r="EJ18" s="147" t="n">
        <f aca="false">VLOOKUP(EJ$7,'[5]Curve Summary ALBERTA'!$A$13:$AG$161,18)</f>
        <v>46.6723993275991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1.34707602339181</v>
      </c>
      <c r="D28" s="145" t="n">
        <f aca="false">D9-D47</f>
        <v>1.5</v>
      </c>
      <c r="E28" s="145" t="n">
        <f aca="false">E9-E47</f>
        <v>2</v>
      </c>
      <c r="F28" s="146" t="n">
        <f aca="false">F9-F47</f>
        <v>1.74123054346392</v>
      </c>
      <c r="G28" s="145" t="n">
        <f aca="false">G9-G47</f>
        <v>1.125</v>
      </c>
      <c r="H28" s="145" t="n">
        <f aca="false">H9-H47</f>
        <v>1.25</v>
      </c>
      <c r="I28" s="145" t="n">
        <f aca="false">I9-I47</f>
        <v>1</v>
      </c>
      <c r="J28" s="145" t="n">
        <f aca="false">J9-J47</f>
        <v>0.625</v>
      </c>
      <c r="K28" s="145" t="n">
        <f aca="false">K9-K47</f>
        <v>1</v>
      </c>
      <c r="L28" s="145" t="n">
        <f aca="false">L9-L47</f>
        <v>0.25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0.5</v>
      </c>
      <c r="P28" s="145" t="n">
        <f aca="false">P9-P47</f>
        <v>0.5</v>
      </c>
      <c r="Q28" s="145" t="n">
        <f aca="false">Q9-Q47</f>
        <v>0.5</v>
      </c>
      <c r="R28" s="145" t="n">
        <f aca="false">R9-R47</f>
        <v>1</v>
      </c>
      <c r="S28" s="145" t="n">
        <f aca="false">S9-S47</f>
        <v>0.666666666666671</v>
      </c>
      <c r="T28" s="145" t="n">
        <f aca="false">T9-T47</f>
        <v>0.5</v>
      </c>
      <c r="U28" s="145" t="n">
        <f aca="false">U9-U47</f>
        <v>1</v>
      </c>
      <c r="V28" s="145" t="n">
        <f aca="false">V9-V47</f>
        <v>0.5</v>
      </c>
      <c r="W28" s="146" t="n">
        <f aca="false">W9-W47</f>
        <v>0.61960784313726</v>
      </c>
      <c r="X28" s="145" t="n">
        <f aca="false">X9-X47</f>
        <v>0.70392156862745</v>
      </c>
      <c r="Y28" s="145" t="n">
        <f aca="false">Y9-Y47</f>
        <v>1.67691275167784</v>
      </c>
      <c r="Z28" s="145" t="n">
        <f aca="false">Z9-Z47</f>
        <v>1.70984313725491</v>
      </c>
      <c r="AA28" s="145" t="n">
        <f aca="false">AA9-AA47</f>
        <v>1.70697058823529</v>
      </c>
      <c r="AB28" s="145" t="n">
        <f aca="false">AB9-AB47</f>
        <v>1.7068359375</v>
      </c>
      <c r="AC28" s="149" t="n">
        <f aca="false">AC9-AC47</f>
        <v>1.48445547729022</v>
      </c>
      <c r="AD28" s="150"/>
      <c r="AE28" s="150"/>
      <c r="AF28" s="151"/>
      <c r="AG28" s="147" t="n">
        <f aca="false">AG9*AG$5</f>
        <v>770</v>
      </c>
      <c r="AH28" s="178" t="n">
        <f aca="false">AH9*AH$5</f>
        <v>650</v>
      </c>
      <c r="AI28" s="178" t="n">
        <f aca="false">AI9*AI$5</f>
        <v>609</v>
      </c>
      <c r="AJ28" s="178" t="n">
        <f aca="false">AJ9*AJ$5</f>
        <v>605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1078</v>
      </c>
      <c r="AO28" s="178" t="n">
        <f aca="false">AO9*AO$5</f>
        <v>840</v>
      </c>
      <c r="AP28" s="178" t="n">
        <f aca="false">AP9*AP$5</f>
        <v>822.25</v>
      </c>
      <c r="AQ28" s="178" t="n">
        <f aca="false">AQ9*AQ$5</f>
        <v>680</v>
      </c>
      <c r="AR28" s="178" t="n">
        <f aca="false">AR9*AR$5</f>
        <v>745.5</v>
      </c>
      <c r="AS28" s="178" t="n">
        <f aca="false">AS9*AS$5</f>
        <v>841.5</v>
      </c>
      <c r="AT28" s="178" t="n">
        <f aca="false">AT9*AT$5</f>
        <v>730</v>
      </c>
      <c r="AU28" s="178" t="n">
        <f aca="false">AU9*AU$5</f>
        <v>682.5</v>
      </c>
      <c r="AV28" s="178" t="n">
        <f aca="false">AV9*AV$5</f>
        <v>660</v>
      </c>
      <c r="AW28" s="178" t="n">
        <f aca="false">AW9*AW$5</f>
        <v>556.5</v>
      </c>
      <c r="AX28" s="178" t="n">
        <f aca="false">AX9*AX$5</f>
        <v>567</v>
      </c>
      <c r="AY28" s="178" t="n">
        <f aca="false">AY9*AY$5</f>
        <v>1012</v>
      </c>
      <c r="AZ28" s="178" t="n">
        <f aca="false">AZ9*AZ$5</f>
        <v>1134</v>
      </c>
      <c r="BA28" s="178" t="n">
        <f aca="false">BA9*BA$5</f>
        <v>924</v>
      </c>
      <c r="BB28" s="178" t="n">
        <f aca="false">BB9*BB$5</f>
        <v>851</v>
      </c>
      <c r="BC28" s="178" t="n">
        <f aca="false">BC9*BC$5</f>
        <v>665</v>
      </c>
      <c r="BD28" s="178" t="n">
        <f aca="false">BD9*BD$5</f>
        <v>819.5</v>
      </c>
      <c r="BE28" s="178" t="n">
        <f aca="false">BE9*BE$5</f>
        <v>810.39</v>
      </c>
      <c r="BF28" s="178" t="n">
        <f aca="false">BF9*BF$5</f>
        <v>741.6</v>
      </c>
      <c r="BG28" s="178" t="n">
        <f aca="false">BG9*BG$5</f>
        <v>773.49</v>
      </c>
      <c r="BH28" s="178" t="n">
        <f aca="false">BH9*BH$5</f>
        <v>692.56</v>
      </c>
      <c r="BI28" s="178" t="n">
        <f aca="false">BI9*BI$5</f>
        <v>569.2</v>
      </c>
      <c r="BJ28" s="178" t="n">
        <f aca="false">BJ9*BJ$5</f>
        <v>635.58</v>
      </c>
      <c r="BK28" s="178" t="n">
        <f aca="false">BK9*BK$5</f>
        <v>950.46</v>
      </c>
      <c r="BL28" s="178" t="n">
        <f aca="false">BL9*BL$5</f>
        <v>1147.08</v>
      </c>
      <c r="BM28" s="178" t="n">
        <f aca="false">BM9*BM$5</f>
        <v>914.13</v>
      </c>
      <c r="BN28" s="178" t="n">
        <f aca="false">BN9*BN$5</f>
        <v>787.29</v>
      </c>
      <c r="BO28" s="178" t="n">
        <f aca="false">BO9*BO$5</f>
        <v>751.17</v>
      </c>
      <c r="BP28" s="178" t="n">
        <f aca="false">BP9*BP$5</f>
        <v>867.1</v>
      </c>
      <c r="BQ28" s="178" t="n">
        <f aca="false">BQ9*BQ$5</f>
        <v>812.28</v>
      </c>
      <c r="BR28" s="178" t="n">
        <f aca="false">BR9*BR$5</f>
        <v>747.8</v>
      </c>
      <c r="BS28" s="178" t="n">
        <f aca="false">BS9*BS$5</f>
        <v>792.12</v>
      </c>
      <c r="BT28" s="178" t="n">
        <f aca="false">BT9*BT$5</f>
        <v>684.6</v>
      </c>
      <c r="BU28" s="178" t="n">
        <f aca="false">BU9*BU$5</f>
        <v>630.21</v>
      </c>
      <c r="BV28" s="178" t="n">
        <f aca="false">BV9*BV$5</f>
        <v>668.36</v>
      </c>
      <c r="BW28" s="178" t="n">
        <f aca="false">BW9*BW$5</f>
        <v>887.8</v>
      </c>
      <c r="BX28" s="178" t="n">
        <f aca="false">BX9*BX$5</f>
        <v>1156.44</v>
      </c>
      <c r="BY28" s="178" t="n">
        <f aca="false">BY9*BY$5</f>
        <v>901.11</v>
      </c>
      <c r="BZ28" s="178" t="n">
        <f aca="false">BZ9*BZ$5</f>
        <v>792.75</v>
      </c>
      <c r="CA28" s="178" t="n">
        <f aca="false">CA9*CA$5</f>
        <v>761.67</v>
      </c>
      <c r="CB28" s="178" t="n">
        <f aca="false">CB9*CB$5</f>
        <v>796.53</v>
      </c>
      <c r="CC28" s="178" t="n">
        <f aca="false">CC9*CC$5</f>
        <v>815.64</v>
      </c>
      <c r="CD28" s="178" t="n">
        <f aca="false">CD9*CD$5</f>
        <v>753.4</v>
      </c>
      <c r="CE28" s="178" t="n">
        <f aca="false">CE9*CE$5</f>
        <v>805</v>
      </c>
      <c r="CF28" s="178" t="n">
        <f aca="false">CF9*CF$5</f>
        <v>666.6</v>
      </c>
      <c r="CG28" s="178" t="n">
        <f aca="false">CG9*CG$5</f>
        <v>681.78</v>
      </c>
      <c r="CH28" s="178" t="n">
        <f aca="false">CH9*CH$5</f>
        <v>689.04</v>
      </c>
      <c r="CI28" s="178" t="n">
        <f aca="false">CI9*CI$5</f>
        <v>880.2</v>
      </c>
      <c r="CJ28" s="178" t="n">
        <f aca="false">CJ9*CJ$5</f>
        <v>1135.05</v>
      </c>
      <c r="CK28" s="178" t="n">
        <f aca="false">CK9*CK$5</f>
        <v>853.4</v>
      </c>
      <c r="CL28" s="178" t="n">
        <f aca="false">CL9*CL$5</f>
        <v>836</v>
      </c>
      <c r="CM28" s="178" t="n">
        <f aca="false">CM9*CM$5</f>
        <v>769.86</v>
      </c>
      <c r="CN28" s="178" t="n">
        <f aca="false">CN9*CN$5</f>
        <v>763.2</v>
      </c>
      <c r="CO28" s="178" t="n">
        <f aca="false">CO9*CO$5</f>
        <v>858</v>
      </c>
      <c r="CP28" s="178" t="n">
        <f aca="false">CP9*CP$5</f>
        <v>758.8</v>
      </c>
      <c r="CQ28" s="178" t="n">
        <f aca="false">CQ9*CQ$5</f>
        <v>781.44</v>
      </c>
      <c r="CR28" s="178" t="n">
        <f aca="false">CR9*CR$5</f>
        <v>714.21</v>
      </c>
      <c r="CS28" s="178" t="n">
        <f aca="false">CS9*CS$5</f>
        <v>701.8</v>
      </c>
      <c r="CT28" s="178" t="n">
        <f aca="false">CT9*CT$5</f>
        <v>676.2</v>
      </c>
      <c r="CU28" s="178" t="n">
        <f aca="false">CU9*CU$5</f>
        <v>917.7</v>
      </c>
      <c r="CV28" s="178" t="n">
        <f aca="false">CV9*CV$5</f>
        <v>1116.42</v>
      </c>
      <c r="CW28" s="178" t="n">
        <f aca="false">CW9*CW$5</f>
        <v>807.5</v>
      </c>
      <c r="CX28" s="178" t="n">
        <f aca="false">CX9*CX$5</f>
        <v>879.98</v>
      </c>
      <c r="CY28" s="178" t="n">
        <f aca="false">CY9*CY$5</f>
        <v>778.26</v>
      </c>
      <c r="CZ28" s="178" t="n">
        <f aca="false">CZ9*CZ$5</f>
        <v>768.4</v>
      </c>
      <c r="DA28" s="178" t="n">
        <f aca="false">DA9*DA$5</f>
        <v>867.68</v>
      </c>
      <c r="DB28" s="178" t="n">
        <f aca="false">DB9*DB$5</f>
        <v>807.66</v>
      </c>
      <c r="DC28" s="178" t="n">
        <f aca="false">DC9*DC$5</f>
        <v>760.41</v>
      </c>
      <c r="DD28" s="178" t="n">
        <f aca="false">DD9*DD$5</f>
        <v>765.6</v>
      </c>
      <c r="DE28" s="178" t="n">
        <f aca="false">DE9*DE$5</f>
        <v>689.43</v>
      </c>
      <c r="DF28" s="178" t="n">
        <f aca="false">DF9*DF$5</f>
        <v>695.31</v>
      </c>
      <c r="DG28" s="178" t="n">
        <f aca="false">DG9*DG$5</f>
        <v>964.26</v>
      </c>
      <c r="DH28" s="178" t="n">
        <f aca="false">DH9*DH$5</f>
        <v>1015.35</v>
      </c>
      <c r="DI28" s="178" t="n">
        <f aca="false">DI9*DI$5</f>
        <v>896.91</v>
      </c>
      <c r="DJ28" s="178" t="n">
        <f aca="false">DJ9*DJ$5</f>
        <v>891.48</v>
      </c>
      <c r="DK28" s="178" t="n">
        <f aca="false">DK9*DK$5</f>
        <v>715.16</v>
      </c>
      <c r="DL28" s="178" t="n">
        <f aca="false">DL9*DL$5</f>
        <v>856.02</v>
      </c>
      <c r="DM28" s="178" t="n">
        <f aca="false">DM9*DM$5</f>
        <v>837.69</v>
      </c>
      <c r="DN28" s="178" t="n">
        <f aca="false">DN9*DN$5</f>
        <v>779.6</v>
      </c>
      <c r="DO28" s="178" t="n">
        <f aca="false">DO9*DO$5</f>
        <v>811.36</v>
      </c>
      <c r="DP28" s="178" t="n">
        <f aca="false">DP9*DP$5</f>
        <v>782.54</v>
      </c>
      <c r="DQ28" s="178" t="n">
        <f aca="false">DQ9*DQ$5</f>
        <v>674.6</v>
      </c>
      <c r="DR28" s="178" t="n">
        <f aca="false">DR9*DR$5</f>
        <v>748</v>
      </c>
      <c r="DS28" s="178" t="n">
        <f aca="false">DS9*DS$5</f>
        <v>967.78</v>
      </c>
      <c r="DT28" s="178" t="n">
        <f aca="false">DT9*DT$5</f>
        <v>1011.99</v>
      </c>
      <c r="DU28" s="178" t="n">
        <f aca="false">DU9*DU$5</f>
        <v>901.74</v>
      </c>
      <c r="DV28" s="178" t="n">
        <f aca="false">DV9*DV$5</f>
        <v>863.94</v>
      </c>
      <c r="DW28" s="178" t="n">
        <f aca="false">DW9*DW$5</f>
        <v>764.4</v>
      </c>
      <c r="DX28" s="178" t="n">
        <f aca="false">DX9*DX$5</f>
        <v>866.8</v>
      </c>
      <c r="DY28" s="178" t="n">
        <f aca="false">DY9*DY$5</f>
        <v>807</v>
      </c>
      <c r="DZ28" s="178" t="n">
        <f aca="false">DZ9*DZ$5</f>
        <v>789.8</v>
      </c>
      <c r="EA28" s="178" t="n">
        <f aca="false">EA9*EA$5</f>
        <v>863.42</v>
      </c>
      <c r="EB28" s="178" t="n">
        <f aca="false">EB9*EB$5</f>
        <v>799.04</v>
      </c>
      <c r="EC28" s="178" t="n">
        <f aca="false">EC9*EC$5</f>
        <v>692.2</v>
      </c>
      <c r="ED28" s="178" t="n">
        <f aca="false">ED9*ED$5</f>
        <v>766.92</v>
      </c>
      <c r="EE28" s="178" t="n">
        <f aca="false">EE9*EE$5</f>
        <v>927.36</v>
      </c>
      <c r="EF28" s="178" t="n">
        <f aca="false">EF9*EF$5</f>
        <v>1057.76</v>
      </c>
      <c r="EG28" s="178" t="n">
        <f aca="false">EG9*EG$5</f>
        <v>906.99</v>
      </c>
      <c r="EH28" s="178" t="n">
        <f aca="false">EH9*EH$5</f>
        <v>835.17</v>
      </c>
      <c r="EI28" s="178" t="n">
        <f aca="false">EI9*EI$5</f>
        <v>814.59</v>
      </c>
      <c r="EJ28" s="178" t="n">
        <f aca="false">EJ9*EJ$5</f>
        <v>917.7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2.75321637426901</v>
      </c>
      <c r="D29" s="147" t="n">
        <f aca="false">D10-D48</f>
        <v>0.539999999999999</v>
      </c>
      <c r="E29" s="147" t="n">
        <f aca="false">E10-E48</f>
        <v>0</v>
      </c>
      <c r="F29" s="154" t="n">
        <f aca="false">F10-F48</f>
        <v>1.03325699116211</v>
      </c>
      <c r="G29" s="147" t="n">
        <f aca="false">G10-G48</f>
        <v>0</v>
      </c>
      <c r="H29" s="147" t="n">
        <f aca="false">H10-H48</f>
        <v>0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0</v>
      </c>
      <c r="T29" s="147" t="n">
        <f aca="false">T10-T48</f>
        <v>0</v>
      </c>
      <c r="U29" s="147" t="n">
        <f aca="false">U10-U48</f>
        <v>0</v>
      </c>
      <c r="V29" s="147" t="n">
        <f aca="false">V10-V48</f>
        <v>0</v>
      </c>
      <c r="W29" s="154" t="n">
        <f aca="false">W10-W48</f>
        <v>0</v>
      </c>
      <c r="X29" s="147" t="n">
        <f aca="false">X10-X48</f>
        <v>0</v>
      </c>
      <c r="Y29" s="147" t="n">
        <f aca="false">Y10-Y48</f>
        <v>0</v>
      </c>
      <c r="Z29" s="147" t="n">
        <f aca="false">Z10-Z48</f>
        <v>0</v>
      </c>
      <c r="AA29" s="147" t="n">
        <f aca="false">AA10-AA48</f>
        <v>0</v>
      </c>
      <c r="AB29" s="147" t="n">
        <f aca="false">AB10-AB48</f>
        <v>0</v>
      </c>
      <c r="AC29" s="156" t="n">
        <f aca="false">AC10-AC48</f>
        <v>0.028755213176737</v>
      </c>
      <c r="AD29" s="150"/>
      <c r="AE29" s="150"/>
      <c r="AF29" s="151"/>
      <c r="AG29" s="147" t="n">
        <f aca="false">AG10*AG$5</f>
        <v>737</v>
      </c>
      <c r="AH29" s="178" t="n">
        <f aca="false">AH10*AH$5</f>
        <v>628</v>
      </c>
      <c r="AI29" s="178" t="n">
        <f aca="false">AI10*AI$5</f>
        <v>588</v>
      </c>
      <c r="AJ29" s="178" t="n">
        <f aca="false">AJ10*AJ$5</f>
        <v>643.5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957</v>
      </c>
      <c r="AN29" s="178" t="n">
        <f aca="false">AN10*AN$5</f>
        <v>1122</v>
      </c>
      <c r="AO29" s="178" t="n">
        <f aca="false">AO10*AO$5</f>
        <v>890</v>
      </c>
      <c r="AP29" s="178" t="n">
        <f aca="false">AP10*AP$5</f>
        <v>782</v>
      </c>
      <c r="AQ29" s="178" t="n">
        <f aca="false">AQ10*AQ$5</f>
        <v>640</v>
      </c>
      <c r="AR29" s="178" t="n">
        <f aca="false">AR10*AR$5</f>
        <v>714</v>
      </c>
      <c r="AS29" s="178" t="n">
        <f aca="false">AS10*AS$5</f>
        <v>814</v>
      </c>
      <c r="AT29" s="178" t="n">
        <f aca="false">AT10*AT$5</f>
        <v>700</v>
      </c>
      <c r="AU29" s="178" t="n">
        <f aca="false">AU10*AU$5</f>
        <v>672</v>
      </c>
      <c r="AV29" s="178" t="n">
        <f aca="false">AV10*AV$5</f>
        <v>715</v>
      </c>
      <c r="AW29" s="178" t="n">
        <f aca="false">AW10*AW$5</f>
        <v>603.75</v>
      </c>
      <c r="AX29" s="178" t="n">
        <f aca="false">AX10*AX$5</f>
        <v>624.75</v>
      </c>
      <c r="AY29" s="178" t="n">
        <f aca="false">AY10*AY$5</f>
        <v>1100</v>
      </c>
      <c r="AZ29" s="178" t="n">
        <f aca="false">AZ10*AZ$5</f>
        <v>1186.5</v>
      </c>
      <c r="BA29" s="178" t="n">
        <f aca="false">BA10*BA$5</f>
        <v>966</v>
      </c>
      <c r="BB29" s="178" t="n">
        <f aca="false">BB10*BB$5</f>
        <v>816.5</v>
      </c>
      <c r="BC29" s="178" t="n">
        <f aca="false">BC10*BC$5</f>
        <v>636.5</v>
      </c>
      <c r="BD29" s="178" t="n">
        <f aca="false">BD10*BD$5</f>
        <v>803</v>
      </c>
      <c r="BE29" s="178" t="n">
        <f aca="false">BE10*BE$5</f>
        <v>773.43</v>
      </c>
      <c r="BF29" s="178" t="n">
        <f aca="false">BF10*BF$5</f>
        <v>703</v>
      </c>
      <c r="BG29" s="178" t="n">
        <f aca="false">BG10*BG$5</f>
        <v>750.49</v>
      </c>
      <c r="BH29" s="178" t="n">
        <f aca="false">BH10*BH$5</f>
        <v>727.1</v>
      </c>
      <c r="BI29" s="178" t="n">
        <f aca="false">BI10*BI$5</f>
        <v>597.8</v>
      </c>
      <c r="BJ29" s="178" t="n">
        <f aca="false">BJ10*BJ$5</f>
        <v>676.28</v>
      </c>
      <c r="BK29" s="178" t="n">
        <f aca="false">BK10*BK$5</f>
        <v>1004.85</v>
      </c>
      <c r="BL29" s="178" t="n">
        <f aca="false">BL10*BL$5</f>
        <v>1173.7</v>
      </c>
      <c r="BM29" s="178" t="n">
        <f aca="false">BM10*BM$5</f>
        <v>934.29</v>
      </c>
      <c r="BN29" s="178" t="n">
        <f aca="false">BN10*BN$5</f>
        <v>748.02</v>
      </c>
      <c r="BO29" s="178" t="n">
        <f aca="false">BO10*BO$5</f>
        <v>712.74</v>
      </c>
      <c r="BP29" s="178" t="n">
        <f aca="false">BP10*BP$5</f>
        <v>839.04</v>
      </c>
      <c r="BQ29" s="178" t="n">
        <f aca="false">BQ10*BQ$5</f>
        <v>779.94</v>
      </c>
      <c r="BR29" s="178" t="n">
        <f aca="false">BR10*BR$5</f>
        <v>714.2</v>
      </c>
      <c r="BS29" s="178" t="n">
        <f aca="false">BS10*BS$5</f>
        <v>771.88</v>
      </c>
      <c r="BT29" s="178" t="n">
        <f aca="false">BT10*BT$5</f>
        <v>712.53</v>
      </c>
      <c r="BU29" s="178" t="n">
        <f aca="false">BU10*BU$5</f>
        <v>656.04</v>
      </c>
      <c r="BV29" s="178" t="n">
        <f aca="false">BV10*BV$5</f>
        <v>703.34</v>
      </c>
      <c r="BW29" s="178" t="n">
        <f aca="false">BW10*BW$5</f>
        <v>932.2</v>
      </c>
      <c r="BX29" s="178" t="n">
        <f aca="false">BX10*BX$5</f>
        <v>1180.59</v>
      </c>
      <c r="BY29" s="178" t="n">
        <f aca="false">BY10*BY$5</f>
        <v>918.75</v>
      </c>
      <c r="BZ29" s="178" t="n">
        <f aca="false">BZ10*BZ$5</f>
        <v>759.57</v>
      </c>
      <c r="CA29" s="178" t="n">
        <f aca="false">CA10*CA$5</f>
        <v>729.54</v>
      </c>
      <c r="CB29" s="178" t="n">
        <f aca="false">CB10*CB$5</f>
        <v>775.32</v>
      </c>
      <c r="CC29" s="178" t="n">
        <f aca="false">CC10*CC$5</f>
        <v>796.32</v>
      </c>
      <c r="CD29" s="178" t="n">
        <f aca="false">CD10*CD$5</f>
        <v>732.4</v>
      </c>
      <c r="CE29" s="178" t="n">
        <f aca="false">CE10*CE$5</f>
        <v>796.72</v>
      </c>
      <c r="CF29" s="178" t="n">
        <f aca="false">CF10*CF$5</f>
        <v>699.8</v>
      </c>
      <c r="CG29" s="178" t="n">
        <f aca="false">CG10*CG$5</f>
        <v>715.44</v>
      </c>
      <c r="CH29" s="178" t="n">
        <f aca="false">CH10*CH$5</f>
        <v>730.18</v>
      </c>
      <c r="CI29" s="178" t="n">
        <f aca="false">CI10*CI$5</f>
        <v>932.8</v>
      </c>
      <c r="CJ29" s="178" t="n">
        <f aca="false">CJ10*CJ$5</f>
        <v>1172.31</v>
      </c>
      <c r="CK29" s="178" t="n">
        <f aca="false">CK10*CK$5</f>
        <v>880.4</v>
      </c>
      <c r="CL29" s="178" t="n">
        <f aca="false">CL10*CL$5</f>
        <v>815.54</v>
      </c>
      <c r="CM29" s="178" t="n">
        <f aca="false">CM10*CM$5</f>
        <v>750.75</v>
      </c>
      <c r="CN29" s="178" t="n">
        <f aca="false">CN10*CN$5</f>
        <v>755.2</v>
      </c>
      <c r="CO29" s="178" t="n">
        <f aca="false">CO10*CO$5</f>
        <v>856.02</v>
      </c>
      <c r="CP29" s="178" t="n">
        <f aca="false">CP10*CP$5</f>
        <v>754.2</v>
      </c>
      <c r="CQ29" s="178" t="n">
        <f aca="false">CQ10*CQ$5</f>
        <v>789.58</v>
      </c>
      <c r="CR29" s="178" t="n">
        <f aca="false">CR10*CR$5</f>
        <v>760.41</v>
      </c>
      <c r="CS29" s="178" t="n">
        <f aca="false">CS10*CS$5</f>
        <v>746.46</v>
      </c>
      <c r="CT29" s="178" t="n">
        <f aca="false">CT10*CT$5</f>
        <v>725.76</v>
      </c>
      <c r="CU29" s="178" t="n">
        <f aca="false">CU10*CU$5</f>
        <v>986.16</v>
      </c>
      <c r="CV29" s="178" t="n">
        <f aca="false">CV10*CV$5</f>
        <v>1172.08</v>
      </c>
      <c r="CW29" s="178" t="n">
        <f aca="false">CW10*CW$5</f>
        <v>846.45</v>
      </c>
      <c r="CX29" s="178" t="n">
        <f aca="false">CX10*CX$5</f>
        <v>876.99</v>
      </c>
      <c r="CY29" s="178" t="n">
        <f aca="false">CY10*CY$5</f>
        <v>775.32</v>
      </c>
      <c r="CZ29" s="178" t="n">
        <f aca="false">CZ10*CZ$5</f>
        <v>775.4</v>
      </c>
      <c r="DA29" s="178" t="n">
        <f aca="false">DA10*DA$5</f>
        <v>877.36</v>
      </c>
      <c r="DB29" s="178" t="n">
        <f aca="false">DB10*DB$5</f>
        <v>813.75</v>
      </c>
      <c r="DC29" s="178" t="n">
        <f aca="false">DC10*DC$5</f>
        <v>777.84</v>
      </c>
      <c r="DD29" s="178" t="n">
        <f aca="false">DD10*DD$5</f>
        <v>821.48</v>
      </c>
      <c r="DE29" s="178" t="n">
        <f aca="false">DE10*DE$5</f>
        <v>739.2</v>
      </c>
      <c r="DF29" s="178" t="n">
        <f aca="false">DF10*DF$5</f>
        <v>751.59</v>
      </c>
      <c r="DG29" s="178" t="n">
        <f aca="false">DG10*DG$5</f>
        <v>1044.56</v>
      </c>
      <c r="DH29" s="178" t="n">
        <f aca="false">DH10*DH$5</f>
        <v>1076.04</v>
      </c>
      <c r="DI29" s="178" t="n">
        <f aca="false">DI10*DI$5</f>
        <v>949.41</v>
      </c>
      <c r="DJ29" s="178" t="n">
        <f aca="false">DJ10*DJ$5</f>
        <v>900.91</v>
      </c>
      <c r="DK29" s="178" t="n">
        <f aca="false">DK10*DK$5</f>
        <v>722.57</v>
      </c>
      <c r="DL29" s="178" t="n">
        <f aca="false">DL10*DL$5</f>
        <v>875.16</v>
      </c>
      <c r="DM29" s="178" t="n">
        <f aca="false">DM10*DM$5</f>
        <v>860.16</v>
      </c>
      <c r="DN29" s="178" t="n">
        <f aca="false">DN10*DN$5</f>
        <v>797.8</v>
      </c>
      <c r="DO29" s="178" t="n">
        <f aca="false">DO10*DO$5</f>
        <v>842.16</v>
      </c>
      <c r="DP29" s="178" t="n">
        <f aca="false">DP10*DP$5</f>
        <v>848.32</v>
      </c>
      <c r="DQ29" s="178" t="n">
        <f aca="false">DQ10*DQ$5</f>
        <v>730.8</v>
      </c>
      <c r="DR29" s="178" t="n">
        <f aca="false">DR10*DR$5</f>
        <v>816.2</v>
      </c>
      <c r="DS29" s="178" t="n">
        <f aca="false">DS10*DS$5</f>
        <v>1058.86</v>
      </c>
      <c r="DT29" s="178" t="n">
        <f aca="false">DT10*DT$5</f>
        <v>1085.49</v>
      </c>
      <c r="DU29" s="178" t="n">
        <f aca="false">DU10*DU$5</f>
        <v>965.79</v>
      </c>
      <c r="DV29" s="178" t="n">
        <f aca="false">DV10*DV$5</f>
        <v>886.38</v>
      </c>
      <c r="DW29" s="178" t="n">
        <f aca="false">DW10*DW$5</f>
        <v>784.2</v>
      </c>
      <c r="DX29" s="178" t="n">
        <f aca="false">DX10*DX$5</f>
        <v>899.14</v>
      </c>
      <c r="DY29" s="178" t="n">
        <f aca="false">DY10*DY$5</f>
        <v>840.6</v>
      </c>
      <c r="DZ29" s="178" t="n">
        <f aca="false">DZ10*DZ$5</f>
        <v>820.4</v>
      </c>
      <c r="EA29" s="178" t="n">
        <f aca="false">EA10*EA$5</f>
        <v>908.5</v>
      </c>
      <c r="EB29" s="178" t="n">
        <f aca="false">EB10*EB$5</f>
        <v>875.16</v>
      </c>
      <c r="EC29" s="178" t="n">
        <f aca="false">EC10*EC$5</f>
        <v>757.4</v>
      </c>
      <c r="ED29" s="178" t="n">
        <f aca="false">ED10*ED$5</f>
        <v>844.58</v>
      </c>
      <c r="EE29" s="178" t="n">
        <f aca="false">EE10*EE$5</f>
        <v>1024.8</v>
      </c>
      <c r="EF29" s="178" t="n">
        <f aca="false">EF10*EF$5</f>
        <v>1147.52</v>
      </c>
      <c r="EG29" s="178" t="n">
        <f aca="false">EG10*EG$5</f>
        <v>982.59</v>
      </c>
      <c r="EH29" s="178" t="n">
        <f aca="false">EH10*EH$5</f>
        <v>869.61</v>
      </c>
      <c r="EI29" s="178" t="n">
        <f aca="false">EI10*EI$5</f>
        <v>848.4</v>
      </c>
      <c r="EJ29" s="178" t="n">
        <f aca="false">EJ10*EJ$5</f>
        <v>964.85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3.78491228070175</v>
      </c>
      <c r="D30" s="147" t="n">
        <f aca="false">D11-D49</f>
        <v>2.4</v>
      </c>
      <c r="E30" s="147" t="n">
        <f aca="false">E11-E49</f>
        <v>1.9</v>
      </c>
      <c r="F30" s="154" t="n">
        <f aca="false">F11-F49</f>
        <v>2.66717880226883</v>
      </c>
      <c r="G30" s="147" t="n">
        <f aca="false">G11-G49</f>
        <v>1.25</v>
      </c>
      <c r="H30" s="147" t="n">
        <f aca="false">H11-H49</f>
        <v>1.25</v>
      </c>
      <c r="I30" s="147" t="n">
        <f aca="false">I11-I49</f>
        <v>1.25</v>
      </c>
      <c r="J30" s="147" t="n">
        <f aca="false">J11-J49</f>
        <v>0.875</v>
      </c>
      <c r="K30" s="147" t="n">
        <f aca="false">K11-K49</f>
        <v>1.25</v>
      </c>
      <c r="L30" s="147" t="n">
        <f aca="false">L11-L49</f>
        <v>0.5</v>
      </c>
      <c r="M30" s="147" t="n">
        <f aca="false">M11-M49</f>
        <v>0.5</v>
      </c>
      <c r="N30" s="147" t="n">
        <f aca="false">N11-N49</f>
        <v>0.5</v>
      </c>
      <c r="O30" s="147" t="n">
        <f aca="false">O11-O49</f>
        <v>1</v>
      </c>
      <c r="P30" s="147" t="n">
        <f aca="false">P11-P49</f>
        <v>1</v>
      </c>
      <c r="Q30" s="147" t="n">
        <f aca="false">Q11-Q49</f>
        <v>1</v>
      </c>
      <c r="R30" s="147" t="n">
        <f aca="false">R11-R49</f>
        <v>1</v>
      </c>
      <c r="S30" s="147" t="n">
        <f aca="false">S11-S49</f>
        <v>1</v>
      </c>
      <c r="T30" s="147" t="n">
        <f aca="false">T11-T49</f>
        <v>1</v>
      </c>
      <c r="U30" s="147" t="n">
        <f aca="false">U11-U49</f>
        <v>1</v>
      </c>
      <c r="V30" s="147" t="n">
        <f aca="false">V11-V49</f>
        <v>1</v>
      </c>
      <c r="W30" s="154" t="n">
        <f aca="false">W11-W49</f>
        <v>0.936274509803923</v>
      </c>
      <c r="X30" s="147" t="n">
        <f aca="false">X11-X49</f>
        <v>1</v>
      </c>
      <c r="Y30" s="147" t="n">
        <f aca="false">Y11-Y49</f>
        <v>0.999999999999993</v>
      </c>
      <c r="Z30" s="147" t="n">
        <f aca="false">Z11-Z49</f>
        <v>0.999999999999993</v>
      </c>
      <c r="AA30" s="147" t="n">
        <f aca="false">AA11-AA49</f>
        <v>1</v>
      </c>
      <c r="AB30" s="147" t="n">
        <f aca="false">AB11-AB49</f>
        <v>1.00000000000001</v>
      </c>
      <c r="AC30" s="156" t="n">
        <f aca="false">AC11-AC49</f>
        <v>1.0379831193909</v>
      </c>
      <c r="AD30" s="150"/>
      <c r="AE30" s="150"/>
      <c r="AF30" s="151"/>
      <c r="AG30" s="147" t="n">
        <f aca="false">AG11*AG$5</f>
        <v>781</v>
      </c>
      <c r="AH30" s="178" t="n">
        <f aca="false">AH11*AH$5</f>
        <v>700</v>
      </c>
      <c r="AI30" s="178" t="n">
        <f aca="false">AI11*AI$5</f>
        <v>693</v>
      </c>
      <c r="AJ30" s="178" t="n">
        <f aca="false">AJ11*AJ$5</f>
        <v>654.5</v>
      </c>
      <c r="AK30" s="178" t="n">
        <f aca="false">AK11*AK$5</f>
        <v>654.5</v>
      </c>
      <c r="AL30" s="178" t="n">
        <f aca="false">AL11*AL$5</f>
        <v>730</v>
      </c>
      <c r="AM30" s="178" t="n">
        <f aca="false">AM11*AM$5</f>
        <v>995.5</v>
      </c>
      <c r="AN30" s="178" t="n">
        <f aca="false">AN11*AN$5</f>
        <v>1149.5</v>
      </c>
      <c r="AO30" s="178" t="n">
        <f aca="false">AO11*AO$5</f>
        <v>885</v>
      </c>
      <c r="AP30" s="178" t="n">
        <f aca="false">AP11*AP$5</f>
        <v>874</v>
      </c>
      <c r="AQ30" s="178" t="n">
        <f aca="false">AQ11*AQ$5</f>
        <v>715</v>
      </c>
      <c r="AR30" s="178" t="n">
        <f aca="false">AR11*AR$5</f>
        <v>798</v>
      </c>
      <c r="AS30" s="178" t="n">
        <f aca="false">AS11*AS$5</f>
        <v>863.5</v>
      </c>
      <c r="AT30" s="178" t="n">
        <f aca="false">AT11*AT$5</f>
        <v>765</v>
      </c>
      <c r="AU30" s="178" t="n">
        <f aca="false">AU11*AU$5</f>
        <v>750.75</v>
      </c>
      <c r="AV30" s="178" t="n">
        <f aca="false">AV11*AV$5</f>
        <v>737</v>
      </c>
      <c r="AW30" s="178" t="n">
        <f aca="false">AW11*AW$5</f>
        <v>724.5</v>
      </c>
      <c r="AX30" s="178" t="n">
        <f aca="false">AX11*AX$5</f>
        <v>808.5</v>
      </c>
      <c r="AY30" s="178" t="n">
        <f aca="false">AY11*AY$5</f>
        <v>1072.5</v>
      </c>
      <c r="AZ30" s="178" t="n">
        <f aca="false">AZ11*AZ$5</f>
        <v>1207.5</v>
      </c>
      <c r="BA30" s="178" t="n">
        <f aca="false">BA11*BA$5</f>
        <v>1107.75</v>
      </c>
      <c r="BB30" s="178" t="n">
        <f aca="false">BB11*BB$5</f>
        <v>891.25</v>
      </c>
      <c r="BC30" s="178" t="n">
        <f aca="false">BC11*BC$5</f>
        <v>717.25</v>
      </c>
      <c r="BD30" s="178" t="n">
        <f aca="false">BD11*BD$5</f>
        <v>874.5</v>
      </c>
      <c r="BE30" s="178" t="n">
        <f aca="false">BE11*BE$5</f>
        <v>848.19</v>
      </c>
      <c r="BF30" s="178" t="n">
        <f aca="false">BF11*BF$5</f>
        <v>797.2</v>
      </c>
      <c r="BG30" s="178" t="n">
        <f aca="false">BG11*BG$5</f>
        <v>881.59</v>
      </c>
      <c r="BH30" s="178" t="n">
        <f aca="false">BH11*BH$5</f>
        <v>805.42</v>
      </c>
      <c r="BI30" s="178" t="n">
        <f aca="false">BI11*BI$5</f>
        <v>765.4</v>
      </c>
      <c r="BJ30" s="178" t="n">
        <f aca="false">BJ11*BJ$5</f>
        <v>940.5</v>
      </c>
      <c r="BK30" s="178" t="n">
        <f aca="false">BK11*BK$5</f>
        <v>941.43</v>
      </c>
      <c r="BL30" s="178" t="n">
        <f aca="false">BL11*BL$5</f>
        <v>1149.72</v>
      </c>
      <c r="BM30" s="178" t="n">
        <f aca="false">BM11*BM$5</f>
        <v>1011.78</v>
      </c>
      <c r="BN30" s="178" t="n">
        <f aca="false">BN11*BN$5</f>
        <v>837.48</v>
      </c>
      <c r="BO30" s="178" t="n">
        <f aca="false">BO11*BO$5</f>
        <v>800.1</v>
      </c>
      <c r="BP30" s="178" t="n">
        <f aca="false">BP11*BP$5</f>
        <v>914.48</v>
      </c>
      <c r="BQ30" s="178" t="n">
        <f aca="false">BQ11*BQ$5</f>
        <v>852.6</v>
      </c>
      <c r="BR30" s="178" t="n">
        <f aca="false">BR11*BR$5</f>
        <v>807</v>
      </c>
      <c r="BS30" s="178" t="n">
        <f aca="false">BS11*BS$5</f>
        <v>899.3</v>
      </c>
      <c r="BT30" s="178" t="n">
        <f aca="false">BT11*BT$5</f>
        <v>800.1</v>
      </c>
      <c r="BU30" s="178" t="n">
        <f aca="false">BU11*BU$5</f>
        <v>831.6</v>
      </c>
      <c r="BV30" s="178" t="n">
        <f aca="false">BV11*BV$5</f>
        <v>964.7</v>
      </c>
      <c r="BW30" s="178" t="n">
        <f aca="false">BW11*BW$5</f>
        <v>867</v>
      </c>
      <c r="BX30" s="178" t="n">
        <f aca="false">BX11*BX$5</f>
        <v>1140.8</v>
      </c>
      <c r="BY30" s="178" t="n">
        <f aca="false">BY11*BY$5</f>
        <v>968.1</v>
      </c>
      <c r="BZ30" s="178" t="n">
        <f aca="false">BZ11*BZ$5</f>
        <v>873.6</v>
      </c>
      <c r="CA30" s="178" t="n">
        <f aca="false">CA11*CA$5</f>
        <v>826.35</v>
      </c>
      <c r="CB30" s="178" t="n">
        <f aca="false">CB11*CB$5</f>
        <v>852.6</v>
      </c>
      <c r="CC30" s="178" t="n">
        <f aca="false">CC11*CC$5</f>
        <v>857.01</v>
      </c>
      <c r="CD30" s="178" t="n">
        <f aca="false">CD11*CD$5</f>
        <v>816</v>
      </c>
      <c r="CE30" s="178" t="n">
        <f aca="false">CE11*CE$5</f>
        <v>915.4</v>
      </c>
      <c r="CF30" s="178" t="n">
        <f aca="false">CF11*CF$5</f>
        <v>789.6</v>
      </c>
      <c r="CG30" s="178" t="n">
        <f aca="false">CG11*CG$5</f>
        <v>897.38</v>
      </c>
      <c r="CH30" s="178" t="n">
        <f aca="false">CH11*CH$5</f>
        <v>984.06</v>
      </c>
      <c r="CI30" s="178" t="n">
        <f aca="false">CI11*CI$5</f>
        <v>841.4</v>
      </c>
      <c r="CJ30" s="178" t="n">
        <f aca="false">CJ11*CJ$5</f>
        <v>1090.89</v>
      </c>
      <c r="CK30" s="178" t="n">
        <f aca="false">CK11*CK$5</f>
        <v>888.6</v>
      </c>
      <c r="CL30" s="178" t="n">
        <f aca="false">CL11*CL$5</f>
        <v>947.54</v>
      </c>
      <c r="CM30" s="178" t="n">
        <f aca="false">CM11*CM$5</f>
        <v>847.98</v>
      </c>
      <c r="CN30" s="178" t="n">
        <f aca="false">CN11*CN$5</f>
        <v>828.6</v>
      </c>
      <c r="CO30" s="178" t="n">
        <f aca="false">CO11*CO$5</f>
        <v>902.88</v>
      </c>
      <c r="CP30" s="178" t="n">
        <f aca="false">CP11*CP$5</f>
        <v>823.2</v>
      </c>
      <c r="CQ30" s="178" t="n">
        <f aca="false">CQ11*CQ$5</f>
        <v>886.38</v>
      </c>
      <c r="CR30" s="178" t="n">
        <f aca="false">CR11*CR$5</f>
        <v>847.35</v>
      </c>
      <c r="CS30" s="178" t="n">
        <f aca="false">CS11*CS$5</f>
        <v>914.1</v>
      </c>
      <c r="CT30" s="178" t="n">
        <f aca="false">CT11*CT$5</f>
        <v>951.93</v>
      </c>
      <c r="CU30" s="178" t="n">
        <f aca="false">CU11*CU$5</f>
        <v>870.87</v>
      </c>
      <c r="CV30" s="178" t="n">
        <f aca="false">CV11*CV$5</f>
        <v>1066.05</v>
      </c>
      <c r="CW30" s="178" t="n">
        <f aca="false">CW11*CW$5</f>
        <v>828.59</v>
      </c>
      <c r="CX30" s="178" t="n">
        <f aca="false">CX11*CX$5</f>
        <v>1011.77</v>
      </c>
      <c r="CY30" s="178" t="n">
        <f aca="false">CY11*CY$5</f>
        <v>862.26</v>
      </c>
      <c r="CZ30" s="178" t="n">
        <f aca="false">CZ11*CZ$5</f>
        <v>840</v>
      </c>
      <c r="DA30" s="178" t="n">
        <f aca="false">DA11*DA$5</f>
        <v>907.94</v>
      </c>
      <c r="DB30" s="178" t="n">
        <f aca="false">DB11*DB$5</f>
        <v>871.29</v>
      </c>
      <c r="DC30" s="178" t="n">
        <f aca="false">DC11*DC$5</f>
        <v>854.91</v>
      </c>
      <c r="DD30" s="178" t="n">
        <f aca="false">DD11*DD$5</f>
        <v>902.88</v>
      </c>
      <c r="DE30" s="178" t="n">
        <f aca="false">DE11*DE$5</f>
        <v>885.36</v>
      </c>
      <c r="DF30" s="178" t="n">
        <f aca="false">DF11*DF$5</f>
        <v>962.43</v>
      </c>
      <c r="DG30" s="178" t="n">
        <f aca="false">DG11*DG$5</f>
        <v>904.86</v>
      </c>
      <c r="DH30" s="178" t="n">
        <f aca="false">DH11*DH$5</f>
        <v>958.86</v>
      </c>
      <c r="DI30" s="178" t="n">
        <f aca="false">DI11*DI$5</f>
        <v>905.31</v>
      </c>
      <c r="DJ30" s="178" t="n">
        <f aca="false">DJ11*DJ$5</f>
        <v>1028.56</v>
      </c>
      <c r="DK30" s="178" t="n">
        <f aca="false">DK11*DK$5</f>
        <v>790.59</v>
      </c>
      <c r="DL30" s="178" t="n">
        <f aca="false">DL11*DL$5</f>
        <v>934.34</v>
      </c>
      <c r="DM30" s="178" t="n">
        <f aca="false">DM11*DM$5</f>
        <v>871.71</v>
      </c>
      <c r="DN30" s="178" t="n">
        <f aca="false">DN11*DN$5</f>
        <v>836.4</v>
      </c>
      <c r="DO30" s="178" t="n">
        <f aca="false">DO11*DO$5</f>
        <v>904.86</v>
      </c>
      <c r="DP30" s="178" t="n">
        <f aca="false">DP11*DP$5</f>
        <v>917.4</v>
      </c>
      <c r="DQ30" s="178" t="n">
        <f aca="false">DQ11*DQ$5</f>
        <v>855</v>
      </c>
      <c r="DR30" s="178" t="n">
        <f aca="false">DR11*DR$5</f>
        <v>1018.82</v>
      </c>
      <c r="DS30" s="178" t="n">
        <f aca="false">DS11*DS$5</f>
        <v>898.26</v>
      </c>
      <c r="DT30" s="178" t="n">
        <f aca="false">DT11*DT$5</f>
        <v>945.63</v>
      </c>
      <c r="DU30" s="178" t="n">
        <f aca="false">DU11*DU$5</f>
        <v>896.07</v>
      </c>
      <c r="DV30" s="178" t="n">
        <f aca="false">DV11*DV$5</f>
        <v>999.02</v>
      </c>
      <c r="DW30" s="178" t="n">
        <f aca="false">DW11*DW$5</f>
        <v>842.8</v>
      </c>
      <c r="DX30" s="178" t="n">
        <f aca="false">DX11*DX$5</f>
        <v>944.46</v>
      </c>
      <c r="DY30" s="178" t="n">
        <f aca="false">DY11*DY$5</f>
        <v>839.8</v>
      </c>
      <c r="DZ30" s="178" t="n">
        <f aca="false">DZ11*DZ$5</f>
        <v>847.6</v>
      </c>
      <c r="EA30" s="178" t="n">
        <f aca="false">EA11*EA$5</f>
        <v>960.94</v>
      </c>
      <c r="EB30" s="178" t="n">
        <f aca="false">EB11*EB$5</f>
        <v>936.76</v>
      </c>
      <c r="EC30" s="178" t="n">
        <f aca="false">EC11*EC$5</f>
        <v>871.2</v>
      </c>
      <c r="ED30" s="178" t="n">
        <f aca="false">ED11*ED$5</f>
        <v>1034.44</v>
      </c>
      <c r="EE30" s="178" t="n">
        <f aca="false">EE11*EE$5</f>
        <v>857.01</v>
      </c>
      <c r="EF30" s="178" t="n">
        <f aca="false">EF11*EF$5</f>
        <v>983.84</v>
      </c>
      <c r="EG30" s="178" t="n">
        <f aca="false">EG11*EG$5</f>
        <v>892.92</v>
      </c>
      <c r="EH30" s="178" t="n">
        <f aca="false">EH11*EH$5</f>
        <v>972.72</v>
      </c>
      <c r="EI30" s="178" t="n">
        <f aca="false">EI11*EI$5</f>
        <v>900.9</v>
      </c>
      <c r="EJ30" s="178" t="n">
        <f aca="false">EJ11*EJ$5</f>
        <v>1003.26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0.0523391835173648</v>
      </c>
      <c r="D31" s="147" t="n">
        <f aca="false">D12-D50</f>
        <v>0</v>
      </c>
      <c r="E31" s="147" t="n">
        <f aca="false">E12-E50</f>
        <v>2.55</v>
      </c>
      <c r="F31" s="154" t="n">
        <f aca="false">F12-F50</f>
        <v>0.924514154431943</v>
      </c>
      <c r="G31" s="147" t="n">
        <f aca="false">G12-G50</f>
        <v>1.25</v>
      </c>
      <c r="H31" s="147" t="n">
        <f aca="false">H12-H50</f>
        <v>1.25</v>
      </c>
      <c r="I31" s="147" t="n">
        <f aca="false">I12-I50</f>
        <v>1.25</v>
      </c>
      <c r="J31" s="147" t="n">
        <f aca="false">J12-J50</f>
        <v>0.875</v>
      </c>
      <c r="K31" s="147" t="n">
        <f aca="false">K12-K50</f>
        <v>1.25</v>
      </c>
      <c r="L31" s="147" t="n">
        <f aca="false">L12-L50</f>
        <v>0.5</v>
      </c>
      <c r="M31" s="147" t="n">
        <f aca="false">M12-M50</f>
        <v>0.5</v>
      </c>
      <c r="N31" s="147" t="n">
        <f aca="false">N12-N50</f>
        <v>0.5</v>
      </c>
      <c r="O31" s="147" t="n">
        <f aca="false">O12-O50</f>
        <v>1</v>
      </c>
      <c r="P31" s="147" t="n">
        <f aca="false">P12-P50</f>
        <v>1</v>
      </c>
      <c r="Q31" s="147" t="n">
        <f aca="false">Q12-Q50</f>
        <v>1</v>
      </c>
      <c r="R31" s="147" t="n">
        <f aca="false">R12-R50</f>
        <v>1</v>
      </c>
      <c r="S31" s="147" t="n">
        <f aca="false">S12-S50</f>
        <v>1</v>
      </c>
      <c r="T31" s="147" t="n">
        <f aca="false">T12-T50</f>
        <v>1</v>
      </c>
      <c r="U31" s="147" t="n">
        <f aca="false">U12-U50</f>
        <v>1</v>
      </c>
      <c r="V31" s="147" t="n">
        <f aca="false">V12-V50</f>
        <v>1</v>
      </c>
      <c r="W31" s="154" t="n">
        <f aca="false">W12-W50</f>
        <v>0.936274509803923</v>
      </c>
      <c r="X31" s="147" t="n">
        <f aca="false">X12-X50</f>
        <v>1.02549019607843</v>
      </c>
      <c r="Y31" s="147" t="n">
        <f aca="false">Y12-Y50</f>
        <v>1.01258389261745</v>
      </c>
      <c r="Z31" s="147" t="n">
        <f aca="false">Z12-Z50</f>
        <v>1.02058823529412</v>
      </c>
      <c r="AA31" s="147" t="n">
        <f aca="false">AA12-AA50</f>
        <v>1.02647058823528</v>
      </c>
      <c r="AB31" s="147" t="n">
        <f aca="false">AB12-AB50</f>
        <v>1.0146484375</v>
      </c>
      <c r="AC31" s="156" t="n">
        <f aca="false">AC12-AC50</f>
        <v>1.0131812856555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3.96432748538011</v>
      </c>
      <c r="D32" s="147" t="n">
        <f aca="false">D13-D51</f>
        <v>2.3</v>
      </c>
      <c r="E32" s="147" t="n">
        <f aca="false">E13-E51</f>
        <v>2.55</v>
      </c>
      <c r="F32" s="154" t="n">
        <f aca="false">F13-F51</f>
        <v>2.88478268038518</v>
      </c>
      <c r="G32" s="147" t="n">
        <f aca="false">G13-G51</f>
        <v>1.25</v>
      </c>
      <c r="H32" s="147" t="n">
        <f aca="false">H13-H51</f>
        <v>1.25</v>
      </c>
      <c r="I32" s="147" t="n">
        <f aca="false">I13-I51</f>
        <v>1.25</v>
      </c>
      <c r="J32" s="147" t="n">
        <f aca="false">J13-J51</f>
        <v>0.875</v>
      </c>
      <c r="K32" s="147" t="n">
        <f aca="false">K13-K51</f>
        <v>1.25</v>
      </c>
      <c r="L32" s="147" t="n">
        <f aca="false">L13-L51</f>
        <v>0.5</v>
      </c>
      <c r="M32" s="147" t="n">
        <f aca="false">M13-M51</f>
        <v>0.5</v>
      </c>
      <c r="N32" s="147" t="n">
        <f aca="false">N13-N51</f>
        <v>0.5</v>
      </c>
      <c r="O32" s="147" t="n">
        <f aca="false">O13-O51</f>
        <v>1</v>
      </c>
      <c r="P32" s="147" t="n">
        <f aca="false">P13-P51</f>
        <v>1</v>
      </c>
      <c r="Q32" s="147" t="n">
        <f aca="false">Q13-Q51</f>
        <v>1</v>
      </c>
      <c r="R32" s="147" t="n">
        <f aca="false">R13-R51</f>
        <v>1</v>
      </c>
      <c r="S32" s="147" t="n">
        <f aca="false">S13-S51</f>
        <v>1</v>
      </c>
      <c r="T32" s="147" t="n">
        <f aca="false">T13-T51</f>
        <v>1</v>
      </c>
      <c r="U32" s="147" t="n">
        <f aca="false">U13-U51</f>
        <v>1</v>
      </c>
      <c r="V32" s="147" t="n">
        <f aca="false">V13-V51</f>
        <v>1</v>
      </c>
      <c r="W32" s="154" t="n">
        <f aca="false">W13-W51</f>
        <v>0.936274509803916</v>
      </c>
      <c r="X32" s="147" t="n">
        <f aca="false">X13-X51</f>
        <v>1.00392156862745</v>
      </c>
      <c r="Y32" s="147" t="n">
        <f aca="false">Y13-Y51</f>
        <v>0.993288590604024</v>
      </c>
      <c r="Z32" s="147" t="n">
        <f aca="false">Z13-Z51</f>
        <v>1</v>
      </c>
      <c r="AA32" s="147" t="n">
        <f aca="false">AA13-AA51</f>
        <v>1.00588235294116</v>
      </c>
      <c r="AB32" s="147" t="n">
        <f aca="false">AB13-AB51</f>
        <v>0.992187500000007</v>
      </c>
      <c r="AC32" s="156" t="n">
        <f aca="false">AC13-AC51</f>
        <v>1.04502754720817</v>
      </c>
      <c r="AD32" s="150"/>
      <c r="AE32" s="150"/>
      <c r="AF32" s="151"/>
      <c r="AG32" s="147" t="n">
        <f aca="false">AG13*AG$5</f>
        <v>731.5</v>
      </c>
      <c r="AH32" s="178" t="n">
        <f aca="false">AH13*AH$5</f>
        <v>665</v>
      </c>
      <c r="AI32" s="178" t="n">
        <f aca="false">AI13*AI$5</f>
        <v>651</v>
      </c>
      <c r="AJ32" s="178" t="n">
        <f aca="false">AJ13*AJ$5</f>
        <v>654.5</v>
      </c>
      <c r="AK32" s="178" t="n">
        <f aca="false">AK13*AK$5</f>
        <v>726</v>
      </c>
      <c r="AL32" s="178" t="n">
        <f aca="false">AL13*AL$5</f>
        <v>755</v>
      </c>
      <c r="AM32" s="178" t="n">
        <f aca="false">AM13*AM$5</f>
        <v>1050.5</v>
      </c>
      <c r="AN32" s="178" t="n">
        <f aca="false">AN13*AN$5</f>
        <v>1182.5</v>
      </c>
      <c r="AO32" s="178" t="n">
        <f aca="false">AO13*AO$5</f>
        <v>805</v>
      </c>
      <c r="AP32" s="178" t="n">
        <f aca="false">AP13*AP$5</f>
        <v>833.75</v>
      </c>
      <c r="AQ32" s="178" t="n">
        <f aca="false">AQ13*AQ$5</f>
        <v>710</v>
      </c>
      <c r="AR32" s="178" t="n">
        <f aca="false">AR13*AR$5</f>
        <v>792.75</v>
      </c>
      <c r="AS32" s="178" t="n">
        <f aca="false">AS13*AS$5</f>
        <v>847</v>
      </c>
      <c r="AT32" s="178" t="n">
        <f aca="false">AT13*AT$5</f>
        <v>750</v>
      </c>
      <c r="AU32" s="178" t="n">
        <f aca="false">AU13*AU$5</f>
        <v>735</v>
      </c>
      <c r="AV32" s="178" t="n">
        <f aca="false">AV13*AV$5</f>
        <v>759</v>
      </c>
      <c r="AW32" s="178" t="n">
        <f aca="false">AW13*AW$5</f>
        <v>740.25</v>
      </c>
      <c r="AX32" s="178" t="n">
        <f aca="false">AX13*AX$5</f>
        <v>929.25</v>
      </c>
      <c r="AY32" s="178" t="n">
        <f aca="false">AY13*AY$5</f>
        <v>1199</v>
      </c>
      <c r="AZ32" s="178" t="n">
        <f aca="false">AZ13*AZ$5</f>
        <v>1228.5</v>
      </c>
      <c r="BA32" s="178" t="n">
        <f aca="false">BA13*BA$5</f>
        <v>997.5</v>
      </c>
      <c r="BB32" s="178" t="n">
        <f aca="false">BB13*BB$5</f>
        <v>874</v>
      </c>
      <c r="BC32" s="178" t="n">
        <f aca="false">BC13*BC$5</f>
        <v>674.5</v>
      </c>
      <c r="BD32" s="178" t="n">
        <f aca="false">BD13*BD$5</f>
        <v>858</v>
      </c>
      <c r="BE32" s="178" t="n">
        <f aca="false">BE13*BE$5</f>
        <v>854.7</v>
      </c>
      <c r="BF32" s="178" t="n">
        <f aca="false">BF13*BF$5</f>
        <v>774</v>
      </c>
      <c r="BG32" s="178" t="n">
        <f aca="false">BG13*BG$5</f>
        <v>838.35</v>
      </c>
      <c r="BH32" s="178" t="n">
        <f aca="false">BH13*BH$5</f>
        <v>785.4</v>
      </c>
      <c r="BI32" s="178" t="n">
        <f aca="false">BI13*BI$5</f>
        <v>729</v>
      </c>
      <c r="BJ32" s="178" t="n">
        <f aca="false">BJ13*BJ$5</f>
        <v>988.9</v>
      </c>
      <c r="BK32" s="178" t="n">
        <f aca="false">BK13*BK$5</f>
        <v>1069.95</v>
      </c>
      <c r="BL32" s="178" t="n">
        <f aca="false">BL13*BL$5</f>
        <v>1175.9</v>
      </c>
      <c r="BM32" s="178" t="n">
        <f aca="false">BM13*BM$5</f>
        <v>933.45</v>
      </c>
      <c r="BN32" s="178" t="n">
        <f aca="false">BN13*BN$5</f>
        <v>832.65</v>
      </c>
      <c r="BO32" s="178" t="n">
        <f aca="false">BO13*BO$5</f>
        <v>806.4</v>
      </c>
      <c r="BP32" s="178" t="n">
        <f aca="false">BP13*BP$5</f>
        <v>952.2</v>
      </c>
      <c r="BQ32" s="178" t="n">
        <f aca="false">BQ13*BQ$5</f>
        <v>870.45</v>
      </c>
      <c r="BR32" s="178" t="n">
        <f aca="false">BR13*BR$5</f>
        <v>789</v>
      </c>
      <c r="BS32" s="178" t="n">
        <f aca="false">BS13*BS$5</f>
        <v>861.35</v>
      </c>
      <c r="BT32" s="178" t="n">
        <f aca="false">BT13*BT$5</f>
        <v>781.2</v>
      </c>
      <c r="BU32" s="178" t="n">
        <f aca="false">BU13*BU$5</f>
        <v>791.7</v>
      </c>
      <c r="BV32" s="178" t="n">
        <f aca="false">BV13*BV$5</f>
        <v>994.4</v>
      </c>
      <c r="BW32" s="178" t="n">
        <f aca="false">BW13*BW$5</f>
        <v>979</v>
      </c>
      <c r="BX32" s="178" t="n">
        <f aca="false">BX13*BX$5</f>
        <v>1160.35</v>
      </c>
      <c r="BY32" s="178" t="n">
        <f aca="false">BY13*BY$5</f>
        <v>901.95</v>
      </c>
      <c r="BZ32" s="178" t="n">
        <f aca="false">BZ13*BZ$5</f>
        <v>864.15</v>
      </c>
      <c r="CA32" s="178" t="n">
        <f aca="false">CA13*CA$5</f>
        <v>832.65</v>
      </c>
      <c r="CB32" s="178" t="n">
        <f aca="false">CB13*CB$5</f>
        <v>895.65</v>
      </c>
      <c r="CC32" s="178" t="n">
        <f aca="false">CC13*CC$5</f>
        <v>880.95</v>
      </c>
      <c r="CD32" s="178" t="n">
        <f aca="false">CD13*CD$5</f>
        <v>800.8</v>
      </c>
      <c r="CE32" s="178" t="n">
        <f aca="false">CE13*CE$5</f>
        <v>883.66</v>
      </c>
      <c r="CF32" s="178" t="n">
        <f aca="false">CF13*CF$5</f>
        <v>768</v>
      </c>
      <c r="CG32" s="178" t="n">
        <f aca="false">CG13*CG$5</f>
        <v>855.8</v>
      </c>
      <c r="CH32" s="178" t="n">
        <f aca="false">CH13*CH$5</f>
        <v>1002.1</v>
      </c>
      <c r="CI32" s="178" t="n">
        <f aca="false">CI13*CI$5</f>
        <v>948</v>
      </c>
      <c r="CJ32" s="178" t="n">
        <f aca="false">CJ13*CJ$5</f>
        <v>1102.85</v>
      </c>
      <c r="CK32" s="178" t="n">
        <f aca="false">CK13*CK$5</f>
        <v>837.2</v>
      </c>
      <c r="CL32" s="178" t="n">
        <f aca="false">CL13*CL$5</f>
        <v>931.26</v>
      </c>
      <c r="CM32" s="178" t="n">
        <f aca="false">CM13*CM$5</f>
        <v>856.38</v>
      </c>
      <c r="CN32" s="178" t="n">
        <f aca="false">CN13*CN$5</f>
        <v>873.6</v>
      </c>
      <c r="CO32" s="178" t="n">
        <f aca="false">CO13*CO$5</f>
        <v>931.7</v>
      </c>
      <c r="CP32" s="178" t="n">
        <f aca="false">CP13*CP$5</f>
        <v>809.6</v>
      </c>
      <c r="CQ32" s="178" t="n">
        <f aca="false">CQ13*CQ$5</f>
        <v>859.54</v>
      </c>
      <c r="CR32" s="178" t="n">
        <f aca="false">CR13*CR$5</f>
        <v>822.57</v>
      </c>
      <c r="CS32" s="178" t="n">
        <f aca="false">CS13*CS$5</f>
        <v>872.74</v>
      </c>
      <c r="CT32" s="178" t="n">
        <f aca="false">CT13*CT$5</f>
        <v>962.85</v>
      </c>
      <c r="CU32" s="178" t="n">
        <f aca="false">CU13*CU$5</f>
        <v>979.86</v>
      </c>
      <c r="CV32" s="178" t="n">
        <f aca="false">CV13*CV$5</f>
        <v>1073.87</v>
      </c>
      <c r="CW32" s="178" t="n">
        <f aca="false">CW13*CW$5</f>
        <v>786.03</v>
      </c>
      <c r="CX32" s="178" t="n">
        <f aca="false">CX13*CX$5</f>
        <v>991.07</v>
      </c>
      <c r="CY32" s="178" t="n">
        <f aca="false">CY13*CY$5</f>
        <v>871.71</v>
      </c>
      <c r="CZ32" s="178" t="n">
        <f aca="false">CZ13*CZ$5</f>
        <v>887.2</v>
      </c>
      <c r="DA32" s="178" t="n">
        <f aca="false">DA13*DA$5</f>
        <v>936.76</v>
      </c>
      <c r="DB32" s="178" t="n">
        <f aca="false">DB13*DB$5</f>
        <v>854.91</v>
      </c>
      <c r="DC32" s="178" t="n">
        <f aca="false">DC13*DC$5</f>
        <v>824.88</v>
      </c>
      <c r="DD32" s="178" t="n">
        <f aca="false">DD13*DD$5</f>
        <v>866.14</v>
      </c>
      <c r="DE32" s="178" t="n">
        <f aca="false">DE13*DE$5</f>
        <v>837.27</v>
      </c>
      <c r="DF32" s="178" t="n">
        <f aca="false">DF13*DF$5</f>
        <v>968.52</v>
      </c>
      <c r="DG32" s="178" t="n">
        <f aca="false">DG13*DG$5</f>
        <v>1033.78</v>
      </c>
      <c r="DH32" s="178" t="n">
        <f aca="false">DH13*DH$5</f>
        <v>988.05</v>
      </c>
      <c r="DI32" s="178" t="n">
        <f aca="false">DI13*DI$5</f>
        <v>874.86</v>
      </c>
      <c r="DJ32" s="178" t="n">
        <f aca="false">DJ13*DJ$5</f>
        <v>996.13</v>
      </c>
      <c r="DK32" s="178" t="n">
        <f aca="false">DK13*DK$5</f>
        <v>792.87</v>
      </c>
      <c r="DL32" s="178" t="n">
        <f aca="false">DL13*DL$5</f>
        <v>981.2</v>
      </c>
      <c r="DM32" s="178" t="n">
        <f aca="false">DM13*DM$5</f>
        <v>899.22</v>
      </c>
      <c r="DN32" s="178" t="n">
        <f aca="false">DN13*DN$5</f>
        <v>818.6</v>
      </c>
      <c r="DO32" s="178" t="n">
        <f aca="false">DO13*DO$5</f>
        <v>869</v>
      </c>
      <c r="DP32" s="178" t="n">
        <f aca="false">DP13*DP$5</f>
        <v>870.54</v>
      </c>
      <c r="DQ32" s="178" t="n">
        <f aca="false">DQ13*DQ$5</f>
        <v>801.6</v>
      </c>
      <c r="DR32" s="178" t="n">
        <f aca="false">DR13*DR$5</f>
        <v>1020.58</v>
      </c>
      <c r="DS32" s="178" t="n">
        <f aca="false">DS13*DS$5</f>
        <v>1041.04</v>
      </c>
      <c r="DT32" s="178" t="n">
        <f aca="false">DT13*DT$5</f>
        <v>995.82</v>
      </c>
      <c r="DU32" s="178" t="n">
        <f aca="false">DU13*DU$5</f>
        <v>881.16</v>
      </c>
      <c r="DV32" s="178" t="n">
        <f aca="false">DV13*DV$5</f>
        <v>957.66</v>
      </c>
      <c r="DW32" s="178" t="n">
        <f aca="false">DW13*DW$5</f>
        <v>838.8</v>
      </c>
      <c r="DX32" s="178" t="n">
        <f aca="false">DX13*DX$5</f>
        <v>986.48</v>
      </c>
      <c r="DY32" s="178" t="n">
        <f aca="false">DY13*DY$5</f>
        <v>861</v>
      </c>
      <c r="DZ32" s="178" t="n">
        <f aca="false">DZ13*DZ$5</f>
        <v>823.2</v>
      </c>
      <c r="EA32" s="178" t="n">
        <f aca="false">EA13*EA$5</f>
        <v>913.33</v>
      </c>
      <c r="EB32" s="178" t="n">
        <f aca="false">EB13*EB$5</f>
        <v>874.72</v>
      </c>
      <c r="EC32" s="178" t="n">
        <f aca="false">EC13*EC$5</f>
        <v>805.6</v>
      </c>
      <c r="ED32" s="178" t="n">
        <f aca="false">ED13*ED$5</f>
        <v>1026.3</v>
      </c>
      <c r="EE32" s="178" t="n">
        <f aca="false">EE13*EE$5</f>
        <v>1000.65</v>
      </c>
      <c r="EF32" s="178" t="n">
        <f aca="false">EF13*EF$5</f>
        <v>1051.16</v>
      </c>
      <c r="EG32" s="178" t="n">
        <f aca="false">EG13*EG$5</f>
        <v>887.46</v>
      </c>
      <c r="EH32" s="178" t="n">
        <f aca="false">EH13*EH$5</f>
        <v>918.54</v>
      </c>
      <c r="EI32" s="178" t="n">
        <f aca="false">EI13*EI$5</f>
        <v>885.15</v>
      </c>
      <c r="EJ32" s="178" t="n">
        <f aca="false">EJ13*EJ$5</f>
        <v>1036.84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4.26388888888889</v>
      </c>
      <c r="D33" s="147" t="n">
        <f aca="false">D14-D52</f>
        <v>2.25</v>
      </c>
      <c r="E33" s="147" t="n">
        <f aca="false">E14-E52</f>
        <v>1</v>
      </c>
      <c r="F33" s="154" t="n">
        <f aca="false">F14-F52</f>
        <v>2.38882362155389</v>
      </c>
      <c r="G33" s="147" t="n">
        <f aca="false">G14-G52</f>
        <v>1</v>
      </c>
      <c r="H33" s="147" t="n">
        <f aca="false">H14-H52</f>
        <v>1.25</v>
      </c>
      <c r="I33" s="147" t="n">
        <f aca="false">I14-I52</f>
        <v>0.75</v>
      </c>
      <c r="J33" s="147" t="n">
        <f aca="false">J14-J52</f>
        <v>0.5</v>
      </c>
      <c r="K33" s="147" t="n">
        <f aca="false">K14-K52</f>
        <v>0.5</v>
      </c>
      <c r="L33" s="147" t="n">
        <f aca="false">L14-L52</f>
        <v>0.5</v>
      </c>
      <c r="M33" s="147" t="n">
        <f aca="false">M14-M52</f>
        <v>0.5</v>
      </c>
      <c r="N33" s="147" t="n">
        <f aca="false">N14-N52</f>
        <v>0.5</v>
      </c>
      <c r="O33" s="147" t="n">
        <f aca="false">O14-O52</f>
        <v>1</v>
      </c>
      <c r="P33" s="147" t="n">
        <f aca="false">P14-P52</f>
        <v>1</v>
      </c>
      <c r="Q33" s="147" t="n">
        <f aca="false">Q14-Q52</f>
        <v>1</v>
      </c>
      <c r="R33" s="147" t="n">
        <f aca="false">R14-R52</f>
        <v>1</v>
      </c>
      <c r="S33" s="147" t="n">
        <f aca="false">S14-S52</f>
        <v>0.5</v>
      </c>
      <c r="T33" s="147" t="n">
        <f aca="false">T14-T52</f>
        <v>0.5</v>
      </c>
      <c r="U33" s="147" t="n">
        <f aca="false">U14-U52</f>
        <v>0.5</v>
      </c>
      <c r="V33" s="147" t="n">
        <f aca="false">V14-V52</f>
        <v>0.5</v>
      </c>
      <c r="W33" s="154" t="n">
        <f aca="false">W14-W52</f>
        <v>0.709803921568629</v>
      </c>
      <c r="X33" s="147" t="n">
        <f aca="false">X14-X52</f>
        <v>1.20882352941177</v>
      </c>
      <c r="Y33" s="147" t="n">
        <f aca="false">Y14-Y52</f>
        <v>1.22285234899329</v>
      </c>
      <c r="Z33" s="147" t="n">
        <f aca="false">Z14-Z52</f>
        <v>1.31019607843137</v>
      </c>
      <c r="AA33" s="147" t="n">
        <f aca="false">AA14-AA52</f>
        <v>1.43575490196077</v>
      </c>
      <c r="AB33" s="147" t="n">
        <f aca="false">AB14-AB52</f>
        <v>1.56265625</v>
      </c>
      <c r="AC33" s="156" t="n">
        <f aca="false">AC14-AC52</f>
        <v>1.34186624294014</v>
      </c>
      <c r="AD33" s="150"/>
      <c r="AE33" s="150"/>
      <c r="AF33" s="151"/>
      <c r="AG33" s="147" t="n">
        <f aca="false">AG14*AG$5</f>
        <v>676.5</v>
      </c>
      <c r="AH33" s="178" t="n">
        <f aca="false">AH14*AH$5</f>
        <v>595</v>
      </c>
      <c r="AI33" s="178" t="n">
        <f aca="false">AI14*AI$5</f>
        <v>619.5</v>
      </c>
      <c r="AJ33" s="178" t="n">
        <f aca="false">AJ14*AJ$5</f>
        <v>660</v>
      </c>
      <c r="AK33" s="178" t="n">
        <f aca="false">AK14*AK$5</f>
        <v>726</v>
      </c>
      <c r="AL33" s="178" t="n">
        <f aca="false">AL14*AL$5</f>
        <v>830</v>
      </c>
      <c r="AM33" s="178" t="n">
        <f aca="false">AM14*AM$5</f>
        <v>1078</v>
      </c>
      <c r="AN33" s="178" t="n">
        <f aca="false">AN14*AN$5</f>
        <v>1254</v>
      </c>
      <c r="AO33" s="178" t="n">
        <f aca="false">AO14*AO$5</f>
        <v>940</v>
      </c>
      <c r="AP33" s="178" t="n">
        <f aca="false">AP14*AP$5</f>
        <v>782</v>
      </c>
      <c r="AQ33" s="178" t="n">
        <f aca="false">AQ14*AQ$5</f>
        <v>650</v>
      </c>
      <c r="AR33" s="178" t="n">
        <f aca="false">AR14*AR$5</f>
        <v>693</v>
      </c>
      <c r="AS33" s="178" t="n">
        <f aca="false">AS14*AS$5</f>
        <v>759</v>
      </c>
      <c r="AT33" s="178" t="n">
        <f aca="false">AT14*AT$5</f>
        <v>680</v>
      </c>
      <c r="AU33" s="178" t="n">
        <f aca="false">AU14*AU$5</f>
        <v>714</v>
      </c>
      <c r="AV33" s="178" t="n">
        <f aca="false">AV14*AV$5</f>
        <v>737</v>
      </c>
      <c r="AW33" s="178" t="n">
        <f aca="false">AW14*AW$5</f>
        <v>703.5</v>
      </c>
      <c r="AX33" s="178" t="n">
        <f aca="false">AX14*AX$5</f>
        <v>798</v>
      </c>
      <c r="AY33" s="178" t="n">
        <f aca="false">AY14*AY$5</f>
        <v>1155</v>
      </c>
      <c r="AZ33" s="178" t="n">
        <f aca="false">AZ14*AZ$5</f>
        <v>1239</v>
      </c>
      <c r="BA33" s="178" t="n">
        <f aca="false">BA14*BA$5</f>
        <v>976.5</v>
      </c>
      <c r="BB33" s="178" t="n">
        <f aca="false">BB14*BB$5</f>
        <v>828</v>
      </c>
      <c r="BC33" s="178" t="n">
        <f aca="false">BC14*BC$5</f>
        <v>655.5</v>
      </c>
      <c r="BD33" s="178" t="n">
        <f aca="false">BD14*BD$5</f>
        <v>759</v>
      </c>
      <c r="BE33" s="178" t="n">
        <f aca="false">BE14*BE$5</f>
        <v>744.87</v>
      </c>
      <c r="BF33" s="178" t="n">
        <f aca="false">BF14*BF$5</f>
        <v>701</v>
      </c>
      <c r="BG33" s="178" t="n">
        <f aca="false">BG14*BG$5</f>
        <v>806.15</v>
      </c>
      <c r="BH33" s="178" t="n">
        <f aca="false">BH14*BH$5</f>
        <v>761.64</v>
      </c>
      <c r="BI33" s="178" t="n">
        <f aca="false">BI14*BI$5</f>
        <v>692.4</v>
      </c>
      <c r="BJ33" s="178" t="n">
        <f aca="false">BJ14*BJ$5</f>
        <v>846.56</v>
      </c>
      <c r="BK33" s="178" t="n">
        <f aca="false">BK14*BK$5</f>
        <v>1068.9</v>
      </c>
      <c r="BL33" s="178" t="n">
        <f aca="false">BL14*BL$5</f>
        <v>1242.12</v>
      </c>
      <c r="BM33" s="178" t="n">
        <f aca="false">BM14*BM$5</f>
        <v>960.96</v>
      </c>
      <c r="BN33" s="178" t="n">
        <f aca="false">BN14*BN$5</f>
        <v>772.17</v>
      </c>
      <c r="BO33" s="178" t="n">
        <f aca="false">BO14*BO$5</f>
        <v>745.08</v>
      </c>
      <c r="BP33" s="178" t="n">
        <f aca="false">BP14*BP$5</f>
        <v>816.04</v>
      </c>
      <c r="BQ33" s="178" t="n">
        <f aca="false">BQ14*BQ$5</f>
        <v>763.35</v>
      </c>
      <c r="BR33" s="178" t="n">
        <f aca="false">BR14*BR$5</f>
        <v>719.8</v>
      </c>
      <c r="BS33" s="178" t="n">
        <f aca="false">BS14*BS$5</f>
        <v>827.77</v>
      </c>
      <c r="BT33" s="178" t="n">
        <f aca="false">BT14*BT$5</f>
        <v>748.02</v>
      </c>
      <c r="BU33" s="178" t="n">
        <f aca="false">BU14*BU$5</f>
        <v>748.02</v>
      </c>
      <c r="BV33" s="178" t="n">
        <f aca="false">BV14*BV$5</f>
        <v>856.24</v>
      </c>
      <c r="BW33" s="178" t="n">
        <f aca="false">BW14*BW$5</f>
        <v>991.2</v>
      </c>
      <c r="BX33" s="178" t="n">
        <f aca="false">BX14*BX$5</f>
        <v>1249.59</v>
      </c>
      <c r="BY33" s="178" t="n">
        <f aca="false">BY14*BY$5</f>
        <v>948.36</v>
      </c>
      <c r="BZ33" s="178" t="n">
        <f aca="false">BZ14*BZ$5</f>
        <v>786.66</v>
      </c>
      <c r="CA33" s="178" t="n">
        <f aca="false">CA14*CA$5</f>
        <v>763.56</v>
      </c>
      <c r="CB33" s="178" t="n">
        <f aca="false">CB14*CB$5</f>
        <v>763.56</v>
      </c>
      <c r="CC33" s="178" t="n">
        <f aca="false">CC14*CC$5</f>
        <v>779.94</v>
      </c>
      <c r="CD33" s="178" t="n">
        <f aca="false">CD14*CD$5</f>
        <v>736.6</v>
      </c>
      <c r="CE33" s="178" t="n">
        <f aca="false">CE14*CE$5</f>
        <v>847.09</v>
      </c>
      <c r="CF33" s="178" t="n">
        <f aca="false">CF14*CF$5</f>
        <v>730.4</v>
      </c>
      <c r="CG33" s="178" t="n">
        <f aca="false">CG14*CG$5</f>
        <v>803.44</v>
      </c>
      <c r="CH33" s="178" t="n">
        <f aca="false">CH14*CH$5</f>
        <v>865.7</v>
      </c>
      <c r="CI33" s="178" t="n">
        <f aca="false">CI14*CI$5</f>
        <v>969.2</v>
      </c>
      <c r="CJ33" s="178" t="n">
        <f aca="false">CJ14*CJ$5</f>
        <v>1208.65</v>
      </c>
      <c r="CK33" s="178" t="n">
        <f aca="false">CK14*CK$5</f>
        <v>894</v>
      </c>
      <c r="CL33" s="178" t="n">
        <f aca="false">CL14*CL$5</f>
        <v>838.2</v>
      </c>
      <c r="CM33" s="178" t="n">
        <f aca="false">CM14*CM$5</f>
        <v>780.36</v>
      </c>
      <c r="CN33" s="178" t="n">
        <f aca="false">CN14*CN$5</f>
        <v>743.2</v>
      </c>
      <c r="CO33" s="178" t="n">
        <f aca="false">CO14*CO$5</f>
        <v>829.84</v>
      </c>
      <c r="CP33" s="178" t="n">
        <f aca="false">CP14*CP$5</f>
        <v>748.8</v>
      </c>
      <c r="CQ33" s="178" t="n">
        <f aca="false">CQ14*CQ$5</f>
        <v>823.68</v>
      </c>
      <c r="CR33" s="178" t="n">
        <f aca="false">CR14*CR$5</f>
        <v>780.15</v>
      </c>
      <c r="CS33" s="178" t="n">
        <f aca="false">CS14*CS$5</f>
        <v>817.52</v>
      </c>
      <c r="CT33" s="178" t="n">
        <f aca="false">CT14*CT$5</f>
        <v>834.12</v>
      </c>
      <c r="CU33" s="178" t="n">
        <f aca="false">CU14*CU$5</f>
        <v>1007.58</v>
      </c>
      <c r="CV33" s="178" t="n">
        <f aca="false">CV14*CV$5</f>
        <v>1188.87</v>
      </c>
      <c r="CW33" s="178" t="n">
        <f aca="false">CW14*CW$5</f>
        <v>846.83</v>
      </c>
      <c r="CX33" s="178" t="n">
        <f aca="false">CX14*CX$5</f>
        <v>887.57</v>
      </c>
      <c r="CY33" s="178" t="n">
        <f aca="false">CY14*CY$5</f>
        <v>792.54</v>
      </c>
      <c r="CZ33" s="178" t="n">
        <f aca="false">CZ14*CZ$5</f>
        <v>754.8</v>
      </c>
      <c r="DA33" s="178" t="n">
        <f aca="false">DA14*DA$5</f>
        <v>840.62</v>
      </c>
      <c r="DB33" s="178" t="n">
        <f aca="false">DB14*DB$5</f>
        <v>796.95</v>
      </c>
      <c r="DC33" s="178" t="n">
        <f aca="false">DC14*DC$5</f>
        <v>796.95</v>
      </c>
      <c r="DD33" s="178" t="n">
        <f aca="false">DD14*DD$5</f>
        <v>829.18</v>
      </c>
      <c r="DE33" s="178" t="n">
        <f aca="false">DE14*DE$5</f>
        <v>791.49</v>
      </c>
      <c r="DF33" s="178" t="n">
        <f aca="false">DF14*DF$5</f>
        <v>841.47</v>
      </c>
      <c r="DG33" s="178" t="n">
        <f aca="false">DG14*DG$5</f>
        <v>1050.06</v>
      </c>
      <c r="DH33" s="178" t="n">
        <f aca="false">DH14*DH$5</f>
        <v>1074.36</v>
      </c>
      <c r="DI33" s="178" t="n">
        <f aca="false">DI14*DI$5</f>
        <v>935.97</v>
      </c>
      <c r="DJ33" s="178" t="n">
        <f aca="false">DJ14*DJ$5</f>
        <v>897.46</v>
      </c>
      <c r="DK33" s="178" t="n">
        <f aca="false">DK14*DK$5</f>
        <v>726.37</v>
      </c>
      <c r="DL33" s="178" t="n">
        <f aca="false">DL14*DL$5</f>
        <v>841.28</v>
      </c>
      <c r="DM33" s="178" t="n">
        <f aca="false">DM14*DM$5</f>
        <v>812.7</v>
      </c>
      <c r="DN33" s="178" t="n">
        <f aca="false">DN14*DN$5</f>
        <v>769</v>
      </c>
      <c r="DO33" s="178" t="n">
        <f aca="false">DO14*DO$5</f>
        <v>845.9</v>
      </c>
      <c r="DP33" s="178" t="n">
        <f aca="false">DP14*DP$5</f>
        <v>840.62</v>
      </c>
      <c r="DQ33" s="178" t="n">
        <f aca="false">DQ14*DQ$5</f>
        <v>764.2</v>
      </c>
      <c r="DR33" s="178" t="n">
        <f aca="false">DR14*DR$5</f>
        <v>889.24</v>
      </c>
      <c r="DS33" s="178" t="n">
        <f aca="false">DS14*DS$5</f>
        <v>1045.44</v>
      </c>
      <c r="DT33" s="178" t="n">
        <f aca="false">DT14*DT$5</f>
        <v>1064.7</v>
      </c>
      <c r="DU33" s="178" t="n">
        <f aca="false">DU14*DU$5</f>
        <v>936.18</v>
      </c>
      <c r="DV33" s="178" t="n">
        <f aca="false">DV14*DV$5</f>
        <v>867.9</v>
      </c>
      <c r="DW33" s="178" t="n">
        <f aca="false">DW14*DW$5</f>
        <v>774.4</v>
      </c>
      <c r="DX33" s="178" t="n">
        <f aca="false">DX14*DX$5</f>
        <v>851.84</v>
      </c>
      <c r="DY33" s="178" t="n">
        <f aca="false">DY14*DY$5</f>
        <v>783.2</v>
      </c>
      <c r="DZ33" s="178" t="n">
        <f aca="false">DZ14*DZ$5</f>
        <v>778.8</v>
      </c>
      <c r="EA33" s="178" t="n">
        <f aca="false">EA14*EA$5</f>
        <v>895.62</v>
      </c>
      <c r="EB33" s="178" t="n">
        <f aca="false">EB14*EB$5</f>
        <v>851.84</v>
      </c>
      <c r="EC33" s="178" t="n">
        <f aca="false">EC14*EC$5</f>
        <v>774.4</v>
      </c>
      <c r="ED33" s="178" t="n">
        <f aca="false">ED14*ED$5</f>
        <v>896.72</v>
      </c>
      <c r="EE33" s="178" t="n">
        <f aca="false">EE14*EE$5</f>
        <v>994.14</v>
      </c>
      <c r="EF33" s="178" t="n">
        <f aca="false">EF14*EF$5</f>
        <v>1106.38</v>
      </c>
      <c r="EG33" s="178" t="n">
        <f aca="false">EG14*EG$5</f>
        <v>937.02</v>
      </c>
      <c r="EH33" s="178" t="n">
        <f aca="false">EH14*EH$5</f>
        <v>837.06</v>
      </c>
      <c r="EI33" s="178" t="n">
        <f aca="false">EI14*EI$5</f>
        <v>822.99</v>
      </c>
      <c r="EJ33" s="178" t="n">
        <f aca="false">EJ14*EJ$5</f>
        <v>901.37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4.26388888888889</v>
      </c>
      <c r="D34" s="160" t="n">
        <f aca="false">D15-D53</f>
        <v>2.25</v>
      </c>
      <c r="E34" s="160" t="n">
        <f aca="false">E15-E53</f>
        <v>1</v>
      </c>
      <c r="F34" s="161" t="n">
        <f aca="false">F15-F53</f>
        <v>2.39508928571428</v>
      </c>
      <c r="G34" s="160" t="n">
        <f aca="false">G15-G53</f>
        <v>1</v>
      </c>
      <c r="H34" s="160" t="n">
        <f aca="false">H15-H53</f>
        <v>1.25</v>
      </c>
      <c r="I34" s="160" t="n">
        <f aca="false">I15-I53</f>
        <v>0.75</v>
      </c>
      <c r="J34" s="160" t="n">
        <f aca="false">J15-J53</f>
        <v>0.5</v>
      </c>
      <c r="K34" s="160" t="n">
        <f aca="false">K15-K53</f>
        <v>0.5</v>
      </c>
      <c r="L34" s="160" t="n">
        <f aca="false">L15-L53</f>
        <v>0.5</v>
      </c>
      <c r="M34" s="160" t="n">
        <f aca="false">M15-M53</f>
        <v>0.5</v>
      </c>
      <c r="N34" s="160" t="n">
        <f aca="false">N15-N53</f>
        <v>0.5</v>
      </c>
      <c r="O34" s="160" t="n">
        <f aca="false">O15-O53</f>
        <v>1</v>
      </c>
      <c r="P34" s="160" t="n">
        <f aca="false">P15-P53</f>
        <v>1</v>
      </c>
      <c r="Q34" s="160" t="n">
        <f aca="false">Q15-Q53</f>
        <v>1</v>
      </c>
      <c r="R34" s="160" t="n">
        <f aca="false">R15-R53</f>
        <v>1</v>
      </c>
      <c r="S34" s="160" t="n">
        <f aca="false">S15-S53</f>
        <v>0.5</v>
      </c>
      <c r="T34" s="160" t="n">
        <f aca="false">T15-T53</f>
        <v>0.5</v>
      </c>
      <c r="U34" s="160" t="n">
        <f aca="false">U15-U53</f>
        <v>0.5</v>
      </c>
      <c r="V34" s="160" t="n">
        <f aca="false">V15-V53</f>
        <v>0.5</v>
      </c>
      <c r="W34" s="161" t="n">
        <f aca="false">W15-W53</f>
        <v>0.709803921568621</v>
      </c>
      <c r="X34" s="160" t="n">
        <f aca="false">X15-X53</f>
        <v>1.20882352941177</v>
      </c>
      <c r="Y34" s="160" t="n">
        <f aca="false">Y15-Y53</f>
        <v>1.22285234899329</v>
      </c>
      <c r="Z34" s="160" t="n">
        <f aca="false">Z15-Z53</f>
        <v>1.31019607843137</v>
      </c>
      <c r="AA34" s="160" t="n">
        <f aca="false">AA15-AA53</f>
        <v>1.43575490196079</v>
      </c>
      <c r="AB34" s="160" t="n">
        <f aca="false">AB15-AB53</f>
        <v>1.56265625</v>
      </c>
      <c r="AC34" s="163" t="n">
        <f aca="false">AC15-AC53</f>
        <v>1.34280557915602</v>
      </c>
      <c r="AD34" s="150"/>
      <c r="AE34" s="150"/>
      <c r="AF34" s="151"/>
      <c r="AG34" s="147" t="n">
        <f aca="false">AG15*AG$5</f>
        <v>709.5</v>
      </c>
      <c r="AH34" s="178" t="n">
        <f aca="false">AH15*AH$5</f>
        <v>620</v>
      </c>
      <c r="AI34" s="178" t="n">
        <f aca="false">AI15*AI$5</f>
        <v>645.75</v>
      </c>
      <c r="AJ34" s="178" t="n">
        <f aca="false">AJ15*AJ$5</f>
        <v>704</v>
      </c>
      <c r="AK34" s="178" t="n">
        <f aca="false">AK15*AK$5</f>
        <v>792</v>
      </c>
      <c r="AL34" s="178" t="n">
        <f aca="false">AL15*AL$5</f>
        <v>930</v>
      </c>
      <c r="AM34" s="178" t="n">
        <f aca="false">AM15*AM$5</f>
        <v>1232</v>
      </c>
      <c r="AN34" s="178" t="n">
        <f aca="false">AN15*AN$5</f>
        <v>1474</v>
      </c>
      <c r="AO34" s="178" t="n">
        <f aca="false">AO15*AO$5</f>
        <v>1080</v>
      </c>
      <c r="AP34" s="178" t="n">
        <f aca="false">AP15*AP$5</f>
        <v>839.5</v>
      </c>
      <c r="AQ34" s="178" t="n">
        <f aca="false">AQ15*AQ$5</f>
        <v>690</v>
      </c>
      <c r="AR34" s="178" t="n">
        <f aca="false">AR15*AR$5</f>
        <v>735</v>
      </c>
      <c r="AS34" s="178" t="n">
        <f aca="false">AS15*AS$5</f>
        <v>803</v>
      </c>
      <c r="AT34" s="178" t="n">
        <f aca="false">AT15*AT$5</f>
        <v>720</v>
      </c>
      <c r="AU34" s="178" t="n">
        <f aca="false">AU15*AU$5</f>
        <v>756</v>
      </c>
      <c r="AV34" s="178" t="n">
        <f aca="false">AV15*AV$5</f>
        <v>781</v>
      </c>
      <c r="AW34" s="178" t="n">
        <f aca="false">AW15*AW$5</f>
        <v>745.5</v>
      </c>
      <c r="AX34" s="178" t="n">
        <f aca="false">AX15*AX$5</f>
        <v>892.5</v>
      </c>
      <c r="AY34" s="178" t="n">
        <f aca="false">AY15*AY$5</f>
        <v>1287</v>
      </c>
      <c r="AZ34" s="178" t="n">
        <f aca="false">AZ15*AZ$5</f>
        <v>1407</v>
      </c>
      <c r="BA34" s="178" t="n">
        <f aca="false">BA15*BA$5</f>
        <v>1102.5</v>
      </c>
      <c r="BB34" s="178" t="n">
        <f aca="false">BB15*BB$5</f>
        <v>879.75</v>
      </c>
      <c r="BC34" s="178" t="n">
        <f aca="false">BC15*BC$5</f>
        <v>688.75</v>
      </c>
      <c r="BD34" s="178" t="n">
        <f aca="false">BD15*BD$5</f>
        <v>792</v>
      </c>
      <c r="BE34" s="178" t="n">
        <f aca="false">BE15*BE$5</f>
        <v>791.07</v>
      </c>
      <c r="BF34" s="178" t="n">
        <f aca="false">BF15*BF$5</f>
        <v>745</v>
      </c>
      <c r="BG34" s="178" t="n">
        <f aca="false">BG15*BG$5</f>
        <v>856.75</v>
      </c>
      <c r="BH34" s="178" t="n">
        <f aca="false">BH15*BH$5</f>
        <v>810.04</v>
      </c>
      <c r="BI34" s="178" t="n">
        <f aca="false">BI15*BI$5</f>
        <v>736.4</v>
      </c>
      <c r="BJ34" s="178" t="n">
        <f aca="false">BJ15*BJ$5</f>
        <v>941.82</v>
      </c>
      <c r="BK34" s="178" t="n">
        <f aca="false">BK15*BK$5</f>
        <v>1186.5</v>
      </c>
      <c r="BL34" s="178" t="n">
        <f aca="false">BL15*BL$5</f>
        <v>1402.72</v>
      </c>
      <c r="BM34" s="178" t="n">
        <f aca="false">BM15*BM$5</f>
        <v>1078.56</v>
      </c>
      <c r="BN34" s="178" t="n">
        <f aca="false">BN15*BN$5</f>
        <v>822.78</v>
      </c>
      <c r="BO34" s="178" t="n">
        <f aca="false">BO15*BO$5</f>
        <v>786.66</v>
      </c>
      <c r="BP34" s="178" t="n">
        <f aca="false">BP15*BP$5</f>
        <v>856.75</v>
      </c>
      <c r="BQ34" s="178" t="n">
        <f aca="false">BQ15*BQ$5</f>
        <v>812.07</v>
      </c>
      <c r="BR34" s="178" t="n">
        <f aca="false">BR15*BR$5</f>
        <v>766.2</v>
      </c>
      <c r="BS34" s="178" t="n">
        <f aca="false">BS15*BS$5</f>
        <v>881.13</v>
      </c>
      <c r="BT34" s="178" t="n">
        <f aca="false">BT15*BT$5</f>
        <v>796.74</v>
      </c>
      <c r="BU34" s="178" t="n">
        <f aca="false">BU15*BU$5</f>
        <v>796.74</v>
      </c>
      <c r="BV34" s="178" t="n">
        <f aca="false">BV15*BV$5</f>
        <v>947.1</v>
      </c>
      <c r="BW34" s="178" t="n">
        <f aca="false">BW15*BW$5</f>
        <v>1095.2</v>
      </c>
      <c r="BX34" s="178" t="n">
        <f aca="false">BX15*BX$5</f>
        <v>1402.31</v>
      </c>
      <c r="BY34" s="178" t="n">
        <f aca="false">BY15*BY$5</f>
        <v>1057.56</v>
      </c>
      <c r="BZ34" s="178" t="n">
        <f aca="false">BZ15*BZ$5</f>
        <v>839.16</v>
      </c>
      <c r="CA34" s="178" t="n">
        <f aca="false">CA15*CA$5</f>
        <v>808.5</v>
      </c>
      <c r="CB34" s="178" t="n">
        <f aca="false">CB15*CB$5</f>
        <v>804.72</v>
      </c>
      <c r="CC34" s="178" t="n">
        <f aca="false">CC15*CC$5</f>
        <v>830.76</v>
      </c>
      <c r="CD34" s="178" t="n">
        <f aca="false">CD15*CD$5</f>
        <v>785</v>
      </c>
      <c r="CE34" s="178" t="n">
        <f aca="false">CE15*CE$5</f>
        <v>902.75</v>
      </c>
      <c r="CF34" s="178" t="n">
        <f aca="false">CF15*CF$5</f>
        <v>778.8</v>
      </c>
      <c r="CG34" s="178" t="n">
        <f aca="false">CG15*CG$5</f>
        <v>856.68</v>
      </c>
      <c r="CH34" s="178" t="n">
        <f aca="false">CH15*CH$5</f>
        <v>952.82</v>
      </c>
      <c r="CI34" s="178" t="n">
        <f aca="false">CI15*CI$5</f>
        <v>1066.4</v>
      </c>
      <c r="CJ34" s="178" t="n">
        <f aca="false">CJ15*CJ$5</f>
        <v>1348.49</v>
      </c>
      <c r="CK34" s="178" t="n">
        <f aca="false">CK15*CK$5</f>
        <v>991.2</v>
      </c>
      <c r="CL34" s="178" t="n">
        <f aca="false">CL15*CL$5</f>
        <v>894.74</v>
      </c>
      <c r="CM34" s="178" t="n">
        <f aca="false">CM15*CM$5</f>
        <v>827.82</v>
      </c>
      <c r="CN34" s="178" t="n">
        <f aca="false">CN15*CN$5</f>
        <v>785.4</v>
      </c>
      <c r="CO34" s="178" t="n">
        <f aca="false">CO15*CO$5</f>
        <v>883.74</v>
      </c>
      <c r="CP34" s="178" t="n">
        <f aca="false">CP15*CP$5</f>
        <v>797.8</v>
      </c>
      <c r="CQ34" s="178" t="n">
        <f aca="false">CQ15*CQ$5</f>
        <v>877.58</v>
      </c>
      <c r="CR34" s="178" t="n">
        <f aca="false">CR15*CR$5</f>
        <v>831.81</v>
      </c>
      <c r="CS34" s="178" t="n">
        <f aca="false">CS15*CS$5</f>
        <v>871.42</v>
      </c>
      <c r="CT34" s="178" t="n">
        <f aca="false">CT15*CT$5</f>
        <v>914.76</v>
      </c>
      <c r="CU34" s="178" t="n">
        <f aca="false">CU15*CU$5</f>
        <v>1105.02</v>
      </c>
      <c r="CV34" s="178" t="n">
        <f aca="false">CV15*CV$5</f>
        <v>1320.89</v>
      </c>
      <c r="CW34" s="178" t="n">
        <f aca="false">CW15*CW$5</f>
        <v>934.99</v>
      </c>
      <c r="CX34" s="178" t="n">
        <f aca="false">CX15*CX$5</f>
        <v>946.91</v>
      </c>
      <c r="CY34" s="178" t="n">
        <f aca="false">CY15*CY$5</f>
        <v>841.05</v>
      </c>
      <c r="CZ34" s="178" t="n">
        <f aca="false">CZ15*CZ$5</f>
        <v>798.2</v>
      </c>
      <c r="DA34" s="178" t="n">
        <f aca="false">DA15*DA$5</f>
        <v>894.74</v>
      </c>
      <c r="DB34" s="178" t="n">
        <f aca="false">DB15*DB$5</f>
        <v>848.61</v>
      </c>
      <c r="DC34" s="178" t="n">
        <f aca="false">DC15*DC$5</f>
        <v>848.61</v>
      </c>
      <c r="DD34" s="178" t="n">
        <f aca="false">DD15*DD$5</f>
        <v>883.52</v>
      </c>
      <c r="DE34" s="178" t="n">
        <f aca="false">DE15*DE$5</f>
        <v>843.36</v>
      </c>
      <c r="DF34" s="178" t="n">
        <f aca="false">DF15*DF$5</f>
        <v>920.01</v>
      </c>
      <c r="DG34" s="178" t="n">
        <f aca="false">DG15*DG$5</f>
        <v>1148.4</v>
      </c>
      <c r="DH34" s="178" t="n">
        <f aca="false">DH15*DH$5</f>
        <v>1189.44</v>
      </c>
      <c r="DI34" s="178" t="n">
        <f aca="false">DI15*DI$5</f>
        <v>1029.84</v>
      </c>
      <c r="DJ34" s="178" t="n">
        <f aca="false">DJ15*DJ$5</f>
        <v>956.8</v>
      </c>
      <c r="DK34" s="178" t="n">
        <f aca="false">DK15*DK$5</f>
        <v>770.64</v>
      </c>
      <c r="DL34" s="178" t="n">
        <f aca="false">DL15*DL$5</f>
        <v>889.68</v>
      </c>
      <c r="DM34" s="178" t="n">
        <f aca="false">DM15*DM$5</f>
        <v>864.57</v>
      </c>
      <c r="DN34" s="178" t="n">
        <f aca="false">DN15*DN$5</f>
        <v>818.4</v>
      </c>
      <c r="DO34" s="178" t="n">
        <f aca="false">DO15*DO$5</f>
        <v>900.24</v>
      </c>
      <c r="DP34" s="178" t="n">
        <f aca="false">DP15*DP$5</f>
        <v>894.96</v>
      </c>
      <c r="DQ34" s="178" t="n">
        <f aca="false">DQ15*DQ$5</f>
        <v>813.6</v>
      </c>
      <c r="DR34" s="178" t="n">
        <f aca="false">DR15*DR$5</f>
        <v>969.54</v>
      </c>
      <c r="DS34" s="178" t="n">
        <f aca="false">DS15*DS$5</f>
        <v>1140.04</v>
      </c>
      <c r="DT34" s="178" t="n">
        <f aca="false">DT15*DT$5</f>
        <v>1174.53</v>
      </c>
      <c r="DU34" s="178" t="n">
        <f aca="false">DU15*DU$5</f>
        <v>1026.69</v>
      </c>
      <c r="DV34" s="178" t="n">
        <f aca="false">DV15*DV$5</f>
        <v>924.44</v>
      </c>
      <c r="DW34" s="178" t="n">
        <f aca="false">DW15*DW$5</f>
        <v>821.2</v>
      </c>
      <c r="DX34" s="178" t="n">
        <f aca="false">DX15*DX$5</f>
        <v>900.68</v>
      </c>
      <c r="DY34" s="178" t="n">
        <f aca="false">DY15*DY$5</f>
        <v>831.6</v>
      </c>
      <c r="DZ34" s="178" t="n">
        <f aca="false">DZ15*DZ$5</f>
        <v>827.2</v>
      </c>
      <c r="EA34" s="178" t="n">
        <f aca="false">EA15*EA$5</f>
        <v>951.51</v>
      </c>
      <c r="EB34" s="178" t="n">
        <f aca="false">EB15*EB$5</f>
        <v>905.3</v>
      </c>
      <c r="EC34" s="178" t="n">
        <f aca="false">EC15*EC$5</f>
        <v>823</v>
      </c>
      <c r="ED34" s="178" t="n">
        <f aca="false">ED15*ED$5</f>
        <v>973.72</v>
      </c>
      <c r="EE34" s="178" t="n">
        <f aca="false">EE15*EE$5</f>
        <v>1080.03</v>
      </c>
      <c r="EF34" s="178" t="n">
        <f aca="false">EF15*EF$5</f>
        <v>1215.06</v>
      </c>
      <c r="EG34" s="178" t="n">
        <f aca="false">EG15*EG$5</f>
        <v>1023.12</v>
      </c>
      <c r="EH34" s="178" t="n">
        <f aca="false">EH15*EH$5</f>
        <v>889.98</v>
      </c>
      <c r="EI34" s="178" t="n">
        <f aca="false">EI15*EI$5</f>
        <v>871.5</v>
      </c>
      <c r="EJ34" s="178" t="n">
        <f aca="false">EJ15*EJ$5</f>
        <v>951.97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3.30043859649123</v>
      </c>
      <c r="D37" s="169" t="n">
        <f aca="false">D18-D56</f>
        <v>1.8</v>
      </c>
      <c r="E37" s="169" t="n">
        <f aca="false">E18-E56</f>
        <v>0.5</v>
      </c>
      <c r="F37" s="170" t="n">
        <f aca="false">F18-F56</f>
        <v>1.82274474825933</v>
      </c>
      <c r="G37" s="169" t="n">
        <f aca="false">G18-G56</f>
        <v>1.00500106811523</v>
      </c>
      <c r="H37" s="169" t="n">
        <f aca="false">H18-H56</f>
        <v>1.05000167846679</v>
      </c>
      <c r="I37" s="169" t="n">
        <f aca="false">I18-I56</f>
        <v>0.96000045776367</v>
      </c>
      <c r="J37" s="169" t="n">
        <f aca="false">J18-J56</f>
        <v>0.799999160766603</v>
      </c>
      <c r="K37" s="169" t="n">
        <f aca="false">K18-K56</f>
        <v>0.850000000000001</v>
      </c>
      <c r="L37" s="169" t="n">
        <f aca="false">L18-L56</f>
        <v>0.749998321533205</v>
      </c>
      <c r="M37" s="169" t="n">
        <f aca="false">M18-M56</f>
        <v>0.730000457763666</v>
      </c>
      <c r="N37" s="169" t="n">
        <f aca="false">N18-N56</f>
        <v>0.732728304538462</v>
      </c>
      <c r="O37" s="169" t="n">
        <f aca="false">O18-O56</f>
        <v>0.762110437483415</v>
      </c>
      <c r="P37" s="169" t="n">
        <f aca="false">P18-P56</f>
        <v>0.76224419055734</v>
      </c>
      <c r="Q37" s="169" t="n">
        <f aca="false">Q18-Q56</f>
        <v>0.761976684409497</v>
      </c>
      <c r="R37" s="169" t="n">
        <f aca="false">R18-R56</f>
        <v>0.72150278205384</v>
      </c>
      <c r="S37" s="169" t="n">
        <f aca="false">S18-S56</f>
        <v>0.67789742749514</v>
      </c>
      <c r="T37" s="169" t="n">
        <f aca="false">T18-T56</f>
        <v>0.674049691612751</v>
      </c>
      <c r="U37" s="169" t="n">
        <f aca="false">U18-U56</f>
        <v>0.678550064870152</v>
      </c>
      <c r="V37" s="169" t="n">
        <f aca="false">V18-V56</f>
        <v>0.681092526002523</v>
      </c>
      <c r="W37" s="170" t="n">
        <f aca="false">W18-W56</f>
        <v>0.779233676304855</v>
      </c>
      <c r="X37" s="169" t="n">
        <f aca="false">X18-X56</f>
        <v>0.0266037514931412</v>
      </c>
      <c r="Y37" s="169" t="n">
        <f aca="false">Y18-Y56</f>
        <v>0.154010680043051</v>
      </c>
      <c r="Z37" s="169" t="n">
        <f aca="false">Z18-Z56</f>
        <v>0.0740032013129408</v>
      </c>
      <c r="AA37" s="169" t="n">
        <f aca="false">AA18-AA56</f>
        <v>-0.4094951570533</v>
      </c>
      <c r="AB37" s="169" t="n">
        <f aca="false">AB18-AB56</f>
        <v>-0.642195565122108</v>
      </c>
      <c r="AC37" s="172" t="n">
        <f aca="false">AC18-AC56</f>
        <v>-0.0916921362407379</v>
      </c>
      <c r="AD37" s="150"/>
      <c r="AE37" s="150"/>
      <c r="AF37" s="151"/>
      <c r="AG37" s="147" t="n">
        <f aca="false">AG18*AG$5</f>
        <v>1061.02727661133</v>
      </c>
      <c r="AH37" s="178" t="n">
        <f aca="false">AH18*AH$5</f>
        <v>953.894747924805</v>
      </c>
      <c r="AI37" s="178" t="n">
        <f aca="false">AI18*AI$5</f>
        <v>969.760251617432</v>
      </c>
      <c r="AJ37" s="178" t="n">
        <f aca="false">AJ18*AJ$5</f>
        <v>949.394027709961</v>
      </c>
      <c r="AK37" s="178" t="n">
        <f aca="false">AK18*AK$5</f>
        <v>959.404329833984</v>
      </c>
      <c r="AL37" s="178" t="n">
        <f aca="false">AL18*AL$5</f>
        <v>888.777393303145</v>
      </c>
      <c r="AM37" s="178" t="n">
        <f aca="false">AM18*AM$5</f>
        <v>1034.06468261712</v>
      </c>
      <c r="AN37" s="178" t="n">
        <f aca="false">AN18*AN$5</f>
        <v>1049.62378540911</v>
      </c>
      <c r="AO37" s="178" t="n">
        <f aca="false">AO18*AO$5</f>
        <v>952.802343286636</v>
      </c>
      <c r="AP37" s="178" t="n">
        <f aca="false">AP18*AP$5</f>
        <v>1064.01466401507</v>
      </c>
      <c r="AQ37" s="178" t="n">
        <f aca="false">AQ18*AQ$5</f>
        <v>1025.28155942281</v>
      </c>
      <c r="AR37" s="178" t="n">
        <f aca="false">AR18*AR$5</f>
        <v>1158.8611744581</v>
      </c>
      <c r="AS37" s="178" t="n">
        <f aca="false">AS18*AS$5</f>
        <v>1051.16237536318</v>
      </c>
      <c r="AT37" s="178" t="n">
        <f aca="false">AT18*AT$5</f>
        <v>926.244274299712</v>
      </c>
      <c r="AU37" s="178" t="n">
        <f aca="false">AU18*AU$5</f>
        <v>936.804963662998</v>
      </c>
      <c r="AV37" s="178" t="n">
        <f aca="false">AV18*AV$5</f>
        <v>923.452487351925</v>
      </c>
      <c r="AW37" s="178" t="n">
        <f aca="false">AW18*AW$5</f>
        <v>884.811408640591</v>
      </c>
      <c r="AX37" s="178" t="n">
        <f aca="false">AX18*AX$5</f>
        <v>894.65310687085</v>
      </c>
      <c r="AY37" s="178" t="n">
        <f aca="false">AY18*AY$5</f>
        <v>946.179612310003</v>
      </c>
      <c r="AZ37" s="178" t="n">
        <f aca="false">AZ18*AZ$5</f>
        <v>911.671232162162</v>
      </c>
      <c r="BA37" s="178" t="n">
        <f aca="false">BA18*BA$5</f>
        <v>911.676145705984</v>
      </c>
      <c r="BB37" s="178" t="n">
        <f aca="false">BB18*BB$5</f>
        <v>1003.14802344278</v>
      </c>
      <c r="BC37" s="178" t="n">
        <f aca="false">BC18*BC$5</f>
        <v>898.545198892327</v>
      </c>
      <c r="BD37" s="178" t="n">
        <f aca="false">BD18*BD$5</f>
        <v>1098.36033890692</v>
      </c>
      <c r="BE37" s="178" t="n">
        <f aca="false">BE18*BE$5</f>
        <v>1026.79141799119</v>
      </c>
      <c r="BF37" s="178" t="n">
        <f aca="false">BF18*BF$5</f>
        <v>941.958912323564</v>
      </c>
      <c r="BG37" s="178" t="n">
        <f aca="false">BG18*BG$5</f>
        <v>1032.65688457487</v>
      </c>
      <c r="BH37" s="178" t="n">
        <f aca="false">BH18*BH$5</f>
        <v>913.823566777721</v>
      </c>
      <c r="BI37" s="178" t="n">
        <f aca="false">BI18*BI$5</f>
        <v>829.252718551491</v>
      </c>
      <c r="BJ37" s="178" t="n">
        <f aca="false">BJ18*BJ$5</f>
        <v>922.668504402149</v>
      </c>
      <c r="BK37" s="178" t="n">
        <f aca="false">BK18*BK$5</f>
        <v>893.283959594724</v>
      </c>
      <c r="BL37" s="178" t="n">
        <f aca="false">BL18*BL$5</f>
        <v>946.722985693198</v>
      </c>
      <c r="BM37" s="178" t="n">
        <f aca="false">BM18*BM$5</f>
        <v>903.753784825649</v>
      </c>
      <c r="BN37" s="178" t="n">
        <f aca="false">BN18*BN$5</f>
        <v>903.861860915578</v>
      </c>
      <c r="BO37" s="178" t="n">
        <f aca="false">BO18*BO$5</f>
        <v>974.970330382211</v>
      </c>
      <c r="BP37" s="178" t="n">
        <f aca="false">BP18*BP$5</f>
        <v>1124.28075737056</v>
      </c>
      <c r="BQ37" s="178" t="n">
        <f aca="false">BQ18*BQ$5</f>
        <v>1001.83956605325</v>
      </c>
      <c r="BR37" s="178" t="n">
        <f aca="false">BR18*BR$5</f>
        <v>920.002754485476</v>
      </c>
      <c r="BS37" s="178" t="n">
        <f aca="false">BS18*BS$5</f>
        <v>1009.96601803</v>
      </c>
      <c r="BT37" s="178" t="n">
        <f aca="false">BT18*BT$5</f>
        <v>852.17078424227</v>
      </c>
      <c r="BU37" s="178" t="n">
        <f aca="false">BU18*BU$5</f>
        <v>850.704887921622</v>
      </c>
      <c r="BV37" s="178" t="n">
        <f aca="false">BV18*BV$5</f>
        <v>901.211007595393</v>
      </c>
      <c r="BW37" s="178" t="n">
        <f aca="false">BW18*BW$5</f>
        <v>830.677190300177</v>
      </c>
      <c r="BX37" s="178" t="n">
        <f aca="false">BX18*BX$5</f>
        <v>966.152673627542</v>
      </c>
      <c r="BY37" s="178" t="n">
        <f aca="false">BY18*BY$5</f>
        <v>882.248983366853</v>
      </c>
      <c r="BZ37" s="178" t="n">
        <f aca="false">BZ18*BZ$5</f>
        <v>882.383455720381</v>
      </c>
      <c r="CA37" s="178" t="n">
        <f aca="false">CA18*CA$5</f>
        <v>948.692844210964</v>
      </c>
      <c r="CB37" s="178" t="n">
        <f aca="false">CB18*CB$5</f>
        <v>998.054300948243</v>
      </c>
      <c r="CC37" s="178" t="n">
        <f aca="false">CC18*CC$5</f>
        <v>907.10962805159</v>
      </c>
      <c r="CD37" s="178" t="n">
        <f aca="false">CD18*CD$5</f>
        <v>834.118959318788</v>
      </c>
      <c r="CE37" s="178" t="n">
        <f aca="false">CE18*CE$5</f>
        <v>917.12651352168</v>
      </c>
      <c r="CF37" s="178" t="n">
        <f aca="false">CF18*CF$5</f>
        <v>738.791946452949</v>
      </c>
      <c r="CG37" s="178" t="n">
        <f aca="false">CG18*CG$5</f>
        <v>811.606746581635</v>
      </c>
      <c r="CH37" s="178" t="n">
        <f aca="false">CH18*CH$5</f>
        <v>820.790971530579</v>
      </c>
      <c r="CI37" s="178" t="n">
        <f aca="false">CI18*CI$5</f>
        <v>756.539017684118</v>
      </c>
      <c r="CJ37" s="178" t="n">
        <f aca="false">CJ18*CJ$5</f>
        <v>879.945886686768</v>
      </c>
      <c r="CK37" s="178" t="n">
        <f aca="false">CK18*CK$5</f>
        <v>765.511542077026</v>
      </c>
      <c r="CL37" s="178" t="n">
        <f aca="false">CL18*CL$5</f>
        <v>842.434620391539</v>
      </c>
      <c r="CM37" s="178" t="n">
        <f aca="false">CM18*CM$5</f>
        <v>863.025763345576</v>
      </c>
      <c r="CN37" s="178" t="n">
        <f aca="false">CN18*CN$5</f>
        <v>863.618907392194</v>
      </c>
      <c r="CO37" s="178" t="n">
        <f aca="false">CO18*CO$5</f>
        <v>976.460092328206</v>
      </c>
      <c r="CP37" s="178" t="n">
        <f aca="false">CP18*CP$5</f>
        <v>857.59652448292</v>
      </c>
      <c r="CQ37" s="178" t="n">
        <f aca="false">CQ18*CQ$5</f>
        <v>902.743030754997</v>
      </c>
      <c r="CR37" s="178" t="n">
        <f aca="false">CR18*CR$5</f>
        <v>800.977650369307</v>
      </c>
      <c r="CS37" s="178" t="n">
        <f aca="false">CS18*CS$5</f>
        <v>837.864232866662</v>
      </c>
      <c r="CT37" s="178" t="n">
        <f aca="false">CT18*CT$5</f>
        <v>808.380763616754</v>
      </c>
      <c r="CU37" s="178" t="n">
        <f aca="false">CU18*CU$5</f>
        <v>819.099078832195</v>
      </c>
      <c r="CV37" s="178" t="n">
        <f aca="false">CV18*CV$5</f>
        <v>906.826088153796</v>
      </c>
      <c r="CW37" s="178" t="n">
        <f aca="false">CW18*CW$5</f>
        <v>749.239482124952</v>
      </c>
      <c r="CX37" s="178" t="n">
        <f aca="false">CX18*CX$5</f>
        <v>907.117718112904</v>
      </c>
      <c r="CY37" s="178" t="n">
        <f aca="false">CY18*CY$5</f>
        <v>885.868424322288</v>
      </c>
      <c r="CZ37" s="178" t="n">
        <f aca="false">CZ18*CZ$5</f>
        <v>885.460433883705</v>
      </c>
      <c r="DA37" s="178" t="n">
        <f aca="false">DA18*DA$5</f>
        <v>1001.23872853095</v>
      </c>
      <c r="DB37" s="178" t="n">
        <f aca="false">DB18*DB$5</f>
        <v>924.075886850622</v>
      </c>
      <c r="DC37" s="178" t="n">
        <f aca="false">DC18*DC$5</f>
        <v>885.245899851481</v>
      </c>
      <c r="DD37" s="178" t="n">
        <f aca="false">DD18*DD$5</f>
        <v>863.661708743275</v>
      </c>
      <c r="DE37" s="178" t="n">
        <f aca="false">DE18*DE$5</f>
        <v>823.210988999712</v>
      </c>
      <c r="DF37" s="178" t="n">
        <f aca="false">DF18*DF$5</f>
        <v>831.836335290484</v>
      </c>
      <c r="DG37" s="178" t="n">
        <f aca="false">DG18*DG$5</f>
        <v>882.705688427476</v>
      </c>
      <c r="DH37" s="178" t="n">
        <f aca="false">DH18*DH$5</f>
        <v>851.480061030141</v>
      </c>
      <c r="DI37" s="178" t="n">
        <f aca="false">DI18*DI$5</f>
        <v>851.622980820954</v>
      </c>
      <c r="DJ37" s="178" t="n">
        <f aca="false">DJ18*DJ$5</f>
        <v>932.881784958179</v>
      </c>
      <c r="DK37" s="178" t="n">
        <f aca="false">DK18*DK$5</f>
        <v>814.717160167225</v>
      </c>
      <c r="DL37" s="178" t="n">
        <f aca="false">DL18*DL$5</f>
        <v>989.897078723188</v>
      </c>
      <c r="DM37" s="178" t="n">
        <f aca="false">DM18*DM$5</f>
        <v>972.133072782954</v>
      </c>
      <c r="DN37" s="178" t="n">
        <f aca="false">DN18*DN$5</f>
        <v>896.070855089881</v>
      </c>
      <c r="DO37" s="178" t="n">
        <f aca="false">DO18*DO$5</f>
        <v>945.300077912994</v>
      </c>
      <c r="DP37" s="178" t="n">
        <f aca="false">DP18*DP$5</f>
        <v>870.60934694164</v>
      </c>
      <c r="DQ37" s="178" t="n">
        <f aca="false">DQ18*DQ$5</f>
        <v>790.749066051141</v>
      </c>
      <c r="DR37" s="178" t="n">
        <f aca="false">DR18*DR$5</f>
        <v>879.410414535238</v>
      </c>
      <c r="DS37" s="178" t="n">
        <f aca="false">DS18*DS$5</f>
        <v>891.237461616617</v>
      </c>
      <c r="DT37" s="178" t="n">
        <f aca="false">DT18*DT$5</f>
        <v>860.192526670718</v>
      </c>
      <c r="DU37" s="178" t="n">
        <f aca="false">DU18*DU$5</f>
        <v>860.85757693883</v>
      </c>
      <c r="DV37" s="178" t="n">
        <f aca="false">DV18*DV$5</f>
        <v>902.535895095136</v>
      </c>
      <c r="DW37" s="178" t="n">
        <f aca="false">DW18*DW$5</f>
        <v>879.046846786652</v>
      </c>
      <c r="DX37" s="178" t="n">
        <f aca="false">DX18*DX$5</f>
        <v>1014.04367960623</v>
      </c>
      <c r="DY37" s="178" t="n">
        <f aca="false">DY18*DY$5</f>
        <v>948.803161084107</v>
      </c>
      <c r="DZ37" s="178" t="n">
        <f aca="false">DZ18*DZ$5</f>
        <v>918.907449287811</v>
      </c>
      <c r="EA37" s="178" t="n">
        <f aca="false">EA18*EA$5</f>
        <v>1014.28776218281</v>
      </c>
      <c r="EB37" s="178" t="n">
        <f aca="false">EB18*EB$5</f>
        <v>886.496139112143</v>
      </c>
      <c r="EC37" s="178" t="n">
        <f aca="false">EC18*EC$5</f>
        <v>805.300272495285</v>
      </c>
      <c r="ED37" s="178" t="n">
        <f aca="false">ED18*ED$5</f>
        <v>895.640252301067</v>
      </c>
      <c r="EE37" s="178" t="n">
        <f aca="false">EE18*EE$5</f>
        <v>866.451602733971</v>
      </c>
      <c r="EF37" s="178" t="n">
        <f aca="false">EF18*EF$5</f>
        <v>917.860534419869</v>
      </c>
      <c r="EG37" s="178" t="n">
        <f aca="false">EG18*EG$5</f>
        <v>876.941097516836</v>
      </c>
      <c r="EH37" s="178" t="n">
        <f aca="false">EH18*EH$5</f>
        <v>877.727469698762</v>
      </c>
      <c r="EI37" s="178" t="n">
        <f aca="false">EI18*EI$5</f>
        <v>934.568446979858</v>
      </c>
      <c r="EJ37" s="178" t="n">
        <f aca="false">EJ18*EJ$5</f>
        <v>1073.46518453478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22.3473684210526</v>
      </c>
      <c r="D47" s="181" t="n">
        <v>27</v>
      </c>
      <c r="E47" s="181" t="n">
        <v>34</v>
      </c>
      <c r="F47" s="145" t="n">
        <v>28.1501385041551</v>
      </c>
      <c r="G47" s="145" t="n">
        <v>32.625</v>
      </c>
      <c r="H47" s="145" t="n">
        <v>33.75</v>
      </c>
      <c r="I47" s="145" t="n">
        <v>31.5</v>
      </c>
      <c r="J47" s="145" t="n">
        <v>27.625</v>
      </c>
      <c r="K47" s="145" t="n">
        <v>28</v>
      </c>
      <c r="L47" s="145" t="n">
        <v>27.25</v>
      </c>
      <c r="M47" s="145" t="n">
        <v>26.5</v>
      </c>
      <c r="N47" s="145" t="n">
        <v>28</v>
      </c>
      <c r="O47" s="145" t="n">
        <v>44.5</v>
      </c>
      <c r="P47" s="145" t="n">
        <v>40.5</v>
      </c>
      <c r="Q47" s="145" t="n">
        <v>48.5</v>
      </c>
      <c r="R47" s="145" t="n">
        <v>41</v>
      </c>
      <c r="S47" s="145" t="n">
        <v>34.4166666666667</v>
      </c>
      <c r="T47" s="145" t="n">
        <v>35.25</v>
      </c>
      <c r="U47" s="145" t="n">
        <v>33</v>
      </c>
      <c r="V47" s="145" t="n">
        <v>35</v>
      </c>
      <c r="W47" s="181" t="n">
        <v>34.0656862745098</v>
      </c>
      <c r="X47" s="181" t="n">
        <v>36.3274509803922</v>
      </c>
      <c r="Y47" s="181" t="n">
        <v>35.9074161073826</v>
      </c>
      <c r="Z47" s="181" t="n">
        <v>36.0614117647059</v>
      </c>
      <c r="AA47" s="181" t="n">
        <v>36.8651764705882</v>
      </c>
      <c r="AB47" s="182" t="n">
        <v>38.05078125</v>
      </c>
      <c r="AC47" s="148" t="n">
        <v>36.2194216113532</v>
      </c>
      <c r="AF47" s="124"/>
      <c r="AG47" s="124" t="n">
        <v>33.75</v>
      </c>
      <c r="AH47" s="124" t="n">
        <v>31.5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23.6578947368421</v>
      </c>
      <c r="D48" s="182" t="n">
        <v>27.75</v>
      </c>
      <c r="E48" s="182" t="n">
        <v>34.25</v>
      </c>
      <c r="F48" s="147" t="n">
        <v>28.8820406278855</v>
      </c>
      <c r="G48" s="147" t="n">
        <v>32.45</v>
      </c>
      <c r="H48" s="147" t="n">
        <v>33.5</v>
      </c>
      <c r="I48" s="147" t="n">
        <v>31.4</v>
      </c>
      <c r="J48" s="147" t="n">
        <v>28.625</v>
      </c>
      <c r="K48" s="147" t="n">
        <v>28</v>
      </c>
      <c r="L48" s="147" t="n">
        <v>29.25</v>
      </c>
      <c r="M48" s="147" t="n">
        <v>29</v>
      </c>
      <c r="N48" s="147" t="n">
        <v>30.5</v>
      </c>
      <c r="O48" s="147" t="n">
        <v>47.25</v>
      </c>
      <c r="P48" s="147" t="n">
        <v>43.5</v>
      </c>
      <c r="Q48" s="147" t="n">
        <v>51</v>
      </c>
      <c r="R48" s="147" t="n">
        <v>44.5</v>
      </c>
      <c r="S48" s="147" t="n">
        <v>33.3333333333333</v>
      </c>
      <c r="T48" s="147" t="n">
        <v>34</v>
      </c>
      <c r="U48" s="147" t="n">
        <v>32</v>
      </c>
      <c r="V48" s="147" t="n">
        <v>34</v>
      </c>
      <c r="W48" s="182" t="n">
        <v>35.0960784313726</v>
      </c>
      <c r="X48" s="182" t="n">
        <v>37.7960784313726</v>
      </c>
      <c r="Y48" s="182" t="n">
        <v>37.3653691275168</v>
      </c>
      <c r="Z48" s="182" t="n">
        <v>37.78</v>
      </c>
      <c r="AA48" s="182" t="n">
        <v>39.9684901960784</v>
      </c>
      <c r="AB48" s="182" t="n">
        <v>42.5172265625</v>
      </c>
      <c r="AC48" s="155" t="n">
        <v>38.7094209408873</v>
      </c>
      <c r="AF48" s="124"/>
      <c r="AG48" s="124" t="n">
        <v>33.5</v>
      </c>
      <c r="AH48" s="124" t="n">
        <v>31.4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23.9784210526316</v>
      </c>
      <c r="D49" s="182" t="n">
        <v>26.85</v>
      </c>
      <c r="E49" s="182" t="n">
        <v>32.9</v>
      </c>
      <c r="F49" s="147" t="n">
        <v>28.1667497691597</v>
      </c>
      <c r="G49" s="147" t="n">
        <v>34</v>
      </c>
      <c r="H49" s="147" t="n">
        <v>34.25</v>
      </c>
      <c r="I49" s="147" t="n">
        <v>33.75</v>
      </c>
      <c r="J49" s="147" t="n">
        <v>30.5</v>
      </c>
      <c r="K49" s="147" t="n">
        <v>31.75</v>
      </c>
      <c r="L49" s="147" t="n">
        <v>29.25</v>
      </c>
      <c r="M49" s="147" t="n">
        <v>29.25</v>
      </c>
      <c r="N49" s="147" t="n">
        <v>36</v>
      </c>
      <c r="O49" s="147" t="n">
        <v>47.75</v>
      </c>
      <c r="P49" s="147" t="n">
        <v>44.25</v>
      </c>
      <c r="Q49" s="147" t="n">
        <v>51.25</v>
      </c>
      <c r="R49" s="147" t="n">
        <v>43.25</v>
      </c>
      <c r="S49" s="147" t="n">
        <v>36.25</v>
      </c>
      <c r="T49" s="147" t="n">
        <v>37</v>
      </c>
      <c r="U49" s="147" t="n">
        <v>34.75</v>
      </c>
      <c r="V49" s="147" t="n">
        <v>37</v>
      </c>
      <c r="W49" s="182" t="n">
        <v>36.828431372549</v>
      </c>
      <c r="X49" s="182" t="n">
        <v>40.2549019607843</v>
      </c>
      <c r="Y49" s="182" t="n">
        <v>40.4526510067114</v>
      </c>
      <c r="Z49" s="182" t="n">
        <v>40.8970588235294</v>
      </c>
      <c r="AA49" s="182" t="n">
        <v>41.4976470588235</v>
      </c>
      <c r="AB49" s="182" t="n">
        <v>42.3648046875</v>
      </c>
      <c r="AC49" s="155" t="n">
        <v>40.4669998882557</v>
      </c>
      <c r="AF49" s="124"/>
      <c r="AG49" s="124" t="n">
        <v>34.25</v>
      </c>
      <c r="AH49" s="124" t="n">
        <v>33.75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27.2796053033126</v>
      </c>
      <c r="D50" s="182" t="n">
        <v>24.7029998321533</v>
      </c>
      <c r="E50" s="182" t="n">
        <v>29.95</v>
      </c>
      <c r="F50" s="147" t="n">
        <v>27.2673101987407</v>
      </c>
      <c r="G50" s="147" t="n">
        <v>32</v>
      </c>
      <c r="H50" s="147" t="n">
        <v>32</v>
      </c>
      <c r="I50" s="147" t="n">
        <v>32</v>
      </c>
      <c r="J50" s="147" t="n">
        <v>29.5</v>
      </c>
      <c r="K50" s="147" t="n">
        <v>29.75</v>
      </c>
      <c r="L50" s="147" t="n">
        <v>29.25</v>
      </c>
      <c r="M50" s="147" t="n">
        <v>29.25</v>
      </c>
      <c r="N50" s="147" t="n">
        <v>36</v>
      </c>
      <c r="O50" s="147" t="n">
        <v>47.75</v>
      </c>
      <c r="P50" s="147" t="n">
        <v>44.25</v>
      </c>
      <c r="Q50" s="147" t="n">
        <v>51.25</v>
      </c>
      <c r="R50" s="147" t="n">
        <v>39.25</v>
      </c>
      <c r="S50" s="147" t="n">
        <v>35.5</v>
      </c>
      <c r="T50" s="147" t="n">
        <v>35.25</v>
      </c>
      <c r="U50" s="147" t="n">
        <v>34.5</v>
      </c>
      <c r="V50" s="147" t="n">
        <v>36.75</v>
      </c>
      <c r="W50" s="182" t="n">
        <v>35.8205882352941</v>
      </c>
      <c r="X50" s="182" t="n">
        <v>29.3117647058824</v>
      </c>
      <c r="Y50" s="182" t="n">
        <v>26.3414429530201</v>
      </c>
      <c r="Z50" s="182" t="n">
        <v>24.4764705882353</v>
      </c>
      <c r="AA50" s="182" t="n">
        <v>34.4903431372549</v>
      </c>
      <c r="AB50" s="182" t="n">
        <v>38.8716796875</v>
      </c>
      <c r="AC50" s="155" t="n">
        <v>32.5232639835789</v>
      </c>
      <c r="AF50" s="124"/>
      <c r="AG50" s="124" t="n">
        <v>32</v>
      </c>
      <c r="AH50" s="124" t="n">
        <v>32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24.0578947368421</v>
      </c>
      <c r="D51" s="182" t="n">
        <v>26</v>
      </c>
      <c r="E51" s="182" t="n">
        <v>29.95</v>
      </c>
      <c r="F51" s="147" t="n">
        <v>26.8408125577101</v>
      </c>
      <c r="G51" s="147" t="n">
        <v>32</v>
      </c>
      <c r="H51" s="147" t="n">
        <v>32</v>
      </c>
      <c r="I51" s="147" t="n">
        <v>32</v>
      </c>
      <c r="J51" s="147" t="n">
        <v>29.5</v>
      </c>
      <c r="K51" s="147" t="n">
        <v>29.75</v>
      </c>
      <c r="L51" s="147" t="n">
        <v>29.25</v>
      </c>
      <c r="M51" s="147" t="n">
        <v>32.5</v>
      </c>
      <c r="N51" s="147" t="n">
        <v>37.25</v>
      </c>
      <c r="O51" s="147" t="n">
        <v>49.75</v>
      </c>
      <c r="P51" s="147" t="n">
        <v>46.75</v>
      </c>
      <c r="Q51" s="147" t="n">
        <v>52.75</v>
      </c>
      <c r="R51" s="147" t="n">
        <v>39.25</v>
      </c>
      <c r="S51" s="147" t="n">
        <v>35.5</v>
      </c>
      <c r="T51" s="147" t="n">
        <v>35.25</v>
      </c>
      <c r="U51" s="147" t="n">
        <v>34.5</v>
      </c>
      <c r="V51" s="147" t="n">
        <v>36.75</v>
      </c>
      <c r="W51" s="182" t="n">
        <v>36.5441176470588</v>
      </c>
      <c r="X51" s="182" t="n">
        <v>40.5333333333333</v>
      </c>
      <c r="Y51" s="182" t="n">
        <v>40.6186241610738</v>
      </c>
      <c r="Z51" s="182" t="n">
        <v>41.0464705882353</v>
      </c>
      <c r="AA51" s="182" t="n">
        <v>41.6658921568628</v>
      </c>
      <c r="AB51" s="182" t="n">
        <v>42.3044921875</v>
      </c>
      <c r="AC51" s="155" t="n">
        <v>40.5378285841994</v>
      </c>
      <c r="AF51" s="124"/>
      <c r="AG51" s="124" t="n">
        <v>32</v>
      </c>
      <c r="AH51" s="124" t="n">
        <v>32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23.5</v>
      </c>
      <c r="D52" s="182" t="n">
        <v>24.75</v>
      </c>
      <c r="E52" s="182" t="n">
        <v>29.5</v>
      </c>
      <c r="F52" s="157" t="n">
        <v>26.0657894736842</v>
      </c>
      <c r="G52" s="157" t="n">
        <v>29.25</v>
      </c>
      <c r="H52" s="147" t="n">
        <v>29.5</v>
      </c>
      <c r="I52" s="147" t="n">
        <v>29</v>
      </c>
      <c r="J52" s="157" t="n">
        <v>29.25</v>
      </c>
      <c r="K52" s="147" t="n">
        <v>29</v>
      </c>
      <c r="L52" s="147" t="n">
        <v>29.5</v>
      </c>
      <c r="M52" s="147" t="n">
        <v>32.5</v>
      </c>
      <c r="N52" s="147" t="n">
        <v>41</v>
      </c>
      <c r="O52" s="157" t="n">
        <v>52</v>
      </c>
      <c r="P52" s="147" t="n">
        <v>48</v>
      </c>
      <c r="Q52" s="147" t="n">
        <v>56</v>
      </c>
      <c r="R52" s="147" t="n">
        <v>46</v>
      </c>
      <c r="S52" s="157" t="n">
        <v>32.6666666666667</v>
      </c>
      <c r="T52" s="147" t="n">
        <v>33.5</v>
      </c>
      <c r="U52" s="147" t="n">
        <v>32</v>
      </c>
      <c r="V52" s="147" t="n">
        <v>32.5</v>
      </c>
      <c r="W52" s="182" t="n">
        <v>36.5607843137255</v>
      </c>
      <c r="X52" s="182" t="n">
        <v>38.0245098039216</v>
      </c>
      <c r="Y52" s="182" t="n">
        <v>37.8410402684564</v>
      </c>
      <c r="Z52" s="182" t="n">
        <v>38.5569803921569</v>
      </c>
      <c r="AA52" s="182" t="n">
        <v>39.1459705882353</v>
      </c>
      <c r="AB52" s="182" t="n">
        <v>39.763671875</v>
      </c>
      <c r="AC52" s="155" t="n">
        <v>38.3348025477707</v>
      </c>
      <c r="AF52" s="124"/>
      <c r="AG52" s="124" t="n">
        <v>29.5</v>
      </c>
      <c r="AH52" s="124" t="n">
        <v>29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24.5</v>
      </c>
      <c r="D53" s="182" t="n">
        <v>25.75</v>
      </c>
      <c r="E53" s="182" t="n">
        <v>31.5</v>
      </c>
      <c r="F53" s="182" t="n">
        <v>27.4166666666667</v>
      </c>
      <c r="G53" s="147" t="n">
        <v>30.625</v>
      </c>
      <c r="H53" s="182" t="n">
        <v>31</v>
      </c>
      <c r="I53" s="182" t="n">
        <v>30.25</v>
      </c>
      <c r="J53" s="147" t="n">
        <v>30.875</v>
      </c>
      <c r="K53" s="182" t="n">
        <v>30.25</v>
      </c>
      <c r="L53" s="182" t="n">
        <v>31.5</v>
      </c>
      <c r="M53" s="182" t="n">
        <v>35.5</v>
      </c>
      <c r="N53" s="182" t="n">
        <v>46</v>
      </c>
      <c r="O53" s="147" t="n">
        <v>60.5</v>
      </c>
      <c r="P53" s="182" t="n">
        <v>55</v>
      </c>
      <c r="Q53" s="182" t="n">
        <v>66</v>
      </c>
      <c r="R53" s="182" t="n">
        <v>53</v>
      </c>
      <c r="S53" s="147" t="n">
        <v>34.8333333333333</v>
      </c>
      <c r="T53" s="182" t="n">
        <v>36</v>
      </c>
      <c r="U53" s="182" t="n">
        <v>34</v>
      </c>
      <c r="V53" s="182" t="n">
        <v>34.5</v>
      </c>
      <c r="W53" s="182" t="n">
        <v>40.2774509803922</v>
      </c>
      <c r="X53" s="182" t="n">
        <v>41.3598039215686</v>
      </c>
      <c r="Y53" s="182" t="n">
        <v>41.036610738255</v>
      </c>
      <c r="Z53" s="182" t="n">
        <v>41.8561960784314</v>
      </c>
      <c r="AA53" s="182" t="n">
        <v>42.3069607843137</v>
      </c>
      <c r="AB53" s="182" t="n">
        <v>42.7498046875</v>
      </c>
      <c r="AC53" s="155" t="n">
        <v>41.546</v>
      </c>
      <c r="AF53" s="124"/>
      <c r="AG53" s="124" t="n">
        <v>31</v>
      </c>
      <c r="AH53" s="124" t="n">
        <v>30.25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34.6578947368421</v>
      </c>
      <c r="D56" s="182" t="n">
        <v>37.6999969482422</v>
      </c>
      <c r="E56" s="182" t="n">
        <v>45.0499992370606</v>
      </c>
      <c r="F56" s="182" t="n">
        <v>39.425021691996</v>
      </c>
      <c r="G56" s="147" t="n">
        <v>46.956623916626</v>
      </c>
      <c r="H56" s="182" t="n">
        <v>47.1785108947754</v>
      </c>
      <c r="I56" s="182" t="n">
        <v>46.7347369384766</v>
      </c>
      <c r="J56" s="147" t="n">
        <v>43.8666676330566</v>
      </c>
      <c r="K56" s="182" t="n">
        <v>45.3290596008301</v>
      </c>
      <c r="L56" s="182" t="n">
        <v>42.4042756652832</v>
      </c>
      <c r="M56" s="182" t="n">
        <v>42.8792872619629</v>
      </c>
      <c r="N56" s="182" t="n">
        <v>43.7061413606188</v>
      </c>
      <c r="O56" s="147" t="n">
        <v>46.5944456540219</v>
      </c>
      <c r="P56" s="182" t="n">
        <v>46.2406959284026</v>
      </c>
      <c r="Q56" s="182" t="n">
        <v>46.9481953796411</v>
      </c>
      <c r="R56" s="182" t="n">
        <v>46.918614382278</v>
      </c>
      <c r="S56" s="147" t="n">
        <v>50.2252527567103</v>
      </c>
      <c r="T56" s="182" t="n">
        <v>45.5874574394773</v>
      </c>
      <c r="U56" s="182" t="n">
        <v>50.5855279062705</v>
      </c>
      <c r="V56" s="182" t="n">
        <v>54.5027729243832</v>
      </c>
      <c r="W56" s="182" t="n">
        <v>46.5419672500069</v>
      </c>
      <c r="X56" s="182" t="n">
        <v>44.6271576901125</v>
      </c>
      <c r="Y56" s="182" t="n">
        <v>44.5972242325127</v>
      </c>
      <c r="Z56" s="182" t="n">
        <v>43.2362103928132</v>
      </c>
      <c r="AA56" s="182" t="n">
        <v>41.3438237308816</v>
      </c>
      <c r="AB56" s="182" t="n">
        <v>43.6752009258538</v>
      </c>
      <c r="AC56" s="155" t="n">
        <v>42.9935974004848</v>
      </c>
      <c r="AF56" s="124"/>
      <c r="AG56" s="124" t="n">
        <v>47.1785108947754</v>
      </c>
      <c r="AH56" s="124" t="n">
        <v>46.7347369384766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4400.8997853723</v>
      </c>
      <c r="D67" s="190" t="n">
        <f aca="false">D9/('[5]Gas Curve Summary'!$B$11)*1000</f>
        <v>5827.02923737477</v>
      </c>
      <c r="E67" s="190" t="n">
        <f aca="false">E9/('[5]Gas Curve Summary'!$B$12)*1000</f>
        <v>9630.81861958266</v>
      </c>
      <c r="F67" s="190" t="n">
        <f aca="false">AVERAGE(C67:E67)</f>
        <v>6619.58254744324</v>
      </c>
      <c r="G67" s="190" t="n">
        <f aca="false">AVERAGE(H67,I67)</f>
        <v>10630.7245702609</v>
      </c>
      <c r="H67" s="190" t="n">
        <f aca="false">$H9/'[5]Gas Curve Summary'!$B$13*1000</f>
        <v>10999.3714644877</v>
      </c>
      <c r="I67" s="190" t="n">
        <f aca="false">$I9/'[5]Gas Curve Summary'!$B$14*1000</f>
        <v>10262.0776760341</v>
      </c>
      <c r="J67" s="190" t="n">
        <f aca="false">AVERAGE(K67:L67)</f>
        <v>13831.7439908568</v>
      </c>
      <c r="K67" s="190" t="n">
        <f aca="false">$K9/'[5]Gas Curve Summary'!$B$15*1000</f>
        <v>12636.165577342</v>
      </c>
      <c r="L67" s="190" t="n">
        <f aca="false">$L9/'[5]Gas Curve Summary'!$B$16*1000</f>
        <v>15027.3224043716</v>
      </c>
      <c r="M67" s="190" t="n">
        <f aca="false">$M9/'[5]Gas Curve Summary'!$B$17*1000</f>
        <v>10685.4838709677</v>
      </c>
      <c r="N67" s="190" t="n">
        <f aca="false">$N9/'[5]Gas Curve Summary'!$B$18*1000</f>
        <v>9992.86224125625</v>
      </c>
      <c r="O67" s="190" t="n">
        <f aca="false">AVERAGE(P67:Q67)</f>
        <v>15067.5667193894</v>
      </c>
      <c r="P67" s="190" t="n">
        <f aca="false">$P9/'[5]Gas Curve Summary'!$B$19*1000</f>
        <v>13703.2085561497</v>
      </c>
      <c r="Q67" s="190" t="n">
        <f aca="false">$Q9/'[5]Gas Curve Summary'!$B$20*1000</f>
        <v>16431.9248826291</v>
      </c>
      <c r="R67" s="190" t="n">
        <f aca="false">$R9/'[5]Gas Curve Summary'!$B$21*1000</f>
        <v>14349.1629654937</v>
      </c>
      <c r="S67" s="190" t="n">
        <f aca="false">AVERAGE(T67:V67)</f>
        <v>12299.5496906885</v>
      </c>
      <c r="T67" s="190" t="n">
        <f aca="false">$T9/'[5]Gas Curve Summary'!$B$22*1000</f>
        <v>12668.3203401843</v>
      </c>
      <c r="U67" s="190" t="n">
        <f aca="false">$U9/'[5]Gas Curve Summary'!$B$23*1000</f>
        <v>11946.5917076599</v>
      </c>
      <c r="V67" s="190" t="n">
        <f aca="false">$V9/'[5]Gas Curve Summary'!$B$24*1000</f>
        <v>12283.7370242215</v>
      </c>
      <c r="W67" s="190" t="n">
        <f aca="false">W9/AVERAGE('[5]Gas Curve Summary'!$B$13:$B$24)*1000</f>
        <v>12531.1916125776</v>
      </c>
      <c r="X67" s="190" t="n">
        <f aca="false">X9/AVERAGE('[5]Gas Curve Summary'!$B$25:$B$36)*1000</f>
        <v>11638.6807728513</v>
      </c>
      <c r="Y67" s="190" t="n">
        <f aca="false">Y9/AVERAGE('[5]Gas Curve Summary'!$B$37:$B$48)*1000</f>
        <v>11153.1714305536</v>
      </c>
      <c r="Z67" s="190" t="n">
        <f aca="false">Z9/AVERAGE('[5]Gas Curve Summary'!$B$49:$B$60)*1000</f>
        <v>10970.7142399499</v>
      </c>
      <c r="AA67" s="190" t="n">
        <f aca="false">AA9/AVERAGE('[5]Gas Curve Summary'!$B$61:$B$108)*1000</f>
        <v>10561.0807074527</v>
      </c>
      <c r="AB67" s="190" t="n">
        <f aca="false">AB9/AVERAGE('[5]Gas Curve Summary'!$B$109:$B$120)*1000</f>
        <v>10262.2371746612</v>
      </c>
      <c r="AC67" s="191" t="n">
        <f aca="false">AC9/AVERAGE('[5]Gas Curve Summary'!$B$9:$B$120)*1000</f>
        <v>10718.9416030259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4905.4812613505</v>
      </c>
      <c r="D68" s="190" t="n">
        <f aca="false">D10/('[5]Gas Curve Summary'!$B$11)*1000</f>
        <v>5784.0932324678</v>
      </c>
      <c r="E68" s="190" t="n">
        <f aca="false">E10/('[5]Gas Curve Summary'!$B$12)*1000</f>
        <v>9162.65382557517</v>
      </c>
      <c r="F68" s="192" t="n">
        <f aca="false">AVERAGE(C68:E68)</f>
        <v>6617.40943979782</v>
      </c>
      <c r="G68" s="190" t="n">
        <f aca="false">AVERAGE(H68,I68)</f>
        <v>10221.3578232626</v>
      </c>
      <c r="H68" s="190" t="n">
        <f aca="false">$H10/'[5]Gas Curve Summary'!$B$13*1000</f>
        <v>10527.9698302954</v>
      </c>
      <c r="I68" s="190" t="n">
        <f aca="false">$I10/'[5]Gas Curve Summary'!$B$14*1000</f>
        <v>9914.74581622987</v>
      </c>
      <c r="J68" s="190" t="n">
        <f aca="false">AVERAGE(K68:L68)</f>
        <v>14092.0211436123</v>
      </c>
      <c r="K68" s="190" t="n">
        <f aca="false">$K10/'[5]Gas Curve Summary'!$B$15*1000</f>
        <v>12200.4357298475</v>
      </c>
      <c r="L68" s="190" t="n">
        <f aca="false">$L10/'[5]Gas Curve Summary'!$B$16*1000</f>
        <v>15983.6065573771</v>
      </c>
      <c r="M68" s="190" t="n">
        <f aca="false">$M10/'[5]Gas Curve Summary'!$B$17*1000</f>
        <v>11693.5483870968</v>
      </c>
      <c r="N68" s="190" t="n">
        <f aca="false">$N10/'[5]Gas Curve Summary'!$B$18*1000</f>
        <v>10885.0820842256</v>
      </c>
      <c r="O68" s="190" t="n">
        <f aca="false">AVERAGE(P68:Q68)</f>
        <v>15820.6928738205</v>
      </c>
      <c r="P68" s="190" t="n">
        <f aca="false">$P10/'[5]Gas Curve Summary'!$B$19*1000</f>
        <v>14538.7700534759</v>
      </c>
      <c r="Q68" s="190" t="n">
        <f aca="false">$Q10/'[5]Gas Curve Summary'!$B$20*1000</f>
        <v>17102.615694165</v>
      </c>
      <c r="R68" s="190" t="n">
        <f aca="false">$R10/'[5]Gas Curve Summary'!$B$21*1000</f>
        <v>15203.2798086778</v>
      </c>
      <c r="S68" s="190" t="n">
        <f aca="false">AVERAGE(T68:V68)</f>
        <v>11685.5832241371</v>
      </c>
      <c r="T68" s="190" t="n">
        <f aca="false">$T10/'[5]Gas Curve Summary'!$B$22*1000</f>
        <v>12048.1927710843</v>
      </c>
      <c r="U68" s="190" t="n">
        <f aca="false">$U10/'[5]Gas Curve Summary'!$B$23*1000</f>
        <v>11243.851018974</v>
      </c>
      <c r="V68" s="190" t="n">
        <f aca="false">$V10/'[5]Gas Curve Summary'!$B$24*1000</f>
        <v>11764.7058823529</v>
      </c>
      <c r="W68" s="192" t="n">
        <f aca="false">W10/AVERAGE('[5]Gas Curve Summary'!$B$13:$B$24)*1000</f>
        <v>12679.6008181987</v>
      </c>
      <c r="X68" s="190" t="n">
        <f aca="false">X10/AVERAGE('[5]Gas Curve Summary'!$B$25:$B$36)*1000</f>
        <v>11879.0220574755</v>
      </c>
      <c r="Y68" s="190" t="n">
        <f aca="false">Y10/AVERAGE('[5]Gas Curve Summary'!$B$37:$B$48)*1000</f>
        <v>11088.1950029725</v>
      </c>
      <c r="Z68" s="190" t="n">
        <f aca="false">Z10/AVERAGE('[5]Gas Curve Summary'!$B$49:$B$60)*1000</f>
        <v>10973.2542660051</v>
      </c>
      <c r="AA68" s="190" t="n">
        <f aca="false">AA10/AVERAGE('[5]Gas Curve Summary'!$B$61:$B$108)*1000</f>
        <v>10943.4004301624</v>
      </c>
      <c r="AB68" s="190" t="n">
        <f aca="false">AB10/AVERAGE('[5]Gas Curve Summary'!$B$109:$B$120)*1000</f>
        <v>10974.5476177673</v>
      </c>
      <c r="AC68" s="191" t="n">
        <f aca="false">AC10/AVERAGE('[5]Gas Curve Summary'!$B$9:$B$120)*1000</f>
        <v>11012.985402719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5156.63694898465</v>
      </c>
      <c r="D69" s="190" t="n">
        <f aca="false">D11/('[5]Gas Curve Summary'!$B$11)*1000</f>
        <v>5980.37211204253</v>
      </c>
      <c r="E69" s="190" t="n">
        <f aca="false">E11/('[5]Gas Curve Summary'!$B$12)*1000</f>
        <v>9309.79133226324</v>
      </c>
      <c r="F69" s="192" t="n">
        <f aca="false">AVERAGE(C69:E69)</f>
        <v>6815.60013109681</v>
      </c>
      <c r="G69" s="190" t="n">
        <f aca="false">AVERAGE(H69,I69)</f>
        <v>11103.9868045251</v>
      </c>
      <c r="H69" s="190" t="n">
        <f aca="false">$H11/'[5]Gas Curve Summary'!$B$13*1000</f>
        <v>11156.5053425519</v>
      </c>
      <c r="I69" s="190" t="n">
        <f aca="false">$I11/'[5]Gas Curve Summary'!$B$14*1000</f>
        <v>11051.4682664983</v>
      </c>
      <c r="J69" s="190" t="n">
        <f aca="false">AVERAGE(K69:L69)</f>
        <v>15317.9577842066</v>
      </c>
      <c r="K69" s="190" t="n">
        <f aca="false">$K11/'[5]Gas Curve Summary'!$B$15*1000</f>
        <v>14379.0849673203</v>
      </c>
      <c r="L69" s="190" t="n">
        <f aca="false">$L11/'[5]Gas Curve Summary'!$B$16*1000</f>
        <v>16256.8306010929</v>
      </c>
      <c r="M69" s="190" t="n">
        <f aca="false">$M11/'[5]Gas Curve Summary'!$B$17*1000</f>
        <v>11995.9677419355</v>
      </c>
      <c r="N69" s="190" t="n">
        <f aca="false">$N11/'[5]Gas Curve Summary'!$B$18*1000</f>
        <v>13026.4097073519</v>
      </c>
      <c r="O69" s="190" t="n">
        <f aca="false">AVERAGE(P69:Q69)</f>
        <v>16322.7302764896</v>
      </c>
      <c r="P69" s="190" t="n">
        <f aca="false">$P11/'[5]Gas Curve Summary'!$B$19*1000</f>
        <v>15123.6631016043</v>
      </c>
      <c r="Q69" s="190" t="n">
        <f aca="false">$Q11/'[5]Gas Curve Summary'!$B$20*1000</f>
        <v>17521.7974513749</v>
      </c>
      <c r="R69" s="190" t="n">
        <f aca="false">$R11/'[5]Gas Curve Summary'!$B$21*1000</f>
        <v>15117.8681243594</v>
      </c>
      <c r="S69" s="190" t="n">
        <f aca="false">AVERAGE(T69:V69)</f>
        <v>13058.6353174457</v>
      </c>
      <c r="T69" s="190" t="n">
        <f aca="false">$T11/'[5]Gas Curve Summary'!$B$22*1000</f>
        <v>13465.6272147413</v>
      </c>
      <c r="U69" s="190" t="n">
        <f aca="false">$U11/'[5]Gas Curve Summary'!$B$23*1000</f>
        <v>12561.48981026</v>
      </c>
      <c r="V69" s="190" t="n">
        <f aca="false">$V11/'[5]Gas Curve Summary'!$B$24*1000</f>
        <v>13148.7889273356</v>
      </c>
      <c r="W69" s="192" t="n">
        <f aca="false">W11/AVERAGE('[5]Gas Curve Summary'!$B$13:$B$24)*1000</f>
        <v>13643.7293568639</v>
      </c>
      <c r="X69" s="190" t="n">
        <f aca="false">X11/AVERAGE('[5]Gas Curve Summary'!$B$25:$B$36)*1000</f>
        <v>12966.1041756217</v>
      </c>
      <c r="Y69" s="190" t="n">
        <f aca="false">Y11/AVERAGE('[5]Gas Curve Summary'!$B$37:$B$48)*1000</f>
        <v>12301.0982758924</v>
      </c>
      <c r="Z69" s="190" t="n">
        <f aca="false">Z11/AVERAGE('[5]Gas Curve Summary'!$B$49:$B$60)*1000</f>
        <v>12169.0598059386</v>
      </c>
      <c r="AA69" s="190" t="n">
        <f aca="false">AA11/AVERAGE('[5]Gas Curve Summary'!$B$61:$B$108)*1000</f>
        <v>11635.8853392478</v>
      </c>
      <c r="AB69" s="190" t="n">
        <f aca="false">AB11/AVERAGE('[5]Gas Curve Summary'!$B$109:$B$120)*1000</f>
        <v>11193.32450527</v>
      </c>
      <c r="AC69" s="191" t="n">
        <f aca="false">AC11/AVERAGE('[5]Gas Curve Summary'!$B$9:$B$120)*1000</f>
        <v>11799.5687299635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5076.51272043647</v>
      </c>
      <c r="D70" s="190" t="n">
        <f aca="false">D12/('[5]Gas Curve Summary'!$B$11)*1000</f>
        <v>5050.70534290601</v>
      </c>
      <c r="E70" s="190" t="n">
        <f aca="false">E12/('[5]Gas Curve Summary'!$B$12)*1000</f>
        <v>8694.48903156768</v>
      </c>
      <c r="F70" s="192" t="n">
        <f aca="false">AVERAGE(C70:E70)</f>
        <v>6273.90236497006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11995.9677419355</v>
      </c>
      <c r="N70" s="190" t="n">
        <f aca="false">$N12/'[5]Gas Curve Summary'!$B$18*1000</f>
        <v>13026.4097073519</v>
      </c>
      <c r="O70" s="190" t="n">
        <f aca="false">AVERAGE(P70:Q70)</f>
        <v>16322.7302764896</v>
      </c>
      <c r="P70" s="190" t="n">
        <f aca="false">$P12/'[5]Gas Curve Summary'!$B$19*1000</f>
        <v>15123.6631016043</v>
      </c>
      <c r="Q70" s="190" t="n">
        <f aca="false">$Q12/'[5]Gas Curve Summary'!$B$20*1000</f>
        <v>17521.7974513749</v>
      </c>
      <c r="R70" s="190" t="n">
        <f aca="false">$R12/'[5]Gas Curve Summary'!$B$21*1000</f>
        <v>13751.2811752648</v>
      </c>
      <c r="S70" s="190" t="n">
        <f aca="false">AVERAGE(T70:V70)</f>
        <v>12793.81020228</v>
      </c>
      <c r="T70" s="190" t="n">
        <f aca="false">$T12/'[5]Gas Curve Summary'!$B$22*1000</f>
        <v>12845.4996456414</v>
      </c>
      <c r="U70" s="190" t="n">
        <f aca="false">$U12/'[5]Gas Curve Summary'!$B$23*1000</f>
        <v>12473.6472241743</v>
      </c>
      <c r="V70" s="190" t="n">
        <f aca="false">$V12/'[5]Gas Curve Summary'!$B$24*1000</f>
        <v>13062.2837370242</v>
      </c>
      <c r="W70" s="192" t="n">
        <f aca="false">W12/AVERAGE('[5]Gas Curve Summary'!$B$13:$B$24)*1000</f>
        <v>13279.6132151491</v>
      </c>
      <c r="X70" s="190" t="n">
        <f aca="false">X12/AVERAGE('[5]Gas Curve Summary'!$B$25:$B$36)*1000</f>
        <v>9534.77014283359</v>
      </c>
      <c r="Y70" s="190" t="n">
        <f aca="false">Y12/AVERAGE('[5]Gas Curve Summary'!$B$37:$B$48)*1000</f>
        <v>8117.32336286787</v>
      </c>
      <c r="Z70" s="190" t="n">
        <f aca="false">Z12/AVERAGE('[5]Gas Curve Summary'!$B$49:$B$60)*1000</f>
        <v>7405.65668358594</v>
      </c>
      <c r="AA70" s="190" t="n">
        <f aca="false">AA12/AVERAGE('[5]Gas Curve Summary'!$B$61:$B$108)*1000</f>
        <v>9724.52831454868</v>
      </c>
      <c r="AB70" s="190" t="n">
        <f aca="false">AB12/AVERAGE('[5]Gas Curve Summary'!$B$109:$B$120)*1000</f>
        <v>10295.460045171</v>
      </c>
      <c r="AC70" s="191" t="n">
        <f aca="false">AC12/AVERAGE('[5]Gas Curve Summary'!$B$9:$B$120)*1000</f>
        <v>9534.17065223436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5204.72180947664</v>
      </c>
      <c r="D71" s="190" t="n">
        <f aca="false">D13/('[5]Gas Curve Summary'!$B$11)*1000</f>
        <v>5786.13780413004</v>
      </c>
      <c r="E71" s="190" t="n">
        <f aca="false">E13/('[5]Gas Curve Summary'!$B$12)*1000</f>
        <v>8694.48903156768</v>
      </c>
      <c r="F71" s="192" t="n">
        <f aca="false">AVERAGE(C71:E71)</f>
        <v>6561.78288172479</v>
      </c>
      <c r="G71" s="190" t="n">
        <f aca="false">AVERAGE(H71,I71)</f>
        <v>10474.1488722184</v>
      </c>
      <c r="H71" s="190" t="n">
        <f aca="false">$H13/'[5]Gas Curve Summary'!$B$13*1000</f>
        <v>10449.4028912634</v>
      </c>
      <c r="I71" s="190" t="n">
        <f aca="false">$I13/'[5]Gas Curve Summary'!$B$14*1000</f>
        <v>10498.8948531734</v>
      </c>
      <c r="J71" s="190" t="n">
        <f aca="false">AVERAGE(K71:L71)</f>
        <v>14882.227936712</v>
      </c>
      <c r="K71" s="190" t="n">
        <f aca="false">$K13/'[5]Gas Curve Summary'!$B$15*1000</f>
        <v>13507.6252723312</v>
      </c>
      <c r="L71" s="190" t="n">
        <f aca="false">$L13/'[5]Gas Curve Summary'!$B$16*1000</f>
        <v>16256.8306010929</v>
      </c>
      <c r="M71" s="190" t="n">
        <f aca="false">$M13/'[5]Gas Curve Summary'!$B$17*1000</f>
        <v>13306.4516129032</v>
      </c>
      <c r="N71" s="190" t="n">
        <f aca="false">$N13/'[5]Gas Curve Summary'!$B$18*1000</f>
        <v>13472.5196288365</v>
      </c>
      <c r="O71" s="190" t="n">
        <f aca="false">AVERAGE(P71:Q71)</f>
        <v>16992.0200794787</v>
      </c>
      <c r="P71" s="190" t="n">
        <f aca="false">$P13/'[5]Gas Curve Summary'!$B$19*1000</f>
        <v>15959.2245989305</v>
      </c>
      <c r="Q71" s="190" t="n">
        <f aca="false">$Q13/'[5]Gas Curve Summary'!$B$20*1000</f>
        <v>18024.8155600268</v>
      </c>
      <c r="R71" s="190" t="n">
        <f aca="false">$R13/'[5]Gas Curve Summary'!$B$21*1000</f>
        <v>13751.2811752648</v>
      </c>
      <c r="S71" s="190" t="n">
        <f aca="false">AVERAGE(T71:V71)</f>
        <v>12793.81020228</v>
      </c>
      <c r="T71" s="190" t="n">
        <f aca="false">$T13/'[5]Gas Curve Summary'!$B$22*1000</f>
        <v>12845.4996456414</v>
      </c>
      <c r="U71" s="190" t="n">
        <f aca="false">$U13/'[5]Gas Curve Summary'!$B$23*1000</f>
        <v>12473.6472241743</v>
      </c>
      <c r="V71" s="190" t="n">
        <f aca="false">$V13/'[5]Gas Curve Summary'!$B$24*1000</f>
        <v>13062.2837370242</v>
      </c>
      <c r="W71" s="192" t="n">
        <f aca="false">W13/AVERAGE('[5]Gas Curve Summary'!$B$13:$B$24)*1000</f>
        <v>13541.0117682479</v>
      </c>
      <c r="X71" s="190" t="n">
        <f aca="false">X13/AVERAGE('[5]Gas Curve Summary'!$B$25:$B$36)*1000</f>
        <v>13054.8455730214</v>
      </c>
      <c r="Y71" s="190" t="n">
        <f aca="false">Y13/AVERAGE('[5]Gas Curve Summary'!$B$37:$B$48)*1000</f>
        <v>12348.359291264</v>
      </c>
      <c r="Z71" s="190" t="n">
        <f aca="false">Z13/AVERAGE('[5]Gas Curve Summary'!$B$49:$B$60)*1000</f>
        <v>12212.456663653</v>
      </c>
      <c r="AA71" s="190" t="n">
        <f aca="false">AA13/AVERAGE('[5]Gas Curve Summary'!$B$61:$B$108)*1000</f>
        <v>11683.5615565033</v>
      </c>
      <c r="AB71" s="190" t="n">
        <f aca="false">AB13/AVERAGE('[5]Gas Curve Summary'!$B$109:$B$120)*1000</f>
        <v>11175.7400785115</v>
      </c>
      <c r="AC71" s="191" t="n">
        <f aca="false">AC13/AVERAGE('[5]Gas Curve Summary'!$B$9:$B$120)*1000</f>
        <v>11821.7075000448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5156.74013538055</v>
      </c>
      <c r="D72" s="190" t="n">
        <f aca="false">D14/('[5]Gas Curve Summary'!$B$11)*1000</f>
        <v>5520.34348803926</v>
      </c>
      <c r="E72" s="190" t="n">
        <f aca="false">E14/('[5]Gas Curve Summary'!$B$12)*1000</f>
        <v>8159.44355270198</v>
      </c>
      <c r="F72" s="192" t="n">
        <f aca="false">AVERAGE(C72:E72)</f>
        <v>6278.8423920406</v>
      </c>
      <c r="G72" s="190" t="n">
        <f aca="false">AVERAGE(H72,I72)</f>
        <v>9528.74076373316</v>
      </c>
      <c r="H72" s="190" t="n">
        <f aca="false">$H14/'[5]Gas Curve Summary'!$B$13*1000</f>
        <v>9663.7335009428</v>
      </c>
      <c r="I72" s="190" t="n">
        <f aca="false">$I14/'[5]Gas Curve Summary'!$B$14*1000</f>
        <v>9393.74802652352</v>
      </c>
      <c r="J72" s="190" t="n">
        <f aca="false">AVERAGE(K72:L72)</f>
        <v>14623.7365620201</v>
      </c>
      <c r="K72" s="190" t="n">
        <f aca="false">$K14/'[5]Gas Curve Summary'!$B$15*1000</f>
        <v>12854.0305010893</v>
      </c>
      <c r="L72" s="190" t="n">
        <f aca="false">$L14/'[5]Gas Curve Summary'!$B$16*1000</f>
        <v>16393.4426229508</v>
      </c>
      <c r="M72" s="190" t="n">
        <f aca="false">$M14/'[5]Gas Curve Summary'!$B$17*1000</f>
        <v>13306.4516129032</v>
      </c>
      <c r="N72" s="190" t="n">
        <f aca="false">$N14/'[5]Gas Curve Summary'!$B$18*1000</f>
        <v>14810.8493932905</v>
      </c>
      <c r="O72" s="190" t="n">
        <f aca="false">AVERAGE(P72:Q72)</f>
        <v>17745.8467381831</v>
      </c>
      <c r="P72" s="190" t="n">
        <f aca="false">$P14/'[5]Gas Curve Summary'!$B$19*1000</f>
        <v>16377.0053475936</v>
      </c>
      <c r="Q72" s="190" t="n">
        <f aca="false">$Q14/'[5]Gas Curve Summary'!$B$20*1000</f>
        <v>19114.6881287726</v>
      </c>
      <c r="R72" s="190" t="n">
        <f aca="false">$R14/'[5]Gas Curve Summary'!$B$21*1000</f>
        <v>16057.396651862</v>
      </c>
      <c r="S72" s="190" t="n">
        <f aca="false">AVERAGE(T72:V72)</f>
        <v>11628.8046944457</v>
      </c>
      <c r="T72" s="190" t="n">
        <f aca="false">$T14/'[5]Gas Curve Summary'!$B$22*1000</f>
        <v>12048.1927710843</v>
      </c>
      <c r="U72" s="190" t="n">
        <f aca="false">$U14/'[5]Gas Curve Summary'!$B$23*1000</f>
        <v>11419.5361911455</v>
      </c>
      <c r="V72" s="190" t="n">
        <f aca="false">$V14/'[5]Gas Curve Summary'!$B$24*1000</f>
        <v>11418.6851211073</v>
      </c>
      <c r="W72" s="192" t="n">
        <f aca="false">W14/AVERAGE('[5]Gas Curve Summary'!$B$13:$B$24)*1000</f>
        <v>13465.2132718208</v>
      </c>
      <c r="X72" s="190" t="n">
        <f aca="false">X14/AVERAGE('[5]Gas Curve Summary'!$B$25:$B$36)*1000</f>
        <v>12330.7404206281</v>
      </c>
      <c r="Y72" s="190" t="n">
        <f aca="false">Y14/AVERAGE('[5]Gas Curve Summary'!$B$37:$B$48)*1000</f>
        <v>11592.2328356842</v>
      </c>
      <c r="Z72" s="190" t="n">
        <f aca="false">Z14/AVERAGE('[5]Gas Curve Summary'!$B$49:$B$60)*1000</f>
        <v>11579.4776145966</v>
      </c>
      <c r="AA72" s="190" t="n">
        <f aca="false">AA14/AVERAGE('[5]Gas Curve Summary'!$B$61:$B$108)*1000</f>
        <v>11111.3046804484</v>
      </c>
      <c r="AB72" s="190" t="n">
        <f aca="false">AB14/AVERAGE('[5]Gas Curve Summary'!$B$109:$B$120)*1000</f>
        <v>10667.1528823403</v>
      </c>
      <c r="AC72" s="191" t="n">
        <f aca="false">AC14/AVERAGE('[5]Gas Curve Summary'!$B$9:$B$120)*1000</f>
        <v>11279.792122448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5342.47564801057</v>
      </c>
      <c r="D73" s="193" t="n">
        <f aca="false">D15/('[5]Gas Curve Summary'!$B$11)*1000</f>
        <v>5724.80065426293</v>
      </c>
      <c r="E73" s="193" t="n">
        <f aca="false">E15/('[5]Gas Curve Summary'!$B$12)*1000</f>
        <v>8694.48903156768</v>
      </c>
      <c r="F73" s="194" t="n">
        <f aca="false">AVERAGE(C73:E73)</f>
        <v>6587.25511128039</v>
      </c>
      <c r="G73" s="193" t="n">
        <f aca="false">AVERAGE(H73,I73)</f>
        <v>9961.78922844537</v>
      </c>
      <c r="H73" s="193" t="n">
        <f aca="false">$H15/'[5]Gas Curve Summary'!$B$13*1000</f>
        <v>10135.1351351351</v>
      </c>
      <c r="I73" s="193" t="n">
        <f aca="false">$I15/'[5]Gas Curve Summary'!$B$14*1000</f>
        <v>9788.44332175561</v>
      </c>
      <c r="J73" s="193" t="n">
        <f aca="false">AVERAGE(K73:L73)</f>
        <v>15442.5158041359</v>
      </c>
      <c r="K73" s="193" t="n">
        <f aca="false">$K15/'[5]Gas Curve Summary'!$B$15*1000</f>
        <v>13398.6928104575</v>
      </c>
      <c r="L73" s="193" t="n">
        <f aca="false">$L15/'[5]Gas Curve Summary'!$B$16*1000</f>
        <v>17486.3387978142</v>
      </c>
      <c r="M73" s="193" t="n">
        <f aca="false">$M15/'[5]Gas Curve Summary'!$B$17*1000</f>
        <v>14516.1290322581</v>
      </c>
      <c r="N73" s="193" t="n">
        <f aca="false">$N15/'[5]Gas Curve Summary'!$B$18*1000</f>
        <v>16595.2890792291</v>
      </c>
      <c r="O73" s="193" t="n">
        <f aca="false">AVERAGE(P73:Q73)</f>
        <v>20592.3598632795</v>
      </c>
      <c r="P73" s="193" t="n">
        <f aca="false">$P15/'[5]Gas Curve Summary'!$B$19*1000</f>
        <v>18716.577540107</v>
      </c>
      <c r="Q73" s="193" t="n">
        <f aca="false">$Q15/'[5]Gas Curve Summary'!$B$20*1000</f>
        <v>22468.142186452</v>
      </c>
      <c r="R73" s="193" t="n">
        <f aca="false">$R15/'[5]Gas Curve Summary'!$B$21*1000</f>
        <v>18448.9238127776</v>
      </c>
      <c r="S73" s="193" t="n">
        <f aca="false">AVERAGE(T73:V73)</f>
        <v>12389.0309406</v>
      </c>
      <c r="T73" s="193" t="n">
        <f aca="false">$T15/'[5]Gas Curve Summary'!$B$22*1000</f>
        <v>12934.0892983699</v>
      </c>
      <c r="U73" s="193" t="n">
        <f aca="false">$U15/'[5]Gas Curve Summary'!$B$23*1000</f>
        <v>12122.2768798313</v>
      </c>
      <c r="V73" s="193" t="n">
        <f aca="false">$V15/'[5]Gas Curve Summary'!$B$24*1000</f>
        <v>12110.7266435986</v>
      </c>
      <c r="W73" s="194" t="n">
        <f aca="false">W15/AVERAGE('[5]Gas Curve Summary'!$B$13:$B$24)*1000</f>
        <v>14807.9800940397</v>
      </c>
      <c r="X73" s="193" t="n">
        <f aca="false">X15/AVERAGE('[5]Gas Curve Summary'!$B$25:$B$36)*1000</f>
        <v>13378.9981774119</v>
      </c>
      <c r="Y73" s="193" t="n">
        <f aca="false">Y15/AVERAGE('[5]Gas Curve Summary'!$B$37:$B$48)*1000</f>
        <v>12540.5202296597</v>
      </c>
      <c r="Z73" s="193" t="n">
        <f aca="false">Z15/AVERAGE('[5]Gas Curve Summary'!$B$49:$B$60)*1000</f>
        <v>12537.7394622378</v>
      </c>
      <c r="AA73" s="193" t="n">
        <f aca="false">AA15/AVERAGE('[5]Gas Curve Summary'!$B$61:$B$108)*1000</f>
        <v>11976.7859958997</v>
      </c>
      <c r="AB73" s="193" t="n">
        <f aca="false">AB15/AVERAGE('[5]Gas Curve Summary'!$B$109:$B$120)*1000</f>
        <v>11437.9335609809</v>
      </c>
      <c r="AC73" s="195" t="n">
        <f aca="false">AC15/AVERAGE('[5]Gas Curve Summary'!$B$9:$B$120)*1000</f>
        <v>12192.9795534203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237.328710582796</v>
      </c>
      <c r="D87" s="190" t="n">
        <f aca="false">D67-D107</f>
        <v>306.685749335514</v>
      </c>
      <c r="E87" s="190" t="n">
        <f aca="false">E67-E107</f>
        <v>535.045478865703</v>
      </c>
      <c r="F87" s="192" t="n">
        <f aca="false">F67-F107</f>
        <v>359.686646261338</v>
      </c>
      <c r="G87" s="190" t="n">
        <f aca="false">G67-G107</f>
        <v>354.295465672971</v>
      </c>
      <c r="H87" s="190" t="n">
        <f aca="false">H67-H107</f>
        <v>392.834695160276</v>
      </c>
      <c r="I87" s="190" t="n">
        <f aca="false">I67-I107</f>
        <v>315.756236185665</v>
      </c>
      <c r="J87" s="190" t="n">
        <f aca="false">J67-J107</f>
        <v>286.170934676238</v>
      </c>
      <c r="K87" s="190" t="n">
        <f aca="false">K67-K107</f>
        <v>435.729847494553</v>
      </c>
      <c r="L87" s="190" t="n">
        <f aca="false">L67-L107</f>
        <v>136.612021857925</v>
      </c>
      <c r="M87" s="190" t="n">
        <f aca="false">M67-M107</f>
        <v>-411.668557842979</v>
      </c>
      <c r="N87" s="190" t="n">
        <f aca="false">N67-N107</f>
        <v>-222.387667536166</v>
      </c>
      <c r="O87" s="190" t="n">
        <f aca="false">O67-O107</f>
        <v>-79.7251673925402</v>
      </c>
      <c r="P87" s="190" t="n">
        <f aca="false">P67-P107</f>
        <v>-72.3016479318994</v>
      </c>
      <c r="Q87" s="190" t="n">
        <f aca="false">Q67-Q107</f>
        <v>-87.1486868531792</v>
      </c>
      <c r="R87" s="190" t="n">
        <f aca="false">R67-R107</f>
        <v>142.648758979474</v>
      </c>
      <c r="S87" s="190" t="n">
        <f aca="false">S67-S107</f>
        <v>99.7616104666013</v>
      </c>
      <c r="T87" s="190" t="n">
        <f aca="false">T67-T107</f>
        <v>33.9117380337284</v>
      </c>
      <c r="U87" s="190" t="n">
        <f aca="false">U67-U107</f>
        <v>223.678741407653</v>
      </c>
      <c r="V87" s="190" t="n">
        <f aca="false">V67-V107</f>
        <v>41.6943519584238</v>
      </c>
      <c r="W87" s="192" t="n">
        <f aca="false">W67-W107</f>
        <v>79.1450898654293</v>
      </c>
      <c r="X87" s="190" t="n">
        <f aca="false">X67-X107</f>
        <v>117.7385516793</v>
      </c>
      <c r="Y87" s="190" t="n">
        <f aca="false">Y67-Y107</f>
        <v>448.120791101353</v>
      </c>
      <c r="Z87" s="196" t="n">
        <f aca="false">Z67-Z107</f>
        <v>485.71372685455</v>
      </c>
      <c r="AA87" s="196" t="n">
        <f aca="false">AA67-AA107</f>
        <v>505.684745524284</v>
      </c>
      <c r="AB87" s="190" t="n">
        <f aca="false">AB67-AB107</f>
        <v>522.691613465024</v>
      </c>
      <c r="AC87" s="201" t="n">
        <f aca="false">AC67-AC107</f>
        <v>424.525378442746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494.26283638765</v>
      </c>
      <c r="D88" s="190" t="n">
        <f aca="false">D68-D108</f>
        <v>110.406869760785</v>
      </c>
      <c r="E88" s="190" t="n">
        <f aca="false">E68-E108</f>
        <v>0</v>
      </c>
      <c r="F88" s="192" t="n">
        <f aca="false">F68-F108</f>
        <v>201.556568716144</v>
      </c>
      <c r="G88" s="190" t="n">
        <f aca="false">G68-G108</f>
        <v>0</v>
      </c>
      <c r="H88" s="190" t="n">
        <f aca="false">H68-H108</f>
        <v>0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-450.50521424326</v>
      </c>
      <c r="N88" s="190" t="n">
        <f aca="false">N68-N108</f>
        <v>-242.243709280467</v>
      </c>
      <c r="O88" s="190" t="n">
        <f aca="false">O68-O108</f>
        <v>-262.552413395242</v>
      </c>
      <c r="P88" s="190" t="n">
        <f aca="false">P68-P108</f>
        <v>-257.148313871003</v>
      </c>
      <c r="Q88" s="190" t="n">
        <f aca="false">Q68-Q108</f>
        <v>-267.956512919478</v>
      </c>
      <c r="R88" s="190" t="n">
        <f aca="false">R68-R108</f>
        <v>-215.985610587592</v>
      </c>
      <c r="S88" s="190" t="n">
        <f aca="false">S68-S108</f>
        <v>-129.857819928106</v>
      </c>
      <c r="T88" s="190" t="n">
        <f aca="false">T68-T108</f>
        <v>-138.187157231076</v>
      </c>
      <c r="U88" s="190" t="n">
        <f aca="false">U68-U108</f>
        <v>-123.822160422094</v>
      </c>
      <c r="V88" s="190" t="n">
        <f aca="false">V68-V108</f>
        <v>-127.564142131145</v>
      </c>
      <c r="W88" s="192" t="n">
        <f aca="false">W68-W108</f>
        <v>-149.085440184736</v>
      </c>
      <c r="X88" s="190" t="n">
        <f aca="false">X68-X108</f>
        <v>-107.682873452986</v>
      </c>
      <c r="Y88" s="190" t="n">
        <f aca="false">Y68-Y108</f>
        <v>-51.5140609067075</v>
      </c>
      <c r="Z88" s="190" t="n">
        <f aca="false">Z68-Z108</f>
        <v>-11.4326888311261</v>
      </c>
      <c r="AA88" s="190" t="n">
        <f aca="false">AA68-AA108</f>
        <v>41.5403714518197</v>
      </c>
      <c r="AB88" s="190" t="n">
        <f aca="false">AB68-AB108</f>
        <v>91.76278030299</v>
      </c>
      <c r="AC88" s="191" t="n">
        <f aca="false">AC68-AC108</f>
        <v>10.817638280203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695.889053987124</v>
      </c>
      <c r="D89" s="190" t="n">
        <f aca="false">D69-D109</f>
        <v>490.697198936822</v>
      </c>
      <c r="E89" s="190" t="n">
        <f aca="false">E69-E109</f>
        <v>508.293204922418</v>
      </c>
      <c r="F89" s="192" t="n">
        <f aca="false">F69-F109</f>
        <v>564.959819282121</v>
      </c>
      <c r="G89" s="190" t="n">
        <f aca="false">G69-G109</f>
        <v>393.764995196179</v>
      </c>
      <c r="H89" s="190" t="n">
        <f aca="false">H69-H109</f>
        <v>392.834695160276</v>
      </c>
      <c r="I89" s="190" t="n">
        <f aca="false">I69-I109</f>
        <v>394.695295232081</v>
      </c>
      <c r="J89" s="190" t="n">
        <f aca="false">J69-J109</f>
        <v>408.94317654202</v>
      </c>
      <c r="K89" s="190" t="n">
        <f aca="false">K69-K109</f>
        <v>544.662309368192</v>
      </c>
      <c r="L89" s="190" t="n">
        <f aca="false">L69-L109</f>
        <v>273.224043715847</v>
      </c>
      <c r="M89" s="190" t="n">
        <f aca="false">M69-M109</f>
        <v>-252.775976657482</v>
      </c>
      <c r="N89" s="190" t="n">
        <f aca="false">N69-N109</f>
        <v>-107.483032524066</v>
      </c>
      <c r="O89" s="190" t="n">
        <f aca="false">O69-O109</f>
        <v>69.3590369856192</v>
      </c>
      <c r="P89" s="190" t="n">
        <f aca="false">P69-P109</f>
        <v>72.6426934410119</v>
      </c>
      <c r="Q89" s="190" t="n">
        <f aca="false">Q69-Q109</f>
        <v>66.0753805302265</v>
      </c>
      <c r="R89" s="190" t="n">
        <f aca="false">R69-R109</f>
        <v>131.728138219425</v>
      </c>
      <c r="S89" s="190" t="n">
        <f aca="false">S69-S109</f>
        <v>209.362215248633</v>
      </c>
      <c r="T89" s="190" t="n">
        <f aca="false">T69-T109</f>
        <v>203.978469221605</v>
      </c>
      <c r="U89" s="190" t="n">
        <f aca="false">U69-U109</f>
        <v>216.907217009568</v>
      </c>
      <c r="V89" s="190" t="n">
        <f aca="false">V69-V109</f>
        <v>207.200959514723</v>
      </c>
      <c r="W89" s="192" t="n">
        <f aca="false">W69-W109</f>
        <v>181.815303113028</v>
      </c>
      <c r="X89" s="190" t="n">
        <f aca="false">X69-X109</f>
        <v>199.604267343986</v>
      </c>
      <c r="Y89" s="190" t="n">
        <f aca="false">Y69-Y109</f>
        <v>240.980214712878</v>
      </c>
      <c r="Z89" s="190" t="n">
        <f aca="false">Z69-Z109</f>
        <v>278.075461047309</v>
      </c>
      <c r="AA89" s="190" t="n">
        <f aca="false">AA69-AA109</f>
        <v>316.930362923875</v>
      </c>
      <c r="AB89" s="190" t="n">
        <f aca="false">AB69-AB109</f>
        <v>349.553841689049</v>
      </c>
      <c r="AC89" s="191" t="n">
        <f aca="false">AC69-AC109</f>
        <v>297.965958109155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-31.3428677563143</v>
      </c>
      <c r="D90" s="190" t="n">
        <f aca="false">D70-D110</f>
        <v>0</v>
      </c>
      <c r="E90" s="190" t="n">
        <f aca="false">E70-E110</f>
        <v>682.182985553771</v>
      </c>
      <c r="F90" s="192" t="n">
        <f aca="false">F70-F110</f>
        <v>216.946705932487</v>
      </c>
      <c r="G90" s="190" t="n">
        <f aca="false">G70-G110</f>
        <v>393.764995196179</v>
      </c>
      <c r="H90" s="190" t="n">
        <f aca="false">H70-H110</f>
        <v>392.834695160276</v>
      </c>
      <c r="I90" s="190" t="n">
        <f aca="false">I70-I110</f>
        <v>394.695295232083</v>
      </c>
      <c r="J90" s="190" t="n">
        <f aca="false">J70-J110</f>
        <v>408.94317654202</v>
      </c>
      <c r="K90" s="190" t="n">
        <f aca="false">K70-K110</f>
        <v>544.662309368192</v>
      </c>
      <c r="L90" s="190" t="n">
        <f aca="false">L70-L110</f>
        <v>273.224043715847</v>
      </c>
      <c r="M90" s="190" t="n">
        <f aca="false">M70-M110</f>
        <v>-252.775976657482</v>
      </c>
      <c r="N90" s="190" t="n">
        <f aca="false">N70-N110</f>
        <v>-107.483032524066</v>
      </c>
      <c r="O90" s="190" t="n">
        <f aca="false">O70-O110</f>
        <v>69.3590369856192</v>
      </c>
      <c r="P90" s="190" t="n">
        <f aca="false">P70-P110</f>
        <v>72.6426934410119</v>
      </c>
      <c r="Q90" s="190" t="n">
        <f aca="false">Q70-Q110</f>
        <v>66.0753805302265</v>
      </c>
      <c r="R90" s="190" t="n">
        <f aca="false">R70-R110</f>
        <v>151.142575126176</v>
      </c>
      <c r="S90" s="190" t="n">
        <f aca="false">S70-S110</f>
        <v>212.368184092255</v>
      </c>
      <c r="T90" s="190" t="n">
        <f aca="false">T70-T110</f>
        <v>211.091043490853</v>
      </c>
      <c r="U90" s="190" t="n">
        <f aca="false">U70-U110</f>
        <v>217.874577637867</v>
      </c>
      <c r="V90" s="190" t="n">
        <f aca="false">V70-V110</f>
        <v>208.13893114804</v>
      </c>
      <c r="W90" s="192" t="n">
        <f aca="false">W70-W110</f>
        <v>186.096543196551</v>
      </c>
      <c r="X90" s="190" t="n">
        <f aca="false">X70-X110</f>
        <v>238.793176012186</v>
      </c>
      <c r="Y90" s="190" t="n">
        <f aca="false">Y70-Y110</f>
        <v>264.169020460438</v>
      </c>
      <c r="Z90" s="190" t="n">
        <f aca="false">Z70-Z110</f>
        <v>289.024413310118</v>
      </c>
      <c r="AA90" s="190" t="n">
        <f aca="false">AA70-AA110</f>
        <v>316.895141150666</v>
      </c>
      <c r="AB90" s="190" t="n">
        <f aca="false">AB70-AB110</f>
        <v>345.79586168907</v>
      </c>
      <c r="AC90" s="191" t="n">
        <f aca="false">AC70-AC110</f>
        <v>289.983076001308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728.495955093279</v>
      </c>
      <c r="D91" s="190" t="n">
        <f aca="false">D71-D111</f>
        <v>470.251482314456</v>
      </c>
      <c r="E91" s="190" t="n">
        <f aca="false">E71-E111</f>
        <v>682.182985553771</v>
      </c>
      <c r="F91" s="192" t="n">
        <f aca="false">F71-F111</f>
        <v>626.976807653835</v>
      </c>
      <c r="G91" s="190" t="n">
        <f aca="false">G71-G111</f>
        <v>393.764995196179</v>
      </c>
      <c r="H91" s="190" t="n">
        <f aca="false">H71-H111</f>
        <v>392.834695160276</v>
      </c>
      <c r="I91" s="190" t="n">
        <f aca="false">I71-I111</f>
        <v>394.695295232083</v>
      </c>
      <c r="J91" s="190" t="n">
        <f aca="false">J71-J111</f>
        <v>408.94317654202</v>
      </c>
      <c r="K91" s="190" t="n">
        <f aca="false">K71-K111</f>
        <v>544.662309368192</v>
      </c>
      <c r="L91" s="190" t="n">
        <f aca="false">L71-L111</f>
        <v>273.224043715847</v>
      </c>
      <c r="M91" s="190" t="n">
        <f aca="false">M71-M111</f>
        <v>-303.263629977848</v>
      </c>
      <c r="N91" s="190" t="n">
        <f aca="false">N71-N111</f>
        <v>-117.411053396216</v>
      </c>
      <c r="O91" s="190" t="n">
        <f aca="false">O71-O111</f>
        <v>58.0291806668138</v>
      </c>
      <c r="P91" s="190" t="n">
        <f aca="false">P71-P111</f>
        <v>57.8640547127925</v>
      </c>
      <c r="Q91" s="190" t="n">
        <f aca="false">Q71-Q111</f>
        <v>58.1943066208296</v>
      </c>
      <c r="R91" s="190" t="n">
        <f aca="false">R71-R111</f>
        <v>151.142575126176</v>
      </c>
      <c r="S91" s="190" t="n">
        <f aca="false">S71-S111</f>
        <v>212.368184092255</v>
      </c>
      <c r="T91" s="190" t="n">
        <f aca="false">T71-T111</f>
        <v>211.091043490853</v>
      </c>
      <c r="U91" s="190" t="n">
        <f aca="false">U71-U111</f>
        <v>217.874577637867</v>
      </c>
      <c r="V91" s="190" t="n">
        <f aca="false">V71-V111</f>
        <v>208.13893114804</v>
      </c>
      <c r="W91" s="192" t="n">
        <f aca="false">W71-W111</f>
        <v>183.023045938146</v>
      </c>
      <c r="X91" s="190" t="n">
        <f aca="false">X71-X111</f>
        <v>200.043522173028</v>
      </c>
      <c r="Y91" s="190" t="n">
        <f aca="false">Y71-Y111</f>
        <v>238.759779875827</v>
      </c>
      <c r="Z91" s="190" t="n">
        <f aca="false">Z71-Z111</f>
        <v>278.030247224822</v>
      </c>
      <c r="AA91" s="190" t="n">
        <f aca="false">AA71-AA111</f>
        <v>318.715817096003</v>
      </c>
      <c r="AB91" s="190" t="n">
        <f aca="false">AB71-AB111</f>
        <v>347.407109568207</v>
      </c>
      <c r="AC91" s="191" t="n">
        <f aca="false">AC71-AC111</f>
        <v>299.966346354535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791.955588575203</v>
      </c>
      <c r="D92" s="190" t="n">
        <f aca="false">D72-D112</f>
        <v>460.028624003272</v>
      </c>
      <c r="E92" s="190" t="n">
        <f aca="false">E72-E112</f>
        <v>267.522739432851</v>
      </c>
      <c r="F92" s="192" t="n">
        <f aca="false">F72-F112</f>
        <v>506.502317337109</v>
      </c>
      <c r="G92" s="190" t="n">
        <f aca="false">G72-G112</f>
        <v>314.825936149762</v>
      </c>
      <c r="H92" s="190" t="n">
        <f aca="false">H72-H112</f>
        <v>392.834695160276</v>
      </c>
      <c r="I92" s="190" t="n">
        <f aca="false">I72-I112</f>
        <v>236.817177139248</v>
      </c>
      <c r="J92" s="190" t="n">
        <f aca="false">J72-J112</f>
        <v>245.544483731561</v>
      </c>
      <c r="K92" s="190" t="n">
        <f aca="false">K72-K112</f>
        <v>217.864923747276</v>
      </c>
      <c r="L92" s="190" t="n">
        <f aca="false">L72-L112</f>
        <v>273.224043715845</v>
      </c>
      <c r="M92" s="190" t="n">
        <f aca="false">M72-M112</f>
        <v>-303.263629977848</v>
      </c>
      <c r="N92" s="190" t="n">
        <f aca="false">N72-N112</f>
        <v>-147.195116012666</v>
      </c>
      <c r="O92" s="190" t="n">
        <f aca="false">O72-O112</f>
        <v>45.796690916246</v>
      </c>
      <c r="P92" s="190" t="n">
        <f aca="false">P72-P112</f>
        <v>50.4747353486855</v>
      </c>
      <c r="Q92" s="190" t="n">
        <f aca="false">Q72-Q112</f>
        <v>41.1186464838065</v>
      </c>
      <c r="R92" s="190" t="n">
        <f aca="false">R72-R112</f>
        <v>118.380712846036</v>
      </c>
      <c r="S92" s="190" t="n">
        <f aca="false">S72-S112</f>
        <v>47.9871307813155</v>
      </c>
      <c r="T92" s="190" t="n">
        <f aca="false">T72-T112</f>
        <v>41.0243123029759</v>
      </c>
      <c r="U92" s="190" t="n">
        <f aca="false">U72-U112</f>
        <v>51.8630117493722</v>
      </c>
      <c r="V92" s="190" t="n">
        <f aca="false">V72-V112</f>
        <v>51.0740682915966</v>
      </c>
      <c r="W92" s="192" t="n">
        <f aca="false">W72-W112</f>
        <v>101.132374909401</v>
      </c>
      <c r="X92" s="190" t="n">
        <f aca="false">X72-X112</f>
        <v>271.590422027215</v>
      </c>
      <c r="Y92" s="190" t="n">
        <f aca="false">Y72-Y112</f>
        <v>310.712296530435</v>
      </c>
      <c r="Z92" s="190" t="n">
        <f aca="false">Z72-Z112</f>
        <v>368.88048565005</v>
      </c>
      <c r="AA92" s="190" t="n">
        <f aca="false">AA72-AA112</f>
        <v>433.7961950963</v>
      </c>
      <c r="AB92" s="190" t="n">
        <f aca="false">AB72-AB112</f>
        <v>489.172794033477</v>
      </c>
      <c r="AC92" s="191" t="n">
        <f aca="false">AC72-AC112</f>
        <v>384.276236962454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791.955588575203</v>
      </c>
      <c r="D93" s="193" t="n">
        <f aca="false">D73-D113</f>
        <v>460.028624003272</v>
      </c>
      <c r="E93" s="193" t="n">
        <f aca="false">E73-E113</f>
        <v>267.52273943285</v>
      </c>
      <c r="F93" s="194" t="n">
        <f aca="false">F73-F113</f>
        <v>506.502317337108</v>
      </c>
      <c r="G93" s="193" t="n">
        <f aca="false">G73-G113</f>
        <v>314.825936149762</v>
      </c>
      <c r="H93" s="193" t="n">
        <f aca="false">H73-H113</f>
        <v>392.834695160276</v>
      </c>
      <c r="I93" s="193" t="n">
        <f aca="false">I73-I113</f>
        <v>236.81717713925</v>
      </c>
      <c r="J93" s="193" t="n">
        <f aca="false">J73-J113</f>
        <v>245.544483731561</v>
      </c>
      <c r="K93" s="193" t="n">
        <f aca="false">K73-K113</f>
        <v>217.864923747276</v>
      </c>
      <c r="L93" s="193" t="n">
        <f aca="false">L73-L113</f>
        <v>273.224043715847</v>
      </c>
      <c r="M93" s="193" t="n">
        <f aca="false">M73-M113</f>
        <v>-349.867617658183</v>
      </c>
      <c r="N93" s="193" t="n">
        <f aca="false">N73-N113</f>
        <v>-186.907199501267</v>
      </c>
      <c r="O93" s="193" t="n">
        <f aca="false">O73-O113</f>
        <v>-1.16364966791662</v>
      </c>
      <c r="P93" s="193" t="n">
        <f aca="false">P73-P113</f>
        <v>9.09454690967323</v>
      </c>
      <c r="Q93" s="193" t="n">
        <f aca="false">Q73-Q113</f>
        <v>-11.4218462455028</v>
      </c>
      <c r="R93" s="193" t="n">
        <f aca="false">R73-R113</f>
        <v>84.4054482592219</v>
      </c>
      <c r="S93" s="193" t="n">
        <f aca="false">S73-S113</f>
        <v>39.5193046221266</v>
      </c>
      <c r="T93" s="193" t="n">
        <f aca="false">T73-T113</f>
        <v>30.8634919183369</v>
      </c>
      <c r="U93" s="193" t="n">
        <f aca="false">U73-U113</f>
        <v>44.1241267229925</v>
      </c>
      <c r="V93" s="193" t="n">
        <f aca="false">V73-V113</f>
        <v>43.5702952250595</v>
      </c>
      <c r="W93" s="194" t="n">
        <f aca="false">W73-W113</f>
        <v>85.3442609438043</v>
      </c>
      <c r="X93" s="193" t="n">
        <f aca="false">X73-X113</f>
        <v>262.088006186606</v>
      </c>
      <c r="Y93" s="193" t="n">
        <f aca="false">Y73-Y113</f>
        <v>306.306698093791</v>
      </c>
      <c r="Z93" s="193" t="n">
        <f aca="false">Z73-Z113</f>
        <v>367.882102740359</v>
      </c>
      <c r="AA93" s="193" t="n">
        <f aca="false">AA73-AA113</f>
        <v>437.081500752247</v>
      </c>
      <c r="AB93" s="193" t="n">
        <f aca="false">AB73-AB113</f>
        <v>495.61761349568</v>
      </c>
      <c r="AC93" s="195" t="n">
        <f aca="false">AC73-AC113</f>
        <v>384.777270017505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4163.5710747895</v>
      </c>
      <c r="D107" s="190" t="n">
        <v>5520.34348803926</v>
      </c>
      <c r="E107" s="190" t="n">
        <v>9095.77314071696</v>
      </c>
      <c r="F107" s="190" t="n">
        <v>6259.89590118191</v>
      </c>
      <c r="G107" s="196" t="n">
        <v>10276.429104588</v>
      </c>
      <c r="H107" s="196" t="n">
        <v>10606.5367693275</v>
      </c>
      <c r="I107" s="196" t="n">
        <v>9946.32143984844</v>
      </c>
      <c r="J107" s="196" t="n">
        <v>13545.5730561806</v>
      </c>
      <c r="K107" s="196" t="n">
        <v>12200.4357298475</v>
      </c>
      <c r="L107" s="196" t="n">
        <v>14890.7103825137</v>
      </c>
      <c r="M107" s="196" t="n">
        <v>11097.1524288107</v>
      </c>
      <c r="N107" s="196" t="n">
        <v>10215.2499087924</v>
      </c>
      <c r="O107" s="196" t="n">
        <v>15147.291886782</v>
      </c>
      <c r="P107" s="196" t="n">
        <v>13775.5102040816</v>
      </c>
      <c r="Q107" s="196" t="n">
        <v>16519.0735694823</v>
      </c>
      <c r="R107" s="196" t="n">
        <v>14206.5142065142</v>
      </c>
      <c r="S107" s="196" t="n">
        <v>12199.7880802219</v>
      </c>
      <c r="T107" s="196" t="n">
        <v>12634.4086021505</v>
      </c>
      <c r="U107" s="196" t="n">
        <v>11722.9129662522</v>
      </c>
      <c r="V107" s="196" t="n">
        <v>12242.042672263</v>
      </c>
      <c r="W107" s="196" t="n">
        <v>12452.0465227122</v>
      </c>
      <c r="X107" s="196" t="n">
        <v>11520.942221172</v>
      </c>
      <c r="Y107" s="196" t="n">
        <v>10705.0506394522</v>
      </c>
      <c r="Z107" s="196" t="n">
        <v>10485.0005130953</v>
      </c>
      <c r="AA107" s="196" t="n">
        <v>10055.3959619284</v>
      </c>
      <c r="AB107" s="196" t="n">
        <v>9739.54556119619</v>
      </c>
      <c r="AC107" s="201" t="n">
        <v>10294.4162245831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4411.21842496285</v>
      </c>
      <c r="D108" s="190" t="n">
        <v>5673.68636270701</v>
      </c>
      <c r="E108" s="190" t="n">
        <v>9162.65382557517</v>
      </c>
      <c r="F108" s="192" t="n">
        <v>6415.85287108168</v>
      </c>
      <c r="G108" s="190" t="n">
        <v>10221.3578232626</v>
      </c>
      <c r="H108" s="190" t="n">
        <v>10527.9698302954</v>
      </c>
      <c r="I108" s="190" t="n">
        <v>9914.74581622987</v>
      </c>
      <c r="J108" s="190" t="n">
        <v>14092.0211436123</v>
      </c>
      <c r="K108" s="190" t="n">
        <v>12200.4357298475</v>
      </c>
      <c r="L108" s="190" t="n">
        <v>15983.6065573771</v>
      </c>
      <c r="M108" s="190" t="n">
        <v>12144.05360134</v>
      </c>
      <c r="N108" s="190" t="n">
        <v>11127.325793506</v>
      </c>
      <c r="O108" s="190" t="n">
        <v>16083.2452872157</v>
      </c>
      <c r="P108" s="190" t="n">
        <v>14795.9183673469</v>
      </c>
      <c r="Q108" s="190" t="n">
        <v>17370.5722070845</v>
      </c>
      <c r="R108" s="190" t="n">
        <v>15419.2654192654</v>
      </c>
      <c r="S108" s="190" t="n">
        <v>11815.4410440652</v>
      </c>
      <c r="T108" s="190" t="n">
        <v>12186.3799283154</v>
      </c>
      <c r="U108" s="190" t="n">
        <v>11367.6731793961</v>
      </c>
      <c r="V108" s="190" t="n">
        <v>11892.2700244841</v>
      </c>
      <c r="W108" s="190" t="n">
        <v>12828.6862583835</v>
      </c>
      <c r="X108" s="190" t="n">
        <v>11986.7049309284</v>
      </c>
      <c r="Y108" s="190" t="n">
        <v>11139.7090638792</v>
      </c>
      <c r="Z108" s="190" t="n">
        <v>10984.6869548362</v>
      </c>
      <c r="AA108" s="190" t="n">
        <v>10901.8600587105</v>
      </c>
      <c r="AB108" s="190" t="n">
        <v>10882.7848374643</v>
      </c>
      <c r="AC108" s="191" t="n">
        <v>11002.1677644388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4460.74789499752</v>
      </c>
      <c r="D109" s="190" t="n">
        <v>5489.67491310571</v>
      </c>
      <c r="E109" s="190" t="n">
        <v>8801.49812734082</v>
      </c>
      <c r="F109" s="192" t="n">
        <v>6250.64031181468</v>
      </c>
      <c r="G109" s="190" t="n">
        <v>10710.2218093289</v>
      </c>
      <c r="H109" s="190" t="n">
        <v>10763.6706473916</v>
      </c>
      <c r="I109" s="190" t="n">
        <v>10656.7729712662</v>
      </c>
      <c r="J109" s="190" t="n">
        <v>14909.0146076646</v>
      </c>
      <c r="K109" s="190" t="n">
        <v>13834.4226579521</v>
      </c>
      <c r="L109" s="190" t="n">
        <v>15983.6065573771</v>
      </c>
      <c r="M109" s="190" t="n">
        <v>12248.743718593</v>
      </c>
      <c r="N109" s="190" t="n">
        <v>13133.892739876</v>
      </c>
      <c r="O109" s="190" t="n">
        <v>16253.371239504</v>
      </c>
      <c r="P109" s="190" t="n">
        <v>15051.0204081633</v>
      </c>
      <c r="Q109" s="190" t="n">
        <v>17455.7220708447</v>
      </c>
      <c r="R109" s="190" t="n">
        <v>14986.13998614</v>
      </c>
      <c r="S109" s="190" t="n">
        <v>12849.273102197</v>
      </c>
      <c r="T109" s="190" t="n">
        <v>13261.6487455197</v>
      </c>
      <c r="U109" s="190" t="n">
        <v>12344.5825932504</v>
      </c>
      <c r="V109" s="190" t="n">
        <v>12941.5879678209</v>
      </c>
      <c r="W109" s="190" t="n">
        <v>13461.9140537509</v>
      </c>
      <c r="X109" s="190" t="n">
        <v>12766.4999082777</v>
      </c>
      <c r="Y109" s="190" t="n">
        <v>12060.1180611795</v>
      </c>
      <c r="Z109" s="190" t="n">
        <v>11890.9843448913</v>
      </c>
      <c r="AA109" s="190" t="n">
        <v>11318.9549763239</v>
      </c>
      <c r="AB109" s="190" t="n">
        <v>10843.7706635809</v>
      </c>
      <c r="AC109" s="191" t="n">
        <v>11501.6027718543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5107.85558819279</v>
      </c>
      <c r="D110" s="190" t="n">
        <v>5050.70534290601</v>
      </c>
      <c r="E110" s="190" t="n">
        <v>8012.30604601391</v>
      </c>
      <c r="F110" s="192" t="n">
        <v>6056.95565903757</v>
      </c>
      <c r="G110" s="190" t="n">
        <v>10080.3838770222</v>
      </c>
      <c r="H110" s="190" t="n">
        <v>10056.5681961031</v>
      </c>
      <c r="I110" s="190" t="n">
        <v>10104.1995579413</v>
      </c>
      <c r="J110" s="190" t="n">
        <v>14473.28476017</v>
      </c>
      <c r="K110" s="190" t="n">
        <v>12962.962962963</v>
      </c>
      <c r="L110" s="190" t="n">
        <v>15983.6065573771</v>
      </c>
      <c r="M110" s="190" t="n">
        <v>12248.743718593</v>
      </c>
      <c r="N110" s="190" t="n">
        <v>13133.892739876</v>
      </c>
      <c r="O110" s="190" t="n">
        <v>16253.371239504</v>
      </c>
      <c r="P110" s="190" t="n">
        <v>15051.0204081633</v>
      </c>
      <c r="Q110" s="190" t="n">
        <v>17455.7220708447</v>
      </c>
      <c r="R110" s="190" t="n">
        <v>13600.1386001386</v>
      </c>
      <c r="S110" s="190" t="n">
        <v>12581.4420181877</v>
      </c>
      <c r="T110" s="190" t="n">
        <v>12634.4086021505</v>
      </c>
      <c r="U110" s="190" t="n">
        <v>12255.7726465364</v>
      </c>
      <c r="V110" s="190" t="n">
        <v>12854.1448058762</v>
      </c>
      <c r="W110" s="190" t="n">
        <v>13093.5166719525</v>
      </c>
      <c r="X110" s="190" t="n">
        <v>9295.9769668214</v>
      </c>
      <c r="Y110" s="190" t="n">
        <v>7853.15434240743</v>
      </c>
      <c r="Z110" s="190" t="n">
        <v>7116.63227027582</v>
      </c>
      <c r="AA110" s="190" t="n">
        <v>9407.63317339802</v>
      </c>
      <c r="AB110" s="190" t="n">
        <v>9949.66418348193</v>
      </c>
      <c r="AC110" s="191" t="n">
        <v>9244.18757623305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4476.22585438336</v>
      </c>
      <c r="D111" s="190" t="n">
        <v>5315.88632181558</v>
      </c>
      <c r="E111" s="190" t="n">
        <v>8012.30604601391</v>
      </c>
      <c r="F111" s="192" t="n">
        <v>5934.80607407095</v>
      </c>
      <c r="G111" s="190" t="n">
        <v>10080.3838770222</v>
      </c>
      <c r="H111" s="190" t="n">
        <v>10056.5681961031</v>
      </c>
      <c r="I111" s="190" t="n">
        <v>10104.1995579413</v>
      </c>
      <c r="J111" s="190" t="n">
        <v>14473.28476017</v>
      </c>
      <c r="K111" s="190" t="n">
        <v>12962.962962963</v>
      </c>
      <c r="L111" s="190" t="n">
        <v>15983.6065573771</v>
      </c>
      <c r="M111" s="190" t="n">
        <v>13609.7152428811</v>
      </c>
      <c r="N111" s="190" t="n">
        <v>13589.9306822328</v>
      </c>
      <c r="O111" s="190" t="n">
        <v>16933.9908988118</v>
      </c>
      <c r="P111" s="190" t="n">
        <v>15901.3605442177</v>
      </c>
      <c r="Q111" s="190" t="n">
        <v>17966.621253406</v>
      </c>
      <c r="R111" s="190" t="n">
        <v>13600.1386001386</v>
      </c>
      <c r="S111" s="190" t="n">
        <v>12581.4420181877</v>
      </c>
      <c r="T111" s="190" t="n">
        <v>12634.4086021505</v>
      </c>
      <c r="U111" s="190" t="n">
        <v>12255.7726465364</v>
      </c>
      <c r="V111" s="190" t="n">
        <v>12854.1448058762</v>
      </c>
      <c r="W111" s="190" t="n">
        <v>13357.9887223097</v>
      </c>
      <c r="X111" s="190" t="n">
        <v>12854.8020508484</v>
      </c>
      <c r="Y111" s="190" t="n">
        <v>12109.5995113882</v>
      </c>
      <c r="Z111" s="190" t="n">
        <v>11934.4264164282</v>
      </c>
      <c r="AA111" s="190" t="n">
        <v>11364.8457394073</v>
      </c>
      <c r="AB111" s="190" t="n">
        <v>10828.3329689433</v>
      </c>
      <c r="AC111" s="191" t="n">
        <v>11521.7411536903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4364.78454680535</v>
      </c>
      <c r="D112" s="190" t="n">
        <v>5060.31486403598</v>
      </c>
      <c r="E112" s="190" t="n">
        <v>7891.92081326913</v>
      </c>
      <c r="F112" s="192" t="n">
        <v>5772.34007470349</v>
      </c>
      <c r="G112" s="190" t="n">
        <v>9213.9148275834</v>
      </c>
      <c r="H112" s="190" t="n">
        <v>9270.89880578253</v>
      </c>
      <c r="I112" s="190" t="n">
        <v>9156.93084938428</v>
      </c>
      <c r="J112" s="190" t="n">
        <v>14378.1920782885</v>
      </c>
      <c r="K112" s="190" t="n">
        <v>12636.165577342</v>
      </c>
      <c r="L112" s="190" t="n">
        <v>16120.218579235</v>
      </c>
      <c r="M112" s="190" t="n">
        <v>13609.7152428811</v>
      </c>
      <c r="N112" s="190" t="n">
        <v>14958.0445093032</v>
      </c>
      <c r="O112" s="190" t="n">
        <v>17700.0500472669</v>
      </c>
      <c r="P112" s="190" t="n">
        <v>16326.5306122449</v>
      </c>
      <c r="Q112" s="190" t="n">
        <v>19073.5694822888</v>
      </c>
      <c r="R112" s="190" t="n">
        <v>15939.0159390159</v>
      </c>
      <c r="S112" s="190" t="n">
        <v>11580.8175636644</v>
      </c>
      <c r="T112" s="190" t="n">
        <v>12007.1684587814</v>
      </c>
      <c r="U112" s="190" t="n">
        <v>11367.6731793961</v>
      </c>
      <c r="V112" s="190" t="n">
        <v>11367.6110528157</v>
      </c>
      <c r="W112" s="190" t="n">
        <v>13364.0808969114</v>
      </c>
      <c r="X112" s="190" t="n">
        <v>12059.1499986008</v>
      </c>
      <c r="Y112" s="190" t="n">
        <v>11281.5205391537</v>
      </c>
      <c r="Z112" s="190" t="n">
        <v>11210.5971289466</v>
      </c>
      <c r="AA112" s="190" t="n">
        <v>10677.5084853521</v>
      </c>
      <c r="AB112" s="190" t="n">
        <v>10177.9800883068</v>
      </c>
      <c r="AC112" s="191" t="n">
        <v>10895.5158854855</v>
      </c>
    </row>
    <row r="113" customFormat="false" ht="12" hidden="false" customHeight="false" outlineLevel="0" collapsed="false">
      <c r="A113" s="152" t="s">
        <v>159</v>
      </c>
      <c r="C113" s="193" t="n">
        <v>4550.52005943536</v>
      </c>
      <c r="D113" s="193" t="n">
        <v>5264.77203025966</v>
      </c>
      <c r="E113" s="193" t="n">
        <v>8426.96629213483</v>
      </c>
      <c r="F113" s="194" t="n">
        <v>6080.75279394329</v>
      </c>
      <c r="G113" s="190" t="n">
        <v>9646.96329229561</v>
      </c>
      <c r="H113" s="190" t="n">
        <v>9742.30043997486</v>
      </c>
      <c r="I113" s="190" t="n">
        <v>9551.62614461636</v>
      </c>
      <c r="J113" s="190" t="n">
        <v>15196.9713204043</v>
      </c>
      <c r="K113" s="190" t="n">
        <v>13180.8278867102</v>
      </c>
      <c r="L113" s="190" t="n">
        <v>17213.1147540984</v>
      </c>
      <c r="M113" s="190" t="n">
        <v>14865.9966499162</v>
      </c>
      <c r="N113" s="190" t="n">
        <v>16782.1962787304</v>
      </c>
      <c r="O113" s="190" t="n">
        <v>20593.5235129474</v>
      </c>
      <c r="P113" s="190" t="n">
        <v>18707.4829931973</v>
      </c>
      <c r="Q113" s="190" t="n">
        <v>22479.5640326975</v>
      </c>
      <c r="R113" s="190" t="n">
        <v>18364.5183645184</v>
      </c>
      <c r="S113" s="190" t="n">
        <v>12349.5116359778</v>
      </c>
      <c r="T113" s="190" t="n">
        <v>12903.2258064516</v>
      </c>
      <c r="U113" s="190" t="n">
        <v>12078.1527531083</v>
      </c>
      <c r="V113" s="190" t="n">
        <v>12067.1563483736</v>
      </c>
      <c r="W113" s="190" t="n">
        <v>14722.6358330959</v>
      </c>
      <c r="X113" s="190" t="n">
        <v>13116.9101712253</v>
      </c>
      <c r="Y113" s="190" t="n">
        <v>12234.2135315659</v>
      </c>
      <c r="Z113" s="190" t="n">
        <v>12169.8573594974</v>
      </c>
      <c r="AA113" s="190" t="n">
        <v>11539.7044951475</v>
      </c>
      <c r="AB113" s="190" t="n">
        <v>10942.3159474852</v>
      </c>
      <c r="AC113" s="191" t="n">
        <v>11808.2022834028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2001-10-11T18:33:53Z</dcterms:modified>
  <cp:revision>0</cp:revision>
  <dc:subject/>
  <dc:title/>
</cp:coreProperties>
</file>