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v 6" sheetId="1" state="visible" r:id="rId3"/>
  </sheets>
  <definedNames>
    <definedName function="false" hidden="false" localSheetId="0" name="_xlnm.Print_Area" vbProcedure="false">'Nov 6'!$A$1:$R$52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<sst xmlns="http://schemas.openxmlformats.org/spreadsheetml/2006/main" count="35" uniqueCount="34">
  <si>
    <t xml:space="preserve">PORTLAND GENERAL GROUP</t>
  </si>
  <si>
    <t xml:space="preserve">2001 FOURTH QUARTER FORECAST </t>
  </si>
  <si>
    <t xml:space="preserve">(Millions of Dollars)</t>
  </si>
  <si>
    <t xml:space="preserve">4th Quarter</t>
  </si>
  <si>
    <t xml:space="preserve">Variance</t>
  </si>
  <si>
    <t xml:space="preserve">From</t>
  </si>
  <si>
    <t xml:space="preserve">Forecast</t>
  </si>
  <si>
    <t xml:space="preserve">3rd CE</t>
  </si>
  <si>
    <t xml:space="preserve">Plan</t>
  </si>
  <si>
    <t xml:space="preserve">Income Before Int. Expense &amp; Income Taxes *</t>
  </si>
  <si>
    <t xml:space="preserve">Interest Expense </t>
  </si>
  <si>
    <t xml:space="preserve">3rd Party interest expense</t>
  </si>
  <si>
    <t xml:space="preserve">Intercompany capital charge expense (income)</t>
  </si>
  <si>
    <t xml:space="preserve">Other intercompany interest expense (income)</t>
  </si>
  <si>
    <t xml:space="preserve">Other - including capitalized interest</t>
  </si>
  <si>
    <t xml:space="preserve">Preferred Stock</t>
  </si>
  <si>
    <t xml:space="preserve">Pre-tax income **</t>
  </si>
  <si>
    <t xml:space="preserve">Income Tax</t>
  </si>
  <si>
    <t xml:space="preserve">Net Income</t>
  </si>
  <si>
    <t xml:space="preserve">NOTE:  Q4 plan has been adjusted for $5.2 mill goodwill transfer to ENA</t>
  </si>
  <si>
    <t xml:space="preserve">Variance Explanations (items greater than $1.0)</t>
  </si>
  <si>
    <t xml:space="preserve">Interest</t>
  </si>
  <si>
    <t xml:space="preserve">Net</t>
  </si>
  <si>
    <t xml:space="preserve">IBIT</t>
  </si>
  <si>
    <t xml:space="preserve">Expense</t>
  </si>
  <si>
    <t xml:space="preserve">Taxes</t>
  </si>
  <si>
    <t xml:space="preserve">Income</t>
  </si>
  <si>
    <t xml:space="preserve">3rd Current Estimate</t>
  </si>
  <si>
    <t xml:space="preserve">Overview</t>
  </si>
  <si>
    <t xml:space="preserve">Pelton Round Butte sale transferred to 2002</t>
  </si>
  <si>
    <t xml:space="preserve">Other</t>
  </si>
  <si>
    <t xml:space="preserve">Current Forecast</t>
  </si>
  <si>
    <t xml:space="preserve">*    INCOME BEFORE INTEREST EXPENSE AND INCOME TAXES INCLUDES OUTSIDE (NOT INTERCOMPANY)</t>
  </si>
  <si>
    <t xml:space="preserve">      INTEREST INCOME.</t>
  </si>
</sst>
</file>

<file path=xl/styles.xml><?xml version="1.0" encoding="utf-8"?>
<styleSheet xmlns="http://schemas.openxmlformats.org/spreadsheetml/2006/main">
  <numFmts count="5">
    <numFmt numFmtId="164" formatCode="#,##0.0_);\(#,##0.0\)"/>
    <numFmt numFmtId="165" formatCode="[$-409]#,##0.00_);\(#,##0.00\)"/>
    <numFmt numFmtId="166" formatCode="#,##0.000_);\(#,##0.000\)"/>
    <numFmt numFmtId="167" formatCode="_(* #,##0_);_(* \(#,##0\);_(* \-_);_(@_)"/>
    <numFmt numFmtId="168" formatCode="m/d/yy\ h:mm\ AM/PM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8"/>
      <name val="Arial"/>
      <family val="2"/>
    </font>
    <font>
      <b val="true"/>
      <sz val="14"/>
      <name val="Arial"/>
      <family val="2"/>
    </font>
    <font>
      <sz val="12"/>
      <name val="Arial"/>
      <family val="2"/>
    </font>
    <font>
      <b val="true"/>
      <sz val="10"/>
      <name val="Arial"/>
      <family val="2"/>
    </font>
    <font>
      <b val="true"/>
      <sz val="10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sz val="6"/>
      <name val="Small Fonts"/>
      <family val="2"/>
    </font>
    <font>
      <sz val="6"/>
      <name val="Arial"/>
      <family val="2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0" fillId="0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0703125" defaultRowHeight="12.75" customHeight="true" zeroHeight="false" outlineLevelRow="0" outlineLevelCol="0"/>
  <cols>
    <col collapsed="false" customWidth="true" hidden="false" outlineLevel="0" max="1" min="1" style="1" width="4.7"/>
    <col collapsed="false" customWidth="true" hidden="false" outlineLevel="0" max="2" min="2" style="1" width="36.7"/>
    <col collapsed="false" customWidth="true" hidden="false" outlineLevel="0" max="3" min="3" style="1" width="13.28"/>
    <col collapsed="false" customWidth="true" hidden="false" outlineLevel="0" max="4" min="4" style="1" width="3.42"/>
    <col collapsed="false" customWidth="true" hidden="false" outlineLevel="0" max="5" min="5" style="1" width="2.56"/>
    <col collapsed="false" customWidth="true" hidden="false" outlineLevel="0" max="6" min="6" style="1" width="5.71"/>
    <col collapsed="false" customWidth="true" hidden="false" outlineLevel="0" max="7" min="7" style="1" width="11.28"/>
    <col collapsed="false" customWidth="true" hidden="false" outlineLevel="0" max="8" min="8" style="1" width="1.7"/>
    <col collapsed="false" customWidth="true" hidden="false" outlineLevel="0" max="9" min="9" style="1" width="11.28"/>
    <col collapsed="false" customWidth="true" hidden="false" outlineLevel="0" max="10" min="10" style="1" width="1.7"/>
    <col collapsed="false" customWidth="true" hidden="false" outlineLevel="0" max="11" min="11" style="1" width="11.28"/>
    <col collapsed="false" customWidth="true" hidden="false" outlineLevel="0" max="12" min="12" style="1" width="1.56"/>
    <col collapsed="false" customWidth="true" hidden="false" outlineLevel="0" max="13" min="13" style="1" width="10.71"/>
    <col collapsed="false" customWidth="true" hidden="false" outlineLevel="0" max="14" min="14" style="1" width="5.13"/>
    <col collapsed="false" customWidth="true" hidden="false" outlineLevel="0" max="15" min="15" style="1" width="10.71"/>
    <col collapsed="false" customWidth="true" hidden="false" outlineLevel="0" max="16" min="16" style="1" width="1.56"/>
    <col collapsed="false" customWidth="false" hidden="false" outlineLevel="0" max="257" min="17" style="1" width="8.7"/>
  </cols>
  <sheetData>
    <row r="1" customFormat="false" ht="23.2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customFormat="false" ht="18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customFormat="false" ht="15" hidden="false" customHeight="false" outlineLevel="0" collapsed="false">
      <c r="A3" s="5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customFormat="false" ht="15" hidden="false" customHeight="false" outlineLevel="0" collapsed="false">
      <c r="A4" s="5"/>
      <c r="B4" s="3"/>
      <c r="C4" s="3"/>
      <c r="D4" s="3"/>
      <c r="E4" s="3"/>
      <c r="F4" s="3"/>
      <c r="G4" s="3"/>
      <c r="H4" s="3"/>
      <c r="I4" s="3"/>
      <c r="J4" s="3"/>
      <c r="K4" s="3"/>
    </row>
    <row r="5" customFormat="false" ht="15" hidden="false" customHeight="false" outlineLevel="0" collapsed="false">
      <c r="A5" s="5"/>
      <c r="B5" s="3"/>
      <c r="C5" s="3"/>
      <c r="D5" s="3"/>
      <c r="E5" s="3"/>
      <c r="F5" s="3"/>
      <c r="G5" s="6"/>
      <c r="H5" s="3"/>
      <c r="I5" s="3"/>
      <c r="J5" s="3"/>
      <c r="K5" s="3"/>
      <c r="L5" s="0"/>
      <c r="M5" s="0"/>
      <c r="N5" s="0"/>
      <c r="O5" s="0"/>
    </row>
    <row r="6" customFormat="false" ht="12.75" hidden="false" customHeight="false" outlineLevel="0" collapsed="false">
      <c r="A6" s="3"/>
      <c r="B6" s="3"/>
      <c r="C6" s="3"/>
      <c r="D6" s="3"/>
      <c r="G6" s="7" t="s">
        <v>3</v>
      </c>
      <c r="H6" s="7"/>
      <c r="I6" s="7"/>
      <c r="J6" s="7"/>
      <c r="K6" s="7"/>
      <c r="L6" s="7"/>
      <c r="M6" s="7"/>
      <c r="N6" s="0"/>
      <c r="O6" s="0"/>
    </row>
    <row r="7" customFormat="false" ht="12.75" hidden="false" customHeight="false" outlineLevel="0" collapsed="false">
      <c r="A7" s="3"/>
      <c r="B7" s="3"/>
      <c r="C7" s="3"/>
      <c r="D7" s="3"/>
      <c r="F7" s="8"/>
      <c r="G7" s="9"/>
      <c r="H7" s="10"/>
      <c r="I7" s="11"/>
      <c r="J7" s="6"/>
      <c r="K7" s="12" t="s">
        <v>4</v>
      </c>
      <c r="L7" s="0"/>
      <c r="M7" s="9"/>
      <c r="N7" s="0"/>
      <c r="O7" s="0"/>
    </row>
    <row r="8" customFormat="false" ht="12.75" hidden="false" customHeight="false" outlineLevel="0" collapsed="false">
      <c r="A8" s="3"/>
      <c r="B8" s="3"/>
      <c r="C8" s="3"/>
      <c r="D8" s="3"/>
      <c r="F8" s="8"/>
      <c r="G8" s="9"/>
      <c r="H8" s="10"/>
      <c r="I8" s="11"/>
      <c r="J8" s="6"/>
      <c r="K8" s="13" t="s">
        <v>5</v>
      </c>
      <c r="L8" s="0"/>
      <c r="M8" s="9"/>
      <c r="N8" s="0"/>
      <c r="O8" s="0"/>
    </row>
    <row r="9" customFormat="false" ht="12.75" hidden="false" customHeight="false" outlineLevel="0" collapsed="false">
      <c r="A9" s="3"/>
      <c r="B9" s="3"/>
      <c r="C9" s="3"/>
      <c r="D9" s="6"/>
      <c r="F9" s="8"/>
      <c r="G9" s="14" t="s">
        <v>6</v>
      </c>
      <c r="H9" s="6"/>
      <c r="I9" s="15" t="s">
        <v>7</v>
      </c>
      <c r="J9" s="6"/>
      <c r="K9" s="16" t="s">
        <v>7</v>
      </c>
      <c r="L9" s="0"/>
      <c r="M9" s="14" t="s">
        <v>8</v>
      </c>
      <c r="N9" s="0"/>
      <c r="O9" s="0"/>
    </row>
    <row r="10" customFormat="false" ht="12.75" hidden="false" customHeight="false" outlineLevel="0" collapsed="false">
      <c r="A10" s="3"/>
      <c r="B10" s="3"/>
      <c r="C10" s="3"/>
      <c r="D10" s="3"/>
      <c r="G10" s="17"/>
      <c r="H10" s="6"/>
      <c r="I10" s="18"/>
      <c r="J10" s="6"/>
      <c r="K10" s="19"/>
      <c r="L10" s="0"/>
      <c r="M10" s="17"/>
      <c r="N10" s="0"/>
      <c r="O10" s="0"/>
    </row>
    <row r="11" customFormat="false" ht="15.95" hidden="false" customHeight="true" outlineLevel="0" collapsed="false">
      <c r="A11" s="20" t="s">
        <v>9</v>
      </c>
      <c r="B11" s="5"/>
      <c r="C11" s="5"/>
      <c r="D11" s="5"/>
      <c r="G11" s="21" t="n">
        <v>52.8</v>
      </c>
      <c r="H11" s="22"/>
      <c r="I11" s="23" t="n">
        <f aca="false">9.8+18.2+1.6</f>
        <v>29.6</v>
      </c>
      <c r="J11" s="22"/>
      <c r="K11" s="24" t="n">
        <f aca="false">+G11-I11</f>
        <v>23.2</v>
      </c>
      <c r="L11" s="0"/>
      <c r="M11" s="21" t="n">
        <v>54.7</v>
      </c>
      <c r="N11" s="0"/>
      <c r="O11" s="0"/>
    </row>
    <row r="12" customFormat="false" ht="15.95" hidden="false" customHeight="true" outlineLevel="0" collapsed="false">
      <c r="A12" s="5" t="s">
        <v>10</v>
      </c>
      <c r="B12" s="5"/>
      <c r="C12" s="5"/>
      <c r="D12" s="5"/>
      <c r="G12" s="25"/>
      <c r="H12" s="22"/>
      <c r="I12" s="26"/>
      <c r="J12" s="22"/>
      <c r="K12" s="27"/>
      <c r="L12" s="0"/>
      <c r="M12" s="25"/>
      <c r="N12" s="0"/>
      <c r="O12" s="0"/>
    </row>
    <row r="13" customFormat="false" ht="15.95" hidden="false" customHeight="true" outlineLevel="0" collapsed="false">
      <c r="A13" s="5"/>
      <c r="B13" s="5" t="s">
        <v>11</v>
      </c>
      <c r="C13" s="5"/>
      <c r="D13" s="5"/>
      <c r="G13" s="25" t="n">
        <f aca="false">7.7+7.5+7.5-0.1+0.3+0.2</f>
        <v>23.1</v>
      </c>
      <c r="H13" s="22"/>
      <c r="I13" s="26" t="n">
        <v>21</v>
      </c>
      <c r="J13" s="22"/>
      <c r="K13" s="27" t="n">
        <f aca="false">+G13-I13</f>
        <v>2.1</v>
      </c>
      <c r="L13" s="0"/>
      <c r="M13" s="25" t="n">
        <v>18.9</v>
      </c>
      <c r="N13" s="0"/>
      <c r="O13" s="0"/>
    </row>
    <row r="14" customFormat="false" ht="15.95" hidden="false" customHeight="true" outlineLevel="0" collapsed="false">
      <c r="A14" s="5"/>
      <c r="B14" s="5" t="s">
        <v>12</v>
      </c>
      <c r="C14" s="5"/>
      <c r="D14" s="5"/>
      <c r="G14" s="25" t="n">
        <v>0</v>
      </c>
      <c r="H14" s="22"/>
      <c r="I14" s="26" t="n">
        <v>0</v>
      </c>
      <c r="J14" s="22"/>
      <c r="K14" s="27" t="n">
        <f aca="false">+G14-I14</f>
        <v>0</v>
      </c>
      <c r="L14" s="0"/>
      <c r="M14" s="25" t="n">
        <v>0</v>
      </c>
      <c r="N14" s="0"/>
      <c r="O14" s="0"/>
    </row>
    <row r="15" customFormat="false" ht="15.95" hidden="false" customHeight="true" outlineLevel="0" collapsed="false">
      <c r="A15" s="5"/>
      <c r="B15" s="5" t="s">
        <v>13</v>
      </c>
      <c r="C15" s="5"/>
      <c r="D15" s="5"/>
      <c r="G15" s="25" t="n">
        <v>-5.5</v>
      </c>
      <c r="H15" s="22"/>
      <c r="I15" s="26" t="n">
        <v>-5.4</v>
      </c>
      <c r="J15" s="22"/>
      <c r="K15" s="27" t="n">
        <f aca="false">+G15-I15</f>
        <v>-0.0999999999999996</v>
      </c>
      <c r="L15" s="0"/>
      <c r="M15" s="25" t="n">
        <v>-5.5</v>
      </c>
      <c r="N15" s="0"/>
      <c r="O15" s="0"/>
    </row>
    <row r="16" customFormat="false" ht="15.95" hidden="false" customHeight="true" outlineLevel="0" collapsed="false">
      <c r="A16" s="5"/>
      <c r="B16" s="5" t="s">
        <v>14</v>
      </c>
      <c r="C16" s="5"/>
      <c r="D16" s="5"/>
      <c r="G16" s="25" t="n">
        <v>0</v>
      </c>
      <c r="H16" s="22"/>
      <c r="I16" s="26" t="n">
        <v>0</v>
      </c>
      <c r="J16" s="22"/>
      <c r="K16" s="27" t="n">
        <f aca="false">+G16-I16</f>
        <v>0</v>
      </c>
      <c r="L16" s="0"/>
      <c r="M16" s="25" t="n">
        <v>0</v>
      </c>
      <c r="N16" s="0"/>
      <c r="O16" s="0"/>
    </row>
    <row r="17" customFormat="false" ht="15.95" hidden="false" customHeight="true" outlineLevel="0" collapsed="false">
      <c r="A17" s="5" t="s">
        <v>15</v>
      </c>
      <c r="B17" s="5"/>
      <c r="C17" s="5"/>
      <c r="D17" s="5"/>
      <c r="G17" s="28" t="n">
        <v>0.6</v>
      </c>
      <c r="H17" s="22"/>
      <c r="I17" s="26" t="n">
        <v>0.6</v>
      </c>
      <c r="J17" s="22"/>
      <c r="K17" s="29" t="n">
        <f aca="false">+G17-I17</f>
        <v>0</v>
      </c>
      <c r="L17" s="0"/>
      <c r="M17" s="28" t="n">
        <v>0.6</v>
      </c>
      <c r="N17" s="0"/>
      <c r="O17" s="0"/>
    </row>
    <row r="18" customFormat="false" ht="15.95" hidden="false" customHeight="true" outlineLevel="0" collapsed="false">
      <c r="A18" s="5" t="s">
        <v>16</v>
      </c>
      <c r="B18" s="5"/>
      <c r="C18" s="5"/>
      <c r="D18" s="5"/>
      <c r="G18" s="25" t="n">
        <f aca="false">+G11-G13-G15-G16-G14-G17</f>
        <v>34.6</v>
      </c>
      <c r="H18" s="22"/>
      <c r="I18" s="30" t="n">
        <f aca="false">+I11-I13-I15-I17-I16-I14</f>
        <v>13.4</v>
      </c>
      <c r="J18" s="22"/>
      <c r="K18" s="27" t="n">
        <f aca="false">+K11-K13-K15-K17-K16-K14</f>
        <v>21.2</v>
      </c>
      <c r="L18" s="0"/>
      <c r="M18" s="31" t="n">
        <f aca="false">+M11-M13-M15-M17-M16-M14</f>
        <v>40.7</v>
      </c>
      <c r="N18" s="0"/>
      <c r="O18" s="0"/>
    </row>
    <row r="19" customFormat="false" ht="15.95" hidden="false" customHeight="true" outlineLevel="0" collapsed="false">
      <c r="A19" s="5" t="s">
        <v>17</v>
      </c>
      <c r="B19" s="5"/>
      <c r="C19" s="5"/>
      <c r="D19" s="5"/>
      <c r="G19" s="28" t="n">
        <v>19.8</v>
      </c>
      <c r="H19" s="22"/>
      <c r="I19" s="26" t="n">
        <v>8.3</v>
      </c>
      <c r="J19" s="22"/>
      <c r="K19" s="29" t="n">
        <f aca="false">+K18*0.42</f>
        <v>8.904</v>
      </c>
      <c r="L19" s="0"/>
      <c r="M19" s="25" t="n">
        <v>20.1</v>
      </c>
      <c r="N19" s="32"/>
      <c r="O19" s="0"/>
    </row>
    <row r="20" customFormat="false" ht="15.95" hidden="false" customHeight="true" outlineLevel="0" collapsed="false">
      <c r="A20" s="5"/>
      <c r="B20" s="5"/>
      <c r="C20" s="5"/>
      <c r="D20" s="5"/>
      <c r="G20" s="25"/>
      <c r="H20" s="22"/>
      <c r="I20" s="30"/>
      <c r="J20" s="22"/>
      <c r="K20" s="27"/>
      <c r="L20" s="0"/>
      <c r="M20" s="31"/>
      <c r="N20" s="0"/>
      <c r="O20" s="0"/>
    </row>
    <row r="21" customFormat="false" ht="15.95" hidden="false" customHeight="true" outlineLevel="0" collapsed="false">
      <c r="A21" s="20" t="s">
        <v>18</v>
      </c>
      <c r="B21" s="5"/>
      <c r="C21" s="5"/>
      <c r="D21" s="5"/>
      <c r="G21" s="33" t="n">
        <f aca="false">+G18-G19</f>
        <v>14.8</v>
      </c>
      <c r="H21" s="22"/>
      <c r="I21" s="34" t="n">
        <f aca="false">+I18-I19</f>
        <v>5.1</v>
      </c>
      <c r="J21" s="22"/>
      <c r="K21" s="35" t="n">
        <f aca="false">+K18-K19</f>
        <v>12.296</v>
      </c>
      <c r="L21" s="0"/>
      <c r="M21" s="33" t="n">
        <f aca="false">+M18-M19</f>
        <v>20.6</v>
      </c>
      <c r="N21" s="0"/>
      <c r="O21" s="0"/>
    </row>
    <row r="22" customFormat="false" ht="9" hidden="false" customHeight="true" outlineLevel="0" collapsed="false">
      <c r="A22" s="3"/>
      <c r="B22" s="3"/>
      <c r="C22" s="3"/>
      <c r="D22" s="3"/>
      <c r="G22" s="36"/>
      <c r="H22" s="37"/>
      <c r="I22" s="38"/>
      <c r="J22" s="37"/>
      <c r="K22" s="39"/>
      <c r="L22" s="0"/>
      <c r="M22" s="36"/>
      <c r="N22" s="0"/>
      <c r="O22" s="0"/>
    </row>
    <row r="23" customFormat="false" ht="9" hidden="false" customHeight="true" outlineLevel="0" collapsed="false">
      <c r="A23" s="3"/>
      <c r="B23" s="3"/>
      <c r="C23" s="3"/>
      <c r="D23" s="3"/>
      <c r="G23" s="6"/>
      <c r="H23" s="6"/>
      <c r="I23" s="6"/>
      <c r="J23" s="6"/>
      <c r="K23" s="6"/>
      <c r="L23" s="6"/>
      <c r="M23" s="0"/>
      <c r="N23" s="6"/>
      <c r="O23" s="0"/>
    </row>
    <row r="24" customFormat="false" ht="9" hidden="false" customHeight="true" outlineLevel="0" collapsed="false">
      <c r="A24" s="3"/>
      <c r="B24" s="3"/>
      <c r="C24" s="3"/>
      <c r="D24" s="3"/>
      <c r="G24" s="6"/>
      <c r="H24" s="6"/>
      <c r="I24" s="6"/>
      <c r="J24" s="6"/>
      <c r="K24" s="6"/>
      <c r="L24" s="6"/>
      <c r="M24" s="6"/>
      <c r="N24" s="6"/>
      <c r="O24" s="0"/>
    </row>
    <row r="25" customFormat="false" ht="9" hidden="false" customHeight="true" outlineLevel="0" collapsed="false">
      <c r="A25" s="3"/>
      <c r="B25" s="3"/>
      <c r="C25" s="3"/>
      <c r="D25" s="3"/>
      <c r="G25" s="40"/>
      <c r="H25" s="40"/>
      <c r="I25" s="40"/>
      <c r="J25" s="40"/>
      <c r="K25" s="40"/>
      <c r="L25" s="40"/>
      <c r="M25" s="40"/>
      <c r="N25" s="40"/>
      <c r="O25" s="0"/>
    </row>
    <row r="26" customFormat="false" ht="12.75" hidden="false" customHeight="false" outlineLevel="0" collapsed="false">
      <c r="A26" s="41" t="s">
        <v>19</v>
      </c>
      <c r="L26" s="0"/>
      <c r="M26" s="0"/>
      <c r="N26" s="0"/>
      <c r="O26" s="0"/>
    </row>
    <row r="27" customFormat="false" ht="15.75" hidden="false" customHeight="false" outlineLevel="0" collapsed="false">
      <c r="A27" s="20"/>
      <c r="B27" s="5"/>
      <c r="C27" s="5"/>
      <c r="D27" s="5"/>
      <c r="L27" s="22"/>
      <c r="M27" s="42"/>
      <c r="N27" s="22"/>
      <c r="O27" s="0"/>
    </row>
    <row r="28" customFormat="false" ht="15.75" hidden="false" customHeight="false" outlineLevel="0" collapsed="false">
      <c r="A28" s="20"/>
      <c r="B28" s="5"/>
      <c r="C28" s="5"/>
      <c r="D28" s="5"/>
      <c r="L28" s="22"/>
      <c r="M28" s="42"/>
      <c r="N28" s="22"/>
      <c r="O28" s="43"/>
    </row>
    <row r="29" customFormat="false" ht="15.75" hidden="false" customHeight="true" outlineLevel="0" collapsed="false">
      <c r="A29" s="44"/>
      <c r="B29" s="45"/>
      <c r="C29" s="45"/>
      <c r="D29" s="45"/>
      <c r="E29" s="45"/>
      <c r="F29" s="45"/>
      <c r="G29" s="45"/>
      <c r="H29" s="45"/>
      <c r="I29" s="46"/>
      <c r="J29" s="46"/>
      <c r="K29" s="46"/>
      <c r="L29" s="46"/>
      <c r="M29" s="46"/>
      <c r="N29" s="46"/>
      <c r="O29" s="47"/>
    </row>
    <row r="30" customFormat="false" ht="15.75" hidden="false" customHeight="true" outlineLevel="0" collapsed="false">
      <c r="A30" s="48" t="s">
        <v>20</v>
      </c>
      <c r="B30" s="6"/>
      <c r="C30" s="6"/>
      <c r="D30" s="6"/>
      <c r="E30" s="6"/>
      <c r="F30" s="6"/>
      <c r="G30" s="6"/>
      <c r="H30" s="6"/>
      <c r="I30" s="6"/>
      <c r="J30" s="6"/>
      <c r="K30" s="49" t="s">
        <v>21</v>
      </c>
      <c r="L30" s="50"/>
      <c r="M30" s="50"/>
      <c r="N30" s="50"/>
      <c r="O30" s="51" t="s">
        <v>22</v>
      </c>
    </row>
    <row r="31" customFormat="false" ht="15.75" hidden="false" customHeight="true" outlineLevel="0" collapsed="false">
      <c r="A31" s="48"/>
      <c r="B31" s="6"/>
      <c r="C31" s="6"/>
      <c r="D31" s="6"/>
      <c r="E31" s="6"/>
      <c r="F31" s="6"/>
      <c r="G31" s="6"/>
      <c r="H31" s="6"/>
      <c r="I31" s="52" t="s">
        <v>23</v>
      </c>
      <c r="J31" s="6"/>
      <c r="K31" s="52" t="s">
        <v>24</v>
      </c>
      <c r="L31" s="50"/>
      <c r="M31" s="53" t="s">
        <v>25</v>
      </c>
      <c r="N31" s="50"/>
      <c r="O31" s="54" t="s">
        <v>26</v>
      </c>
    </row>
    <row r="32" customFormat="false" ht="15" hidden="false" customHeight="false" outlineLevel="0" collapsed="false">
      <c r="A32" s="55"/>
      <c r="B32" s="22"/>
      <c r="C32" s="22"/>
      <c r="D32" s="22"/>
      <c r="E32" s="22"/>
      <c r="F32" s="22"/>
      <c r="G32" s="22"/>
      <c r="H32" s="22"/>
      <c r="I32" s="22"/>
      <c r="J32" s="6"/>
      <c r="K32" s="6"/>
      <c r="L32" s="56"/>
      <c r="M32" s="56"/>
      <c r="N32" s="56"/>
      <c r="O32" s="57"/>
    </row>
    <row r="33" customFormat="false" ht="15.75" hidden="false" customHeight="false" outlineLevel="0" collapsed="false">
      <c r="A33" s="23" t="s">
        <v>27</v>
      </c>
      <c r="B33" s="22"/>
      <c r="C33" s="22"/>
      <c r="D33" s="22"/>
      <c r="E33" s="6"/>
      <c r="I33" s="22" t="n">
        <f aca="false">+I11</f>
        <v>29.6</v>
      </c>
      <c r="J33" s="22"/>
      <c r="K33" s="22" t="n">
        <f aca="false">SUM(I13:I17)</f>
        <v>16.2</v>
      </c>
      <c r="L33" s="22"/>
      <c r="M33" s="22" t="n">
        <f aca="false">+I19</f>
        <v>8.3</v>
      </c>
      <c r="N33" s="22"/>
      <c r="O33" s="27" t="n">
        <f aca="false">+I33-K33-M33</f>
        <v>5.1</v>
      </c>
    </row>
    <row r="34" customFormat="false" ht="15" hidden="false" customHeight="false" outlineLevel="0" collapsed="false">
      <c r="A34" s="26"/>
      <c r="B34" s="22" t="s">
        <v>28</v>
      </c>
      <c r="C34" s="22"/>
      <c r="D34" s="22"/>
      <c r="E34" s="6"/>
      <c r="I34" s="22" t="n">
        <v>14.2</v>
      </c>
      <c r="J34" s="22"/>
      <c r="K34" s="22" t="n">
        <v>0</v>
      </c>
      <c r="L34" s="22"/>
      <c r="M34" s="22" t="n">
        <f aca="false">+I34*0.42</f>
        <v>5.964</v>
      </c>
      <c r="N34" s="22"/>
      <c r="O34" s="27" t="n">
        <f aca="false">+I34-K34-M34</f>
        <v>8.236</v>
      </c>
    </row>
    <row r="35" customFormat="false" ht="15" hidden="false" customHeight="false" outlineLevel="0" collapsed="false">
      <c r="A35" s="26"/>
      <c r="B35" s="22" t="s">
        <v>29</v>
      </c>
      <c r="C35" s="22"/>
      <c r="D35" s="22"/>
      <c r="E35" s="6"/>
      <c r="I35" s="22" t="n">
        <v>8.2</v>
      </c>
      <c r="J35" s="22"/>
      <c r="K35" s="22" t="n">
        <v>0</v>
      </c>
      <c r="L35" s="22"/>
      <c r="M35" s="22" t="n">
        <f aca="false">+I35*0.42</f>
        <v>3.444</v>
      </c>
      <c r="N35" s="22"/>
      <c r="O35" s="27" t="n">
        <f aca="false">+I35-K35-M35</f>
        <v>4.756</v>
      </c>
    </row>
    <row r="36" customFormat="false" ht="15" hidden="false" customHeight="false" outlineLevel="0" collapsed="false">
      <c r="A36" s="26"/>
      <c r="B36" s="22" t="s">
        <v>30</v>
      </c>
      <c r="C36" s="22"/>
      <c r="D36" s="22"/>
      <c r="E36" s="6"/>
      <c r="I36" s="58" t="n">
        <v>0.8</v>
      </c>
      <c r="J36" s="22"/>
      <c r="K36" s="58" t="n">
        <v>2</v>
      </c>
      <c r="L36" s="22"/>
      <c r="M36" s="58" t="n">
        <v>2.1</v>
      </c>
      <c r="N36" s="22"/>
      <c r="O36" s="29" t="n">
        <f aca="false">+I36-K36-M36</f>
        <v>-3.3</v>
      </c>
    </row>
    <row r="37" customFormat="false" ht="16.5" hidden="false" customHeight="false" outlineLevel="0" collapsed="false">
      <c r="A37" s="23" t="s">
        <v>31</v>
      </c>
      <c r="B37" s="42"/>
      <c r="C37" s="42"/>
      <c r="D37" s="42"/>
      <c r="E37" s="6"/>
      <c r="I37" s="59" t="n">
        <f aca="false">SUM(I33:I36)</f>
        <v>52.8</v>
      </c>
      <c r="J37" s="42"/>
      <c r="K37" s="59" t="n">
        <f aca="false">SUM(K33:K36)</f>
        <v>18.2</v>
      </c>
      <c r="L37" s="42"/>
      <c r="M37" s="59" t="n">
        <f aca="false">SUM(M33:M36)</f>
        <v>19.808</v>
      </c>
      <c r="N37" s="42"/>
      <c r="O37" s="35" t="n">
        <f aca="false">SUM(O33:O36)</f>
        <v>14.792</v>
      </c>
    </row>
    <row r="38" customFormat="false" ht="16.5" hidden="false" customHeight="false" outlineLevel="0" collapsed="false">
      <c r="A38" s="60"/>
      <c r="B38" s="43"/>
      <c r="C38" s="43"/>
      <c r="D38" s="43"/>
      <c r="E38" s="43"/>
      <c r="F38" s="43"/>
      <c r="G38" s="43"/>
      <c r="H38" s="43"/>
      <c r="I38" s="61"/>
      <c r="J38" s="37"/>
      <c r="K38" s="37"/>
      <c r="L38" s="62"/>
      <c r="M38" s="62"/>
      <c r="N38" s="62"/>
      <c r="O38" s="63"/>
    </row>
    <row r="39" customFormat="false" ht="12.75" hidden="false" customHeight="false" outlineLevel="0" collapsed="false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1" customFormat="false" ht="12.75" hidden="false" customHeight="false" outlineLevel="0" collapsed="false">
      <c r="A41" s="64" t="s">
        <v>32</v>
      </c>
      <c r="B41" s="65"/>
    </row>
    <row r="42" customFormat="false" ht="12.75" hidden="false" customHeight="false" outlineLevel="0" collapsed="false">
      <c r="A42" s="64" t="s">
        <v>33</v>
      </c>
      <c r="B42" s="65"/>
    </row>
    <row r="43" customFormat="false" ht="8.25" hidden="false" customHeight="true" outlineLevel="0" collapsed="false">
      <c r="A43" s="64"/>
      <c r="B43" s="65"/>
    </row>
    <row r="44" customFormat="false" ht="12.75" hidden="false" customHeight="false" outlineLevel="0" collapsed="false">
      <c r="A44" s="41"/>
      <c r="B44" s="66"/>
    </row>
    <row r="45" customFormat="false" ht="12.75" hidden="false" customHeight="false" outlineLevel="0" collapsed="false">
      <c r="B45" s="67"/>
    </row>
  </sheetData>
  <mergeCells count="1">
    <mergeCell ref="G6:M6"/>
  </mergeCells>
  <printOptions headings="false" gridLines="false" gridLinesSet="true" horizontalCentered="true" verticalCentered="true"/>
  <pageMargins left="0.25" right="0.2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2001-06-05T19:15:19Z</dcterms:created>
  <dc:creator>E71461</dc:creator>
  <dc:description/>
  <dc:language>en-US</dc:language>
  <cp:lastModifiedBy>E71461</cp:lastModifiedBy>
  <cp:lastPrinted>2001-06-05T21:22:20Z</cp:lastPrinted>
  <cp:revision>0</cp:revision>
  <dc:subject/>
  <dc:title/>
</cp:coreProperties>
</file>