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externalReferences>
    <externalReference r:id="rId6"/>
    <externalReference r:id="rId7"/>
    <externalReference r:id="rId8"/>
    <externalReference r:id="rId9"/>
  </externalReferences>
  <definedNames>
    <definedName function="false" hidden="false" localSheetId="0" name="_xlnm.Print_Area" vbProcedure="false">Sheet1!$A$1:$Y$770</definedName>
    <definedName function="false" hidden="false" localSheetId="0" name="_xlnm.Print_Titles" vbProcedure="false">Sheet1!$389:$389</definedName>
    <definedName function="false" hidden="false" localSheetId="1" name="_xlnm.Print_Area" vbProcedure="false">Sheet2!$A$1:$Y$1016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<sst xmlns="http://schemas.openxmlformats.org/spreadsheetml/2006/main" count="2060" uniqueCount="201">
  <si>
    <t xml:space="preserve">Fl,De,Dc,Md,Sc,</t>
  </si>
  <si>
    <t xml:space="preserve">Ne,Mn,Ia,Nd</t>
  </si>
  <si>
    <t xml:space="preserve">Mt,Id,Co,Az,</t>
  </si>
  <si>
    <t xml:space="preserve">States In Region</t>
  </si>
  <si>
    <t xml:space="preserve">Oh,Mi,In,Mi,IL,Wi,</t>
  </si>
  <si>
    <t xml:space="preserve">Pa,Nj,Ny,</t>
  </si>
  <si>
    <t xml:space="preserve">Tx,La,Ok,Ar,</t>
  </si>
  <si>
    <t xml:space="preserve">Sc,Nc,Ga,Va,Wv,</t>
  </si>
  <si>
    <t xml:space="preserve">Mo,Ks,Sd,</t>
  </si>
  <si>
    <t xml:space="preserve">Ma,Vt,Nh,Ct,Ri,Ma</t>
  </si>
  <si>
    <t xml:space="preserve">Ky,Ms,Tn,Al</t>
  </si>
  <si>
    <t xml:space="preserve">Nv,Ut,Nm,Wy</t>
  </si>
  <si>
    <t xml:space="preserve">Or,Ca,Wa</t>
  </si>
  <si>
    <t xml:space="preserve">Regiopn Population</t>
  </si>
  <si>
    <t xml:space="preserve">AGA</t>
  </si>
  <si>
    <t xml:space="preserve">Region</t>
  </si>
  <si>
    <t xml:space="preserve">East North Central</t>
  </si>
  <si>
    <t xml:space="preserve">Mid Atlantic</t>
  </si>
  <si>
    <t xml:space="preserve">West South Central</t>
  </si>
  <si>
    <t xml:space="preserve">South Atlantic</t>
  </si>
  <si>
    <t xml:space="preserve">West North Central</t>
  </si>
  <si>
    <t xml:space="preserve">New England</t>
  </si>
  <si>
    <t xml:space="preserve">East South Central</t>
  </si>
  <si>
    <t xml:space="preserve">Mountain</t>
  </si>
  <si>
    <t xml:space="preserve">Pacific</t>
  </si>
  <si>
    <t xml:space="preserve">Storage</t>
  </si>
  <si>
    <t xml:space="preserve">MAX</t>
  </si>
  <si>
    <t xml:space="preserve">MIN</t>
  </si>
  <si>
    <t xml:space="preserve">Volume</t>
  </si>
  <si>
    <t xml:space="preserve">NOV 13 - 19, 1998</t>
  </si>
  <si>
    <t xml:space="preserve">Production</t>
  </si>
  <si>
    <t xml:space="preserve">East</t>
  </si>
  <si>
    <t xml:space="preserve">West</t>
  </si>
  <si>
    <t xml:space="preserve">NOV 20 - 26, 1998</t>
  </si>
  <si>
    <t xml:space="preserve">NOV 27 - DEC 3, 1998</t>
  </si>
  <si>
    <t xml:space="preserve">DEC 4-10, 1998</t>
  </si>
  <si>
    <t xml:space="preserve">DEC 11 - 17, 1998</t>
  </si>
  <si>
    <t xml:space="preserve">DEC 18 - 24, 1998</t>
  </si>
  <si>
    <t xml:space="preserve">DEC 25 - 31, 1998</t>
  </si>
  <si>
    <t xml:space="preserve">JAN 1 - 7, 1999</t>
  </si>
  <si>
    <t xml:space="preserve">JAN 8-14, 1999</t>
  </si>
  <si>
    <t xml:space="preserve">JAN 15-21, 1999</t>
  </si>
  <si>
    <t xml:space="preserve">JAN 22-28, 1999</t>
  </si>
  <si>
    <t xml:space="preserve">JAN 29- FERB 4, 1999</t>
  </si>
  <si>
    <t xml:space="preserve">FEBR 12-18, 1999</t>
  </si>
  <si>
    <t xml:space="preserve">FERB 19-25, 1999</t>
  </si>
  <si>
    <t xml:space="preserve">FEBR 26 MARCH 4, 1999</t>
  </si>
  <si>
    <t xml:space="preserve">MARCH 5-11, 1999</t>
  </si>
  <si>
    <t xml:space="preserve">MARCH 12-18, 1999</t>
  </si>
  <si>
    <t xml:space="preserve">MARCH 19-25, 1999</t>
  </si>
  <si>
    <t xml:space="preserve">MARCH 26 - April 1, 1999</t>
  </si>
  <si>
    <t xml:space="preserve">April 2 - 8, 1999</t>
  </si>
  <si>
    <t xml:space="preserve">April 9 - 15, 1999</t>
  </si>
  <si>
    <t xml:space="preserve">April 16 - 22, 1999</t>
  </si>
  <si>
    <t xml:space="preserve">April 23 - 29, 1999</t>
  </si>
  <si>
    <t xml:space="preserve">April 30 - May 6, 1999</t>
  </si>
  <si>
    <t xml:space="preserve">May 7 - 13, 1999</t>
  </si>
  <si>
    <t xml:space="preserve">May 14 - 20, 1999</t>
  </si>
  <si>
    <t xml:space="preserve">May 21 - 27, 1999</t>
  </si>
  <si>
    <t xml:space="preserve">May 28 - June 3, 1999</t>
  </si>
  <si>
    <t xml:space="preserve">June 4 - 10, 1999</t>
  </si>
  <si>
    <t xml:space="preserve">June 11 - 17, 1999</t>
  </si>
  <si>
    <t xml:space="preserve">June 18 - 24, 1999</t>
  </si>
  <si>
    <t xml:space="preserve">June 25 - July 1, 1999</t>
  </si>
  <si>
    <t xml:space="preserve">July 2 - 8, 1999</t>
  </si>
  <si>
    <t xml:space="preserve">July 9 - 15, 1999</t>
  </si>
  <si>
    <t xml:space="preserve">July 16 - 22, 1999</t>
  </si>
  <si>
    <t xml:space="preserve">July 23 - 29, 1999</t>
  </si>
  <si>
    <t xml:space="preserve">July 30 - Aug 5, 1999</t>
  </si>
  <si>
    <t xml:space="preserve">Aug 6 - 12, 1999</t>
  </si>
  <si>
    <t xml:space="preserve">Aug 13 - 19, 1999</t>
  </si>
  <si>
    <t xml:space="preserve">Aug 20 - 26, 1999</t>
  </si>
  <si>
    <t xml:space="preserve">Aug 27 - Sept 3, 1999</t>
  </si>
  <si>
    <t xml:space="preserve">Sept 4 - 10, 1999</t>
  </si>
  <si>
    <t xml:space="preserve">Sept 11 - 17, 1999</t>
  </si>
  <si>
    <t xml:space="preserve">Sept 18 - 24, 1999</t>
  </si>
  <si>
    <t xml:space="preserve">Sept 25 - Oct 1, 1999</t>
  </si>
  <si>
    <t xml:space="preserve">Oct 2 - 8, 1999</t>
  </si>
  <si>
    <t xml:space="preserve">Oct 9 - 15, 1999</t>
  </si>
  <si>
    <t xml:space="preserve">Oct 16 - 22, 1999</t>
  </si>
  <si>
    <t xml:space="preserve">Oct 23 - 29, 1999</t>
  </si>
  <si>
    <t xml:space="preserve">Oct 30 - Nov 5, 1999</t>
  </si>
  <si>
    <t xml:space="preserve">Nov 6 - 12, 1999</t>
  </si>
  <si>
    <t xml:space="preserve">WEIGHTED AVERAGE BY POPULATION</t>
  </si>
  <si>
    <t xml:space="preserve">OVER (UNDER)</t>
  </si>
  <si>
    <t xml:space="preserve">REGION TOTAL</t>
  </si>
  <si>
    <t xml:space="preserve">PREVIOUS WEEK</t>
  </si>
  <si>
    <t xml:space="preserve">Febr 5 - 11, 1999</t>
  </si>
  <si>
    <t xml:space="preserve">Oct 08 - 14, 1999</t>
  </si>
  <si>
    <t xml:space="preserve">Oct 15 - 21, 1999</t>
  </si>
  <si>
    <t xml:space="preserve">Oct 22 - 28, 1999</t>
  </si>
  <si>
    <t xml:space="preserve">Oct 29 - Nov 4, 1999</t>
  </si>
  <si>
    <t xml:space="preserve">Nov 5 - 11, 1999</t>
  </si>
  <si>
    <t xml:space="preserve">Nov 12 - 18, 1999</t>
  </si>
  <si>
    <t xml:space="preserve">Nov 19 - 25, 1999</t>
  </si>
  <si>
    <t xml:space="preserve">Nov 26 - DEC 2, 1999</t>
  </si>
  <si>
    <t xml:space="preserve">Dec 3-9, 1999</t>
  </si>
  <si>
    <t xml:space="preserve">Dec 10-16, 1999</t>
  </si>
  <si>
    <t xml:space="preserve">Dec 17-23, 1999</t>
  </si>
  <si>
    <t xml:space="preserve">Dec 24-30, 1999</t>
  </si>
  <si>
    <t xml:space="preserve">Dec 31, 1999 - Jan 6, 2000</t>
  </si>
  <si>
    <t xml:space="preserve">Jan 7 - 13, 2000</t>
  </si>
  <si>
    <t xml:space="preserve">Jan 14 - 20, 2000</t>
  </si>
  <si>
    <t xml:space="preserve">Jan 21 - 27, 2000</t>
  </si>
  <si>
    <t xml:space="preserve">Jan 28 - Febr 3, 2000</t>
  </si>
  <si>
    <t xml:space="preserve">Febr 4 - 10, 2000</t>
  </si>
  <si>
    <t xml:space="preserve">Febr 11 - 17, 2000</t>
  </si>
  <si>
    <t xml:space="preserve">Febr 18 - 24, 2000</t>
  </si>
  <si>
    <t xml:space="preserve">Febr 25 - March 2,2000</t>
  </si>
  <si>
    <t xml:space="preserve">March 3 - 9, 2000</t>
  </si>
  <si>
    <t xml:space="preserve">March 10 - 16, 2000</t>
  </si>
  <si>
    <t xml:space="preserve">March 17 - 23, 2000</t>
  </si>
  <si>
    <t xml:space="preserve">March 24 - 30, 2000</t>
  </si>
  <si>
    <t xml:space="preserve">March 31 - April6, 2000</t>
  </si>
  <si>
    <t xml:space="preserve">April 7 - 13, 2000</t>
  </si>
  <si>
    <t xml:space="preserve">April 14 - 20, 2000</t>
  </si>
  <si>
    <t xml:space="preserve">April 21 - 27, 2000</t>
  </si>
  <si>
    <t xml:space="preserve">April 28 - May4, 2000</t>
  </si>
  <si>
    <t xml:space="preserve">May 5 - 11, 2000</t>
  </si>
  <si>
    <t xml:space="preserve">May 12 - 18, 2000</t>
  </si>
  <si>
    <t xml:space="preserve">May 19 - 25, 2000</t>
  </si>
  <si>
    <t xml:space="preserve">May 26 - June 2, 2000</t>
  </si>
  <si>
    <t xml:space="preserve">June 3 - 9, 2000</t>
  </si>
  <si>
    <t xml:space="preserve">June 10 - 16, 2000</t>
  </si>
  <si>
    <t xml:space="preserve">June 17 - 23, 2000</t>
  </si>
  <si>
    <t xml:space="preserve">June 24 - 30, 2000</t>
  </si>
  <si>
    <t xml:space="preserve">July 1 - 7, 2000</t>
  </si>
  <si>
    <t xml:space="preserve">July 8 - 14, 2000</t>
  </si>
  <si>
    <t xml:space="preserve">July 15 - 21, 2000</t>
  </si>
  <si>
    <t xml:space="preserve">July 22 - 28, 2000</t>
  </si>
  <si>
    <t xml:space="preserve">July 29 - Aug 4, 2000</t>
  </si>
  <si>
    <t xml:space="preserve">Aug 5 - 11, 2000</t>
  </si>
  <si>
    <t xml:space="preserve">Aug 12 - 18, 2000</t>
  </si>
  <si>
    <t xml:space="preserve">Aug 19 - 25, 2000</t>
  </si>
  <si>
    <t xml:space="preserve">Aug 26 - Sept 1, 2000</t>
  </si>
  <si>
    <t xml:space="preserve">Sept 2 - 8, 2000</t>
  </si>
  <si>
    <t xml:space="preserve">Sept 9 - 15, 2000</t>
  </si>
  <si>
    <t xml:space="preserve">Sept 16 - 22, 2000</t>
  </si>
  <si>
    <t xml:space="preserve">Sept 23 - 29, 2000</t>
  </si>
  <si>
    <t xml:space="preserve">Sept 30 - Oct 6, 2000</t>
  </si>
  <si>
    <t xml:space="preserve">Oct 7 - 13, 2000</t>
  </si>
  <si>
    <t xml:space="preserve">Oct 14 - 20, 2000</t>
  </si>
  <si>
    <t xml:space="preserve">Oct 21 - 28, 2000</t>
  </si>
  <si>
    <t xml:space="preserve">Oct 29 - Nov 4, 2000</t>
  </si>
  <si>
    <t xml:space="preserve">Nov 3 - 10, 2000</t>
  </si>
  <si>
    <t xml:space="preserve">Nov 11 - 17, 2000</t>
  </si>
  <si>
    <t xml:space="preserve">Nov 18 - 25, 2000</t>
  </si>
  <si>
    <t xml:space="preserve">Nov 26 - Dec 2, 2000</t>
  </si>
  <si>
    <t xml:space="preserve">Dec 3 - 9, 2000</t>
  </si>
  <si>
    <t xml:space="preserve">Dec 10 - 16, 2000</t>
  </si>
  <si>
    <t xml:space="preserve">Dec 17 - 23, 2000</t>
  </si>
  <si>
    <t xml:space="preserve">Dec 22 - 29, 2000</t>
  </si>
  <si>
    <t xml:space="preserve">Dec 30 - Jan 5, 2001</t>
  </si>
  <si>
    <t xml:space="preserve">Jan 6-12, 2001</t>
  </si>
  <si>
    <t xml:space="preserve">Jan 13-19, 2001</t>
  </si>
  <si>
    <t xml:space="preserve">Jan 20-26, 2001</t>
  </si>
  <si>
    <t xml:space="preserve">Jan 27- Febr 2, 2001</t>
  </si>
  <si>
    <t xml:space="preserve">Febr 3 - 9, 2001</t>
  </si>
  <si>
    <t xml:space="preserve">Febr 10 - 16, 2001</t>
  </si>
  <si>
    <t xml:space="preserve">Febr 17 - 23, 2001</t>
  </si>
  <si>
    <t xml:space="preserve">Febr 24 - March 2, 2001</t>
  </si>
  <si>
    <t xml:space="preserve">March 3 -9, 2001</t>
  </si>
  <si>
    <t xml:space="preserve">March 10 - 16, 2001</t>
  </si>
  <si>
    <t xml:space="preserve">March 17 - 23, 2001</t>
  </si>
  <si>
    <t xml:space="preserve">March 24 - 30, 2001</t>
  </si>
  <si>
    <t xml:space="preserve">March 31 - Apr 6, 2001</t>
  </si>
  <si>
    <t xml:space="preserve">April 7 - 13, 2001</t>
  </si>
  <si>
    <t xml:space="preserve">April 14 - 20, 2001</t>
  </si>
  <si>
    <t xml:space="preserve">April 21 - 27, 2001</t>
  </si>
  <si>
    <t xml:space="preserve">April 28 - May 4, 2001</t>
  </si>
  <si>
    <t xml:space="preserve">May 5 - 11, 2001</t>
  </si>
  <si>
    <t xml:space="preserve">May 12 - 18, 2001</t>
  </si>
  <si>
    <t xml:space="preserve">May 19 - 25, 2001</t>
  </si>
  <si>
    <t xml:space="preserve">May 26 - June 1, 2001</t>
  </si>
  <si>
    <t xml:space="preserve">June 2 - 8, 2001</t>
  </si>
  <si>
    <t xml:space="preserve">June 9 - 15, 2001</t>
  </si>
  <si>
    <t xml:space="preserve">June 16 - 22, 2001</t>
  </si>
  <si>
    <t xml:space="preserve">June 23 - 29, 2001</t>
  </si>
  <si>
    <t xml:space="preserve">June 30 - July 6, 2001</t>
  </si>
  <si>
    <t xml:space="preserve">July 7 - 13, 2001</t>
  </si>
  <si>
    <t xml:space="preserve">July 14 - 20, 2001</t>
  </si>
  <si>
    <t xml:space="preserve">July 21 - 27, 2001</t>
  </si>
  <si>
    <t xml:space="preserve">July 27 - Aug 2, 2001</t>
  </si>
  <si>
    <t xml:space="preserve">Aug 3 - 9, 2001</t>
  </si>
  <si>
    <t xml:space="preserve">Aug 10 - 16, 2001</t>
  </si>
  <si>
    <t xml:space="preserve">Aug 17 - 23, 2001</t>
  </si>
  <si>
    <t xml:space="preserve">Aug 24 - 30, 2001</t>
  </si>
  <si>
    <t xml:space="preserve">Aug 31 - Sept 6, 2001</t>
  </si>
  <si>
    <t xml:space="preserve">Sept 7-13, 2001</t>
  </si>
  <si>
    <t xml:space="preserve">Sept 14-20, 2001</t>
  </si>
  <si>
    <t xml:space="preserve">Sept 21-27, 2001</t>
  </si>
  <si>
    <t xml:space="preserve">Sept 28 - October 4, 2001</t>
  </si>
  <si>
    <t xml:space="preserve">October 5 - 11, 2001</t>
  </si>
  <si>
    <t xml:space="preserve">October 12 - 18, 2001</t>
  </si>
  <si>
    <t xml:space="preserve">October 19 - 25, 2001</t>
  </si>
  <si>
    <t xml:space="preserve">October 26 - Nov 1, 2001</t>
  </si>
  <si>
    <t xml:space="preserve">Nov 2-8, 2001</t>
  </si>
  <si>
    <t xml:space="preserve">Nov 9-15, 2001</t>
  </si>
  <si>
    <t xml:space="preserve">Nov 16-22, 2001</t>
  </si>
  <si>
    <t xml:space="preserve">Includes 4 BCF cushion gas not included in AGA's Number</t>
  </si>
  <si>
    <t xml:space="preserve">Includes 3 BCF cushion gas not included in AGA's Number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</si>
</sst>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409]#,##0_);[RED]\(#,##0\)"/>
    <numFmt numFmtId="166" formatCode="[$-409]m/d/yyyy"/>
    <numFmt numFmtId="167" formatCode="#,##0.0_);[RED]\(#,##0.0\)"/>
    <numFmt numFmtId="168" formatCode="dd\-mmm\-yy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00"/>
        <bgColor rgb="FFFFFF00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/>
      <top style="thin"/>
      <bottom style="double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 style="thin"/>
      <bottom/>
      <diagonal/>
    </border>
    <border diagonalUp="false" diagonalDown="false">
      <left/>
      <right style="medium"/>
      <top style="medium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3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externalLink" Target="externalLinks/externalLink2.xml"/><Relationship Id="rId8" Type="http://schemas.openxmlformats.org/officeDocument/2006/relationships/externalLink" Target="externalLinks/externalLink3.xml"/><Relationship Id="rId9" Type="http://schemas.openxmlformats.org/officeDocument/2006/relationships/externalLink" Target="externalLinks/externalLink4.xml"/><Relationship Id="rId10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Weather_Central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Weather_West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xls/Weather_East2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xls/Object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6">
          <cell r="E6">
            <v>67.012987012987</v>
          </cell>
          <cell r="F6">
            <v>51.2857142857143</v>
          </cell>
        </row>
        <row r="7">
          <cell r="A7">
            <v>52.3385093167702</v>
          </cell>
          <cell r="B7">
            <v>34.639751552795</v>
          </cell>
        </row>
        <row r="13">
          <cell r="E13">
            <v>68.4837662337662</v>
          </cell>
          <cell r="F13">
            <v>48.5422077922078</v>
          </cell>
        </row>
        <row r="14">
          <cell r="A14">
            <v>51.527950310559</v>
          </cell>
          <cell r="B14">
            <v>32.9875776397516</v>
          </cell>
        </row>
        <row r="20">
          <cell r="E20">
            <v>62.0714285714286</v>
          </cell>
          <cell r="F20">
            <v>47.1103896103896</v>
          </cell>
        </row>
        <row r="21">
          <cell r="A21">
            <v>53.6273291925466</v>
          </cell>
          <cell r="B21">
            <v>36.5527950310559</v>
          </cell>
        </row>
        <row r="27">
          <cell r="E27">
            <v>63.5454545454546</v>
          </cell>
          <cell r="F27">
            <v>47.3896103896104</v>
          </cell>
        </row>
        <row r="28">
          <cell r="A28">
            <v>52.3913043478261</v>
          </cell>
          <cell r="B28">
            <v>38.2422360248447</v>
          </cell>
        </row>
        <row r="34">
          <cell r="E34">
            <v>58.4805194805195</v>
          </cell>
          <cell r="F34">
            <v>36.0324675324675</v>
          </cell>
        </row>
        <row r="35">
          <cell r="A35">
            <v>44.6832298136646</v>
          </cell>
          <cell r="B35">
            <v>26.5900621118012</v>
          </cell>
        </row>
        <row r="41">
          <cell r="E41">
            <v>49.7467532467532</v>
          </cell>
          <cell r="F41">
            <v>33.7532467532468</v>
          </cell>
        </row>
        <row r="42">
          <cell r="A42">
            <v>33.4596273291925</v>
          </cell>
          <cell r="B42">
            <v>18.6149068322981</v>
          </cell>
        </row>
        <row r="48">
          <cell r="E48">
            <v>56.5974025974026</v>
          </cell>
          <cell r="F48">
            <v>31.9025974025974</v>
          </cell>
        </row>
        <row r="49">
          <cell r="A49">
            <v>30.6086956521739</v>
          </cell>
          <cell r="B49">
            <v>14</v>
          </cell>
        </row>
        <row r="55">
          <cell r="E55">
            <v>52.9285714285714</v>
          </cell>
          <cell r="F55">
            <v>31.6623376623377</v>
          </cell>
        </row>
        <row r="56">
          <cell r="A56">
            <v>19.4658385093168</v>
          </cell>
          <cell r="B56">
            <v>3.45962732919255</v>
          </cell>
        </row>
        <row r="62">
          <cell r="E62">
            <v>59.025974025974</v>
          </cell>
          <cell r="F62">
            <v>33.7727272727273</v>
          </cell>
        </row>
        <row r="63">
          <cell r="A63">
            <v>21.5217391304348</v>
          </cell>
          <cell r="B63">
            <v>5.85093167701863</v>
          </cell>
        </row>
        <row r="69">
          <cell r="E69">
            <v>71.2272727272728</v>
          </cell>
          <cell r="F69">
            <v>42.6298701298701</v>
          </cell>
        </row>
        <row r="70">
          <cell r="A70">
            <v>39.0186335403727</v>
          </cell>
          <cell r="B70">
            <v>22.5714285714286</v>
          </cell>
        </row>
        <row r="76">
          <cell r="E76">
            <v>67.4805194805195</v>
          </cell>
          <cell r="F76">
            <v>42.9220779220779</v>
          </cell>
        </row>
        <row r="77">
          <cell r="A77">
            <v>43.6832298136646</v>
          </cell>
          <cell r="B77">
            <v>30.3043478260869</v>
          </cell>
        </row>
        <row r="83">
          <cell r="E83">
            <v>62.4155844155844</v>
          </cell>
          <cell r="F83">
            <v>42.5844155844156</v>
          </cell>
        </row>
        <row r="84">
          <cell r="A84">
            <v>41.2919254658385</v>
          </cell>
          <cell r="B84">
            <v>27.2795031055901</v>
          </cell>
        </row>
        <row r="90">
          <cell r="E90">
            <v>75.2012987012987</v>
          </cell>
          <cell r="F90">
            <v>52.3246753246753</v>
          </cell>
        </row>
        <row r="91">
          <cell r="A91">
            <v>49.4409937888199</v>
          </cell>
          <cell r="B91">
            <v>29.639751552795</v>
          </cell>
        </row>
        <row r="97">
          <cell r="E97">
            <v>65.1558441558442</v>
          </cell>
          <cell r="F97">
            <v>37.7012987012987</v>
          </cell>
        </row>
        <row r="98">
          <cell r="A98">
            <v>40.3540372670807</v>
          </cell>
          <cell r="B98">
            <v>23.1490683229814</v>
          </cell>
        </row>
        <row r="104">
          <cell r="E104">
            <v>66.2012987012987</v>
          </cell>
          <cell r="F104">
            <v>39.525974025974</v>
          </cell>
        </row>
        <row r="105">
          <cell r="A105">
            <v>32.2981366459627</v>
          </cell>
          <cell r="B105">
            <v>19.1987577639752</v>
          </cell>
        </row>
        <row r="111">
          <cell r="E111">
            <v>73.4545454545455</v>
          </cell>
          <cell r="F111">
            <v>45.8961038961039</v>
          </cell>
        </row>
        <row r="112">
          <cell r="A112">
            <v>41.5403726708075</v>
          </cell>
          <cell r="B112">
            <v>27.6832298136646</v>
          </cell>
        </row>
        <row r="118">
          <cell r="E118">
            <v>68.7402597402597</v>
          </cell>
          <cell r="F118">
            <v>48.0584415584416</v>
          </cell>
        </row>
        <row r="119">
          <cell r="A119">
            <v>32.6645962732919</v>
          </cell>
          <cell r="B119">
            <v>17.4037267080745</v>
          </cell>
        </row>
        <row r="125">
          <cell r="E125">
            <v>63.7727272727273</v>
          </cell>
          <cell r="F125">
            <v>42.461038961039</v>
          </cell>
        </row>
        <row r="126">
          <cell r="A126">
            <v>44.639751552795</v>
          </cell>
          <cell r="B126">
            <v>25.2049689440994</v>
          </cell>
        </row>
        <row r="132">
          <cell r="E132">
            <v>68.9805194805195</v>
          </cell>
          <cell r="F132">
            <v>47.1688311688312</v>
          </cell>
        </row>
        <row r="133">
          <cell r="A133">
            <v>45.7888198757764</v>
          </cell>
          <cell r="B133">
            <v>26.9813664596273</v>
          </cell>
        </row>
        <row r="139">
          <cell r="E139">
            <v>68.038961038961</v>
          </cell>
          <cell r="F139">
            <v>51.3181818181818</v>
          </cell>
        </row>
        <row r="140">
          <cell r="A140">
            <v>59.7267080745342</v>
          </cell>
          <cell r="B140">
            <v>34.7391304347826</v>
          </cell>
        </row>
        <row r="146">
          <cell r="E146">
            <v>79.1688311688312</v>
          </cell>
          <cell r="F146">
            <v>57.4285714285714</v>
          </cell>
        </row>
        <row r="147">
          <cell r="A147">
            <v>66.5776397515528</v>
          </cell>
          <cell r="B147">
            <v>45.1552795031056</v>
          </cell>
        </row>
        <row r="153">
          <cell r="E153">
            <v>77.2467532467533</v>
          </cell>
          <cell r="F153">
            <v>55.6428571428572</v>
          </cell>
        </row>
        <row r="154">
          <cell r="A154">
            <v>56.8633540372671</v>
          </cell>
          <cell r="B154">
            <v>37.1180124223603</v>
          </cell>
        </row>
        <row r="160">
          <cell r="E160">
            <v>77.9220779220779</v>
          </cell>
          <cell r="F160">
            <v>51.6688311688312</v>
          </cell>
        </row>
        <row r="161">
          <cell r="A161">
            <v>54.9813664596273</v>
          </cell>
          <cell r="B161">
            <v>40.167701863354</v>
          </cell>
        </row>
        <row r="167">
          <cell r="E167">
            <v>79.6103896103896</v>
          </cell>
          <cell r="F167">
            <v>59.7272727272727</v>
          </cell>
        </row>
        <row r="168">
          <cell r="A168">
            <v>61.527950310559</v>
          </cell>
          <cell r="B168">
            <v>39.6149068322981</v>
          </cell>
        </row>
        <row r="174">
          <cell r="E174">
            <v>78.6428571428571</v>
          </cell>
          <cell r="F174">
            <v>58.9675324675325</v>
          </cell>
        </row>
        <row r="175">
          <cell r="A175">
            <v>73.8012422360249</v>
          </cell>
          <cell r="B175">
            <v>47.9565217391304</v>
          </cell>
        </row>
        <row r="181">
          <cell r="E181">
            <v>82.961038961039</v>
          </cell>
          <cell r="F181">
            <v>58.8571428571429</v>
          </cell>
        </row>
        <row r="182">
          <cell r="A182">
            <v>68.3726708074535</v>
          </cell>
          <cell r="B182">
            <v>48.1180124223603</v>
          </cell>
        </row>
        <row r="188">
          <cell r="E188">
            <v>85.8376623376623</v>
          </cell>
          <cell r="F188">
            <v>64.3376623376623</v>
          </cell>
        </row>
        <row r="189">
          <cell r="A189">
            <v>73.9130434782609</v>
          </cell>
          <cell r="B189">
            <v>51.8633540372671</v>
          </cell>
        </row>
        <row r="195">
          <cell r="E195">
            <v>85.0779220779221</v>
          </cell>
          <cell r="F195">
            <v>64.3051948051948</v>
          </cell>
        </row>
        <row r="196">
          <cell r="A196">
            <v>68.8633540372671</v>
          </cell>
          <cell r="B196">
            <v>47.7888198757764</v>
          </cell>
        </row>
        <row r="202">
          <cell r="E202">
            <v>88.0389610389611</v>
          </cell>
          <cell r="F202">
            <v>67.9350649350649</v>
          </cell>
        </row>
        <row r="203">
          <cell r="A203">
            <v>78.5403726708074</v>
          </cell>
          <cell r="B203">
            <v>56.7391304347826</v>
          </cell>
        </row>
        <row r="209">
          <cell r="E209">
            <v>90.1688311688312</v>
          </cell>
          <cell r="F209">
            <v>70.2142857142857</v>
          </cell>
        </row>
        <row r="210">
          <cell r="A210">
            <v>86.832298136646</v>
          </cell>
          <cell r="B210">
            <v>63.304347826087</v>
          </cell>
        </row>
        <row r="216">
          <cell r="E216">
            <v>85.4805194805195</v>
          </cell>
          <cell r="F216">
            <v>66.9155844155844</v>
          </cell>
        </row>
        <row r="217">
          <cell r="A217">
            <v>75.6770186335404</v>
          </cell>
          <cell r="B217">
            <v>56.7639751552795</v>
          </cell>
        </row>
        <row r="223">
          <cell r="E223">
            <v>86.4285714285714</v>
          </cell>
          <cell r="F223">
            <v>69.0909090909091</v>
          </cell>
        </row>
        <row r="224">
          <cell r="A224">
            <v>80.2049689440994</v>
          </cell>
          <cell r="B224">
            <v>57.9813664596273</v>
          </cell>
        </row>
        <row r="230">
          <cell r="E230">
            <v>91.987012987013</v>
          </cell>
          <cell r="F230">
            <v>74.5584415584416</v>
          </cell>
        </row>
        <row r="231">
          <cell r="A231">
            <v>81.7453416149068</v>
          </cell>
          <cell r="B231">
            <v>62.5155279503106</v>
          </cell>
        </row>
        <row r="237">
          <cell r="E237">
            <v>92.3831168831169</v>
          </cell>
          <cell r="F237">
            <v>72.948051948052</v>
          </cell>
        </row>
        <row r="238">
          <cell r="A238">
            <v>87.2173913043478</v>
          </cell>
          <cell r="B238">
            <v>67.1428571428572</v>
          </cell>
        </row>
        <row r="244">
          <cell r="E244">
            <v>89.6168831168831</v>
          </cell>
          <cell r="F244">
            <v>70.1103896103896</v>
          </cell>
        </row>
        <row r="245">
          <cell r="A245">
            <v>82.1428571428571</v>
          </cell>
          <cell r="B245">
            <v>58.9627329192547</v>
          </cell>
        </row>
        <row r="251">
          <cell r="E251">
            <v>91.3961038961039</v>
          </cell>
          <cell r="F251">
            <v>72.0064935064935</v>
          </cell>
        </row>
        <row r="252">
          <cell r="A252">
            <v>86.9192546583851</v>
          </cell>
          <cell r="B252">
            <v>67.7701863354037</v>
          </cell>
        </row>
        <row r="258">
          <cell r="E258">
            <v>96.4090909090909</v>
          </cell>
          <cell r="F258">
            <v>74.0649350649351</v>
          </cell>
        </row>
        <row r="259">
          <cell r="A259">
            <v>89.9751552795031</v>
          </cell>
          <cell r="B259">
            <v>67.7018633540373</v>
          </cell>
        </row>
        <row r="265">
          <cell r="E265">
            <v>95.9220779220779</v>
          </cell>
          <cell r="F265">
            <v>73.6623376623377</v>
          </cell>
        </row>
        <row r="266">
          <cell r="A266">
            <v>84.304347826087</v>
          </cell>
          <cell r="B266">
            <v>62.9627329192547</v>
          </cell>
        </row>
        <row r="272">
          <cell r="E272">
            <v>98.3116883116883</v>
          </cell>
          <cell r="F272">
            <v>75.2532467532468</v>
          </cell>
        </row>
        <row r="273">
          <cell r="A273">
            <v>80.4130434782609</v>
          </cell>
          <cell r="B273">
            <v>59.5962732919255</v>
          </cell>
        </row>
        <row r="279">
          <cell r="E279">
            <v>97.8961038961039</v>
          </cell>
          <cell r="F279">
            <v>72.3896103896104</v>
          </cell>
        </row>
        <row r="280">
          <cell r="A280">
            <v>79.2608695652174</v>
          </cell>
          <cell r="B280">
            <v>58.944099378882</v>
          </cell>
        </row>
        <row r="286">
          <cell r="E286">
            <v>96.5649350649351</v>
          </cell>
          <cell r="F286">
            <v>72.6363636363636</v>
          </cell>
        </row>
        <row r="287">
          <cell r="A287">
            <v>78.4285714285714</v>
          </cell>
          <cell r="B287">
            <v>59.2298136645963</v>
          </cell>
        </row>
        <row r="293">
          <cell r="E293">
            <v>95.7077922077922</v>
          </cell>
          <cell r="F293">
            <v>71.5649350649351</v>
          </cell>
        </row>
        <row r="294">
          <cell r="A294">
            <v>81.7267080745342</v>
          </cell>
          <cell r="B294">
            <v>56.4534161490683</v>
          </cell>
        </row>
        <row r="300">
          <cell r="E300">
            <v>92.5324675324675</v>
          </cell>
          <cell r="F300">
            <v>71.1038961038961</v>
          </cell>
        </row>
        <row r="301">
          <cell r="A301">
            <v>83.6966873706004</v>
          </cell>
          <cell r="B301">
            <v>58.2360248447205</v>
          </cell>
        </row>
        <row r="307">
          <cell r="E307">
            <v>87.5</v>
          </cell>
          <cell r="F307">
            <v>65.0324675324676</v>
          </cell>
        </row>
        <row r="308">
          <cell r="A308">
            <v>74.2670807453416</v>
          </cell>
          <cell r="B308">
            <v>49.5900621118012</v>
          </cell>
        </row>
        <row r="314">
          <cell r="E314">
            <v>84.4935064935065</v>
          </cell>
          <cell r="F314">
            <v>58.4350649350649</v>
          </cell>
        </row>
        <row r="315">
          <cell r="A315">
            <v>71.7453416149068</v>
          </cell>
          <cell r="B315">
            <v>44.5652173913044</v>
          </cell>
        </row>
        <row r="321">
          <cell r="E321">
            <v>83.8831168831169</v>
          </cell>
          <cell r="F321">
            <v>59.5324675324675</v>
          </cell>
        </row>
        <row r="322">
          <cell r="A322">
            <v>74.2981366459627</v>
          </cell>
          <cell r="B322">
            <v>50.5403726708075</v>
          </cell>
        </row>
        <row r="328">
          <cell r="E328">
            <v>83.4545454545454</v>
          </cell>
          <cell r="F328">
            <v>56.2272727272727</v>
          </cell>
        </row>
        <row r="329">
          <cell r="A329">
            <v>60.5341614906832</v>
          </cell>
          <cell r="B329">
            <v>39.4968944099379</v>
          </cell>
        </row>
        <row r="334">
          <cell r="E334">
            <v>85.2077922077922</v>
          </cell>
          <cell r="F334">
            <v>60.2467532467532</v>
          </cell>
        </row>
        <row r="335">
          <cell r="A335">
            <v>66.6894409937888</v>
          </cell>
          <cell r="B335">
            <v>45.472049689441</v>
          </cell>
        </row>
        <row r="341">
          <cell r="E341">
            <v>74.5324675324676</v>
          </cell>
          <cell r="F341">
            <v>51.1883116883117</v>
          </cell>
        </row>
        <row r="342">
          <cell r="A342">
            <v>60.7950310559006</v>
          </cell>
          <cell r="B342">
            <v>38.5465838509317</v>
          </cell>
        </row>
        <row r="348">
          <cell r="E348">
            <v>79.8961038961039</v>
          </cell>
          <cell r="F348">
            <v>48.8701298701299</v>
          </cell>
        </row>
        <row r="349">
          <cell r="A349">
            <v>57.7204968944099</v>
          </cell>
          <cell r="B349">
            <v>35.3975155279503</v>
          </cell>
        </row>
        <row r="355">
          <cell r="E355">
            <v>73.3051948051948</v>
          </cell>
          <cell r="F355">
            <v>47.7532467532468</v>
          </cell>
        </row>
        <row r="356">
          <cell r="A356">
            <v>64.0993788819876</v>
          </cell>
          <cell r="B356">
            <v>39.5031055900621</v>
          </cell>
        </row>
        <row r="362">
          <cell r="E362">
            <v>79.4350649350649</v>
          </cell>
          <cell r="F362">
            <v>52.8181818181818</v>
          </cell>
        </row>
        <row r="363">
          <cell r="A363">
            <v>62.2608695652174</v>
          </cell>
          <cell r="B363">
            <v>39.8136645962733</v>
          </cell>
        </row>
        <row r="369">
          <cell r="E369">
            <v>78.974025974026</v>
          </cell>
          <cell r="F369">
            <v>49.6168831168831</v>
          </cell>
        </row>
        <row r="370">
          <cell r="A370">
            <v>54.5900621118012</v>
          </cell>
          <cell r="B370">
            <v>31.695652173913</v>
          </cell>
        </row>
        <row r="376">
          <cell r="E376">
            <v>69.2662337662338</v>
          </cell>
          <cell r="F376">
            <v>46.275974025974</v>
          </cell>
        </row>
        <row r="377">
          <cell r="A377">
            <v>56.5155279503106</v>
          </cell>
          <cell r="B377">
            <v>38.3105590062112</v>
          </cell>
        </row>
        <row r="383">
          <cell r="E383">
            <v>70.3441558441559</v>
          </cell>
          <cell r="F383">
            <v>41.8701298701299</v>
          </cell>
        </row>
        <row r="384">
          <cell r="A384">
            <v>44.4347826086957</v>
          </cell>
          <cell r="B384">
            <v>27.639751552795</v>
          </cell>
        </row>
        <row r="390">
          <cell r="E390">
            <v>65.5649350649351</v>
          </cell>
          <cell r="F390">
            <v>41.4025974025974</v>
          </cell>
        </row>
        <row r="391">
          <cell r="A391">
            <v>49.5652173913044</v>
          </cell>
          <cell r="B391">
            <v>34.9068322981366</v>
          </cell>
        </row>
        <row r="397">
          <cell r="E397">
            <v>59.5487012987013</v>
          </cell>
          <cell r="F397">
            <v>35.4188311688312</v>
          </cell>
        </row>
        <row r="398">
          <cell r="A398">
            <v>40.472049689441</v>
          </cell>
          <cell r="B398">
            <v>28.2360248447205</v>
          </cell>
        </row>
        <row r="404">
          <cell r="E404">
            <v>55.9935064935065</v>
          </cell>
          <cell r="F404">
            <v>34.3116883116883</v>
          </cell>
        </row>
        <row r="405">
          <cell r="A405">
            <v>29.9751552795031</v>
          </cell>
          <cell r="B405">
            <v>13.9006211180124</v>
          </cell>
        </row>
        <row r="411">
          <cell r="E411">
            <v>64.9025974025974</v>
          </cell>
          <cell r="F411">
            <v>36.7792207792208</v>
          </cell>
        </row>
        <row r="412">
          <cell r="A412">
            <v>32.1242236024845</v>
          </cell>
          <cell r="B412">
            <v>15.1552795031056</v>
          </cell>
        </row>
        <row r="418">
          <cell r="E418">
            <v>64.6168831168831</v>
          </cell>
          <cell r="F418">
            <v>38.9675324675325</v>
          </cell>
        </row>
        <row r="419">
          <cell r="A419">
            <v>43.2049689440994</v>
          </cell>
          <cell r="B419">
            <v>26.9689440993789</v>
          </cell>
        </row>
        <row r="425">
          <cell r="E425">
            <v>67.6038961038961</v>
          </cell>
          <cell r="F425">
            <v>42.3863636363636</v>
          </cell>
        </row>
        <row r="426">
          <cell r="A426">
            <v>39.4658385093168</v>
          </cell>
          <cell r="B426">
            <v>24.9813664596273</v>
          </cell>
        </row>
        <row r="432">
          <cell r="E432">
            <v>68.4220779220779</v>
          </cell>
          <cell r="F432">
            <v>43.474025974026</v>
          </cell>
        </row>
        <row r="433">
          <cell r="A433">
            <v>30</v>
          </cell>
          <cell r="B433">
            <v>13.6832298136646</v>
          </cell>
        </row>
        <row r="439">
          <cell r="E439">
            <v>56.512987012987</v>
          </cell>
          <cell r="F439">
            <v>36.8051948051948</v>
          </cell>
        </row>
        <row r="440">
          <cell r="A440">
            <v>20.1801242236025</v>
          </cell>
          <cell r="B440">
            <v>1.54037267080745</v>
          </cell>
        </row>
        <row r="446">
          <cell r="E446">
            <v>50.762987012987</v>
          </cell>
          <cell r="F446">
            <v>31.3506493506494</v>
          </cell>
        </row>
        <row r="447">
          <cell r="A447">
            <v>29.8850931677019</v>
          </cell>
          <cell r="B447">
            <v>13.6428571428571</v>
          </cell>
        </row>
        <row r="453">
          <cell r="E453">
            <v>66.2792207792208</v>
          </cell>
          <cell r="F453">
            <v>38.1818181818182</v>
          </cell>
        </row>
        <row r="454">
          <cell r="A454">
            <v>36.3726708074534</v>
          </cell>
          <cell r="B454">
            <v>17.8136645962733</v>
          </cell>
        </row>
        <row r="460">
          <cell r="E460">
            <v>71.6298701298701</v>
          </cell>
          <cell r="F460">
            <v>46.538961038961</v>
          </cell>
        </row>
        <row r="461">
          <cell r="A461">
            <v>35.0807453416149</v>
          </cell>
          <cell r="B461">
            <v>19.2360248447205</v>
          </cell>
        </row>
        <row r="467">
          <cell r="E467">
            <v>70.5779220779221</v>
          </cell>
          <cell r="F467">
            <v>47.3701298701299</v>
          </cell>
        </row>
        <row r="468">
          <cell r="A468">
            <v>45.9472049689441</v>
          </cell>
          <cell r="B468">
            <v>31.6024844720497</v>
          </cell>
        </row>
        <row r="474">
          <cell r="E474">
            <v>72.1688311688312</v>
          </cell>
          <cell r="F474">
            <v>48.0454545454546</v>
          </cell>
        </row>
        <row r="475">
          <cell r="A475">
            <v>56.472049689441</v>
          </cell>
          <cell r="B475">
            <v>36.8012422360248</v>
          </cell>
        </row>
        <row r="481">
          <cell r="E481">
            <v>72.5584415584416</v>
          </cell>
          <cell r="F481">
            <v>48.2792207792208</v>
          </cell>
        </row>
        <row r="482">
          <cell r="A482">
            <v>63.6894409937888</v>
          </cell>
          <cell r="B482">
            <v>34.3192546583851</v>
          </cell>
        </row>
        <row r="488">
          <cell r="E488">
            <v>68.1298701298701</v>
          </cell>
          <cell r="F488">
            <v>44.3116883116883</v>
          </cell>
        </row>
        <row r="489">
          <cell r="A489">
            <v>46.0931677018633</v>
          </cell>
          <cell r="B489">
            <v>27.823602484472</v>
          </cell>
        </row>
        <row r="495">
          <cell r="E495">
            <v>68.2077922077922</v>
          </cell>
          <cell r="F495">
            <v>47.3051948051948</v>
          </cell>
        </row>
        <row r="496">
          <cell r="A496">
            <v>49.5403726708074</v>
          </cell>
          <cell r="B496">
            <v>34.0621118012422</v>
          </cell>
        </row>
        <row r="502">
          <cell r="E502">
            <v>77.7142857142857</v>
          </cell>
          <cell r="F502">
            <v>53.9675324675325</v>
          </cell>
        </row>
        <row r="503">
          <cell r="A503">
            <v>57.0621118012422</v>
          </cell>
          <cell r="B503">
            <v>36.5962732919255</v>
          </cell>
        </row>
        <row r="509">
          <cell r="E509">
            <v>71.3766233766234</v>
          </cell>
          <cell r="F509">
            <v>48.6038961038961</v>
          </cell>
        </row>
        <row r="510">
          <cell r="A510">
            <v>57.6335403726708</v>
          </cell>
          <cell r="B510">
            <v>36.0621118012422</v>
          </cell>
        </row>
        <row r="516">
          <cell r="E516">
            <v>72.7272727272727</v>
          </cell>
          <cell r="F516">
            <v>50.6818181818182</v>
          </cell>
        </row>
        <row r="517">
          <cell r="A517">
            <v>49.2236024844721</v>
          </cell>
          <cell r="B517">
            <v>30.1863354037267</v>
          </cell>
        </row>
        <row r="523">
          <cell r="E523">
            <v>80.9090909090909</v>
          </cell>
          <cell r="F523">
            <v>56.6168831168831</v>
          </cell>
        </row>
        <row r="524">
          <cell r="A524">
            <v>61.6832298136646</v>
          </cell>
          <cell r="B524">
            <v>43.1490683229814</v>
          </cell>
        </row>
        <row r="530">
          <cell r="E530">
            <v>81.7207792207792</v>
          </cell>
          <cell r="F530">
            <v>55.9805194805195</v>
          </cell>
        </row>
        <row r="531">
          <cell r="A531">
            <v>61.3788819875776</v>
          </cell>
          <cell r="B531">
            <v>37.8633540372671</v>
          </cell>
        </row>
        <row r="537">
          <cell r="E537">
            <v>79.9675324675325</v>
          </cell>
          <cell r="F537">
            <v>58.6948051948052</v>
          </cell>
        </row>
        <row r="538">
          <cell r="A538">
            <v>69.9316770186336</v>
          </cell>
          <cell r="B538">
            <v>44.055900621118</v>
          </cell>
        </row>
        <row r="544">
          <cell r="E544">
            <v>87.8896103896104</v>
          </cell>
          <cell r="F544">
            <v>66.6363636363636</v>
          </cell>
        </row>
        <row r="545">
          <cell r="A545">
            <v>77.5341614906832</v>
          </cell>
          <cell r="B545">
            <v>57.4409937888199</v>
          </cell>
        </row>
        <row r="551">
          <cell r="E551">
            <v>85.3538961038961</v>
          </cell>
          <cell r="F551">
            <v>62.9090909090909</v>
          </cell>
        </row>
        <row r="552">
          <cell r="A552">
            <v>68.916149068323</v>
          </cell>
          <cell r="B552">
            <v>48.0062111801242</v>
          </cell>
        </row>
        <row r="558">
          <cell r="E558">
            <v>88.2727272727273</v>
          </cell>
          <cell r="F558">
            <v>65.4480519480519</v>
          </cell>
        </row>
        <row r="559">
          <cell r="A559">
            <v>69.416149068323</v>
          </cell>
          <cell r="B559">
            <v>49.9378881987578</v>
          </cell>
        </row>
        <row r="565">
          <cell r="E565">
            <v>90.8225108225108</v>
          </cell>
          <cell r="F565">
            <v>69.0606060606061</v>
          </cell>
        </row>
        <row r="566">
          <cell r="A566">
            <v>72.1739130434783</v>
          </cell>
          <cell r="B566">
            <v>53.4347826086957</v>
          </cell>
        </row>
        <row r="572">
          <cell r="E572">
            <v>85.0800865800866</v>
          </cell>
          <cell r="F572">
            <v>66.0238095238095</v>
          </cell>
        </row>
        <row r="573">
          <cell r="A573">
            <v>72.0621118012423</v>
          </cell>
          <cell r="B573">
            <v>50.0745341614907</v>
          </cell>
        </row>
        <row r="579">
          <cell r="E579">
            <v>87.9155844155844</v>
          </cell>
          <cell r="F579">
            <v>69.9253246753247</v>
          </cell>
        </row>
        <row r="580">
          <cell r="A580">
            <v>81.4409937888199</v>
          </cell>
          <cell r="B580">
            <v>64.0248447204969</v>
          </cell>
        </row>
        <row r="586">
          <cell r="E586">
            <v>86.8506493506494</v>
          </cell>
          <cell r="F586">
            <v>69.5779220779221</v>
          </cell>
        </row>
        <row r="587">
          <cell r="A587">
            <v>77.0186335403727</v>
          </cell>
          <cell r="B587">
            <v>59.7080745341615</v>
          </cell>
        </row>
        <row r="593">
          <cell r="E593">
            <v>90.1623376623377</v>
          </cell>
          <cell r="F593">
            <v>71.9090909090909</v>
          </cell>
        </row>
        <row r="594">
          <cell r="A594">
            <v>78.4906832298137</v>
          </cell>
          <cell r="B594">
            <v>59.8385093167702</v>
          </cell>
        </row>
        <row r="600">
          <cell r="E600">
            <v>92.1038961038961</v>
          </cell>
          <cell r="F600">
            <v>72.461038961039</v>
          </cell>
        </row>
        <row r="601">
          <cell r="A601">
            <v>80.2173913043478</v>
          </cell>
          <cell r="B601">
            <v>60.8571428571429</v>
          </cell>
        </row>
        <row r="607">
          <cell r="E607">
            <v>96.4220779220779</v>
          </cell>
          <cell r="F607">
            <v>74.0194805194805</v>
          </cell>
        </row>
        <row r="608">
          <cell r="A608">
            <v>80.639751552795</v>
          </cell>
          <cell r="B608">
            <v>61.0434782608696</v>
          </cell>
        </row>
        <row r="614">
          <cell r="E614">
            <v>99.3961038961039</v>
          </cell>
          <cell r="F614">
            <v>74.6753246753247</v>
          </cell>
        </row>
        <row r="615">
          <cell r="A615">
            <v>78.6086956521739</v>
          </cell>
          <cell r="B615">
            <v>59.4192546583851</v>
          </cell>
        </row>
        <row r="621">
          <cell r="E621">
            <v>95.0584415584416</v>
          </cell>
          <cell r="F621">
            <v>70.961038961039</v>
          </cell>
        </row>
        <row r="622">
          <cell r="A622">
            <v>78.639751552795</v>
          </cell>
          <cell r="B622">
            <v>56.8012422360248</v>
          </cell>
        </row>
        <row r="628">
          <cell r="E628">
            <v>93.9935064935065</v>
          </cell>
          <cell r="F628">
            <v>70.8441558441558</v>
          </cell>
        </row>
        <row r="629">
          <cell r="A629">
            <v>79.8447204968944</v>
          </cell>
          <cell r="B629">
            <v>63.9689440993789</v>
          </cell>
        </row>
        <row r="635">
          <cell r="E635">
            <v>97.2922077922078</v>
          </cell>
          <cell r="F635">
            <v>74.7012987012987</v>
          </cell>
        </row>
        <row r="636">
          <cell r="A636">
            <v>81.4782608695652</v>
          </cell>
          <cell r="B636">
            <v>62.6863354037267</v>
          </cell>
        </row>
        <row r="642">
          <cell r="E642">
            <v>98.1428571428572</v>
          </cell>
          <cell r="F642">
            <v>72.3961038961039</v>
          </cell>
        </row>
        <row r="643">
          <cell r="A643">
            <v>79.9552795031056</v>
          </cell>
          <cell r="B643">
            <v>60.2285714285714</v>
          </cell>
        </row>
        <row r="649">
          <cell r="E649">
            <v>97.2662337662338</v>
          </cell>
          <cell r="F649">
            <v>72.6883116883117</v>
          </cell>
        </row>
        <row r="650">
          <cell r="A650">
            <v>77.2186335403727</v>
          </cell>
          <cell r="B650">
            <v>57.4484472049689</v>
          </cell>
        </row>
        <row r="656">
          <cell r="E656">
            <v>99.7987012987013</v>
          </cell>
          <cell r="F656">
            <v>73.6818181818182</v>
          </cell>
        </row>
        <row r="657">
          <cell r="A657">
            <v>82.248447204969</v>
          </cell>
          <cell r="B657">
            <v>63.1055900621118</v>
          </cell>
        </row>
        <row r="663">
          <cell r="E663">
            <v>100.896103896104</v>
          </cell>
          <cell r="F663">
            <v>73.1753246753247</v>
          </cell>
        </row>
        <row r="664">
          <cell r="A664">
            <v>79.2173913043478</v>
          </cell>
          <cell r="B664">
            <v>58.0621118012423</v>
          </cell>
        </row>
        <row r="670">
          <cell r="E670">
            <v>93.9155844155845</v>
          </cell>
          <cell r="F670">
            <v>71.2467532467533</v>
          </cell>
        </row>
        <row r="671">
          <cell r="A671">
            <v>77.5093167701863</v>
          </cell>
          <cell r="B671">
            <v>59.8695652173913</v>
          </cell>
        </row>
        <row r="677">
          <cell r="E677">
            <v>90.3506493506494</v>
          </cell>
          <cell r="F677">
            <v>62.5714285714286</v>
          </cell>
        </row>
        <row r="678">
          <cell r="A678">
            <v>71.6211180124223</v>
          </cell>
          <cell r="B678">
            <v>48.2981366459627</v>
          </cell>
        </row>
        <row r="684">
          <cell r="E684">
            <v>82.4253246753247</v>
          </cell>
          <cell r="F684">
            <v>57.0746753246753</v>
          </cell>
        </row>
        <row r="685">
          <cell r="A685">
            <v>64.2695652173913</v>
          </cell>
          <cell r="B685">
            <v>45.1403726708074</v>
          </cell>
        </row>
        <row r="691">
          <cell r="E691">
            <v>90.1655844155844</v>
          </cell>
          <cell r="F691">
            <v>61.1201298701299</v>
          </cell>
        </row>
        <row r="692">
          <cell r="A692">
            <v>71.1652173913044</v>
          </cell>
          <cell r="B692">
            <v>50.4496894409938</v>
          </cell>
        </row>
        <row r="698">
          <cell r="E698">
            <v>64.5</v>
          </cell>
          <cell r="F698">
            <v>46.2207792207792</v>
          </cell>
        </row>
        <row r="699">
          <cell r="A699">
            <v>56.9937888198758</v>
          </cell>
          <cell r="B699">
            <v>34.111801242236</v>
          </cell>
        </row>
        <row r="705">
          <cell r="E705">
            <v>79.1428571428572</v>
          </cell>
          <cell r="F705">
            <v>58.3181818181818</v>
          </cell>
        </row>
        <row r="706">
          <cell r="A706">
            <v>67.3850931677019</v>
          </cell>
          <cell r="B706">
            <v>46.5652173913044</v>
          </cell>
        </row>
        <row r="712">
          <cell r="E712">
            <v>78.0909090909091</v>
          </cell>
          <cell r="F712">
            <v>61.3961038961039</v>
          </cell>
        </row>
        <row r="713">
          <cell r="A713">
            <v>70.1552795031056</v>
          </cell>
          <cell r="B713">
            <v>51.4782608695652</v>
          </cell>
        </row>
        <row r="719">
          <cell r="E719">
            <v>78.7207792207792</v>
          </cell>
          <cell r="F719">
            <v>59.6103896103896</v>
          </cell>
        </row>
        <row r="720">
          <cell r="A720">
            <v>64.1366459627329</v>
          </cell>
          <cell r="B720">
            <v>41.0869565217391</v>
          </cell>
        </row>
        <row r="726">
          <cell r="E726">
            <v>62.8636363636364</v>
          </cell>
          <cell r="F726">
            <v>49.2597402597403</v>
          </cell>
        </row>
        <row r="727">
          <cell r="A727">
            <v>56.5403726708075</v>
          </cell>
          <cell r="B727">
            <v>39.6708074534162</v>
          </cell>
        </row>
        <row r="733">
          <cell r="E733">
            <v>57.974025974026</v>
          </cell>
          <cell r="F733">
            <v>38.2272727272727</v>
          </cell>
        </row>
        <row r="734">
          <cell r="A734">
            <v>43.6335403726708</v>
          </cell>
          <cell r="B734">
            <v>32.0869565217391</v>
          </cell>
        </row>
        <row r="740">
          <cell r="E740">
            <v>55.474025974026</v>
          </cell>
          <cell r="F740">
            <v>36.2077922077922</v>
          </cell>
        </row>
        <row r="741">
          <cell r="A741">
            <v>33</v>
          </cell>
          <cell r="B741">
            <v>20.3788819875776</v>
          </cell>
        </row>
        <row r="747">
          <cell r="E747">
            <v>63.2857142857143</v>
          </cell>
          <cell r="F747">
            <v>39.7727272727273</v>
          </cell>
        </row>
        <row r="748">
          <cell r="A748">
            <v>41.0807453416149</v>
          </cell>
          <cell r="B748">
            <v>29.5403726708075</v>
          </cell>
        </row>
        <row r="754">
          <cell r="E754">
            <v>52.2142857142857</v>
          </cell>
          <cell r="F754">
            <v>35.0584415584416</v>
          </cell>
        </row>
        <row r="755">
          <cell r="A755">
            <v>31.7204968944099</v>
          </cell>
          <cell r="B755">
            <v>17.9068322981367</v>
          </cell>
        </row>
        <row r="761">
          <cell r="E761">
            <v>54.6038961038961</v>
          </cell>
          <cell r="F761">
            <v>32.7012987012987</v>
          </cell>
        </row>
        <row r="762">
          <cell r="A762">
            <v>29.0993788819876</v>
          </cell>
          <cell r="B762">
            <v>12.6024844720497</v>
          </cell>
        </row>
        <row r="768">
          <cell r="E768">
            <v>53.5324675324675</v>
          </cell>
          <cell r="F768">
            <v>29.8636363636364</v>
          </cell>
        </row>
        <row r="769">
          <cell r="A769">
            <v>26.0496894409938</v>
          </cell>
          <cell r="B769">
            <v>7.86335403726708</v>
          </cell>
        </row>
        <row r="775">
          <cell r="E775">
            <v>46.1753246753247</v>
          </cell>
          <cell r="F775">
            <v>31.3441558441559</v>
          </cell>
        </row>
        <row r="776">
          <cell r="A776">
            <v>17.5726708074534</v>
          </cell>
          <cell r="B776">
            <v>0.240993788819875</v>
          </cell>
        </row>
        <row r="782">
          <cell r="E782">
            <v>43.6948051948052</v>
          </cell>
          <cell r="F782">
            <v>25.4675324675325</v>
          </cell>
        </row>
        <row r="783">
          <cell r="A783">
            <v>25.2658385093168</v>
          </cell>
          <cell r="B783">
            <v>10.5354037267081</v>
          </cell>
        </row>
        <row r="789">
          <cell r="E789">
            <v>57.5324675324675</v>
          </cell>
          <cell r="F789">
            <v>34.1688311688312</v>
          </cell>
        </row>
        <row r="790">
          <cell r="A790">
            <v>32.1490683229814</v>
          </cell>
          <cell r="B790">
            <v>16.5590062111801</v>
          </cell>
        </row>
        <row r="796">
          <cell r="E796">
            <v>51.7922077922078</v>
          </cell>
          <cell r="F796">
            <v>37.7077922077922</v>
          </cell>
        </row>
        <row r="797">
          <cell r="A797">
            <v>33.7577639751553</v>
          </cell>
          <cell r="B797">
            <v>25.8819875776398</v>
          </cell>
        </row>
        <row r="803">
          <cell r="E803">
            <v>52.8766233766234</v>
          </cell>
          <cell r="F803">
            <v>30.6558441558442</v>
          </cell>
        </row>
        <row r="804">
          <cell r="A804">
            <v>28.2484472049689</v>
          </cell>
          <cell r="B804">
            <v>14.6211180124224</v>
          </cell>
        </row>
        <row r="810">
          <cell r="E810">
            <v>57.8733766233766</v>
          </cell>
          <cell r="F810">
            <v>39.2597402597403</v>
          </cell>
        </row>
        <row r="811">
          <cell r="A811">
            <v>33.4503105590062</v>
          </cell>
          <cell r="B811">
            <v>20.6335403726708</v>
          </cell>
        </row>
        <row r="817">
          <cell r="E817">
            <v>64.5324675324675</v>
          </cell>
          <cell r="F817">
            <v>39.0649350649351</v>
          </cell>
        </row>
        <row r="818">
          <cell r="A818">
            <v>35.6956521739131</v>
          </cell>
          <cell r="B818">
            <v>22.1552795031056</v>
          </cell>
        </row>
        <row r="824">
          <cell r="E824">
            <v>60.4155844155844</v>
          </cell>
          <cell r="F824">
            <v>42.5584415584416</v>
          </cell>
        </row>
        <row r="825">
          <cell r="A825">
            <v>37.888198757764</v>
          </cell>
          <cell r="B825">
            <v>23.2298136645963</v>
          </cell>
        </row>
        <row r="831">
          <cell r="E831">
            <v>61.038961038961</v>
          </cell>
          <cell r="F831">
            <v>38.7922077922078</v>
          </cell>
        </row>
        <row r="832">
          <cell r="A832">
            <v>31.8757763975155</v>
          </cell>
          <cell r="B832">
            <v>16.639751552795</v>
          </cell>
        </row>
        <row r="838">
          <cell r="E838">
            <v>63.3701298701299</v>
          </cell>
          <cell r="F838">
            <v>45.4415584415584</v>
          </cell>
        </row>
        <row r="839">
          <cell r="A839">
            <v>39.5217391304348</v>
          </cell>
          <cell r="B839">
            <v>22.6024844720497</v>
          </cell>
        </row>
        <row r="845">
          <cell r="E845">
            <v>63.0454545454545</v>
          </cell>
          <cell r="F845">
            <v>42.1753246753247</v>
          </cell>
        </row>
        <row r="846">
          <cell r="A846">
            <v>37.9068322981366</v>
          </cell>
          <cell r="B846">
            <v>24.7453416149068</v>
          </cell>
        </row>
        <row r="852">
          <cell r="E852">
            <v>67.3636363636364</v>
          </cell>
          <cell r="F852">
            <v>45.5844155844156</v>
          </cell>
        </row>
        <row r="853">
          <cell r="A853">
            <v>44.8416149068323</v>
          </cell>
          <cell r="B853">
            <v>27.9130434782609</v>
          </cell>
        </row>
        <row r="859">
          <cell r="E859">
            <v>64.1103896103896</v>
          </cell>
          <cell r="F859">
            <v>41.012987012987</v>
          </cell>
        </row>
        <row r="860">
          <cell r="A860">
            <v>46.9378881987578</v>
          </cell>
          <cell r="B860">
            <v>27.2111801242236</v>
          </cell>
        </row>
        <row r="866">
          <cell r="E866">
            <v>59.9058441558441</v>
          </cell>
          <cell r="F866">
            <v>43.8344155844156</v>
          </cell>
        </row>
        <row r="867">
          <cell r="A867">
            <v>40.2795031055901</v>
          </cell>
          <cell r="B867">
            <v>22.6521739130435</v>
          </cell>
        </row>
        <row r="873">
          <cell r="E873">
            <v>76.948051948052</v>
          </cell>
          <cell r="F873">
            <v>55.8181818181818</v>
          </cell>
        </row>
        <row r="874">
          <cell r="A874">
            <v>53.6770186335404</v>
          </cell>
          <cell r="B874">
            <v>32.5155279503106</v>
          </cell>
        </row>
        <row r="880">
          <cell r="E880">
            <v>80.6948051948052</v>
          </cell>
          <cell r="F880">
            <v>61.3441558441559</v>
          </cell>
        </row>
        <row r="881">
          <cell r="A881">
            <v>70.0248447204969</v>
          </cell>
          <cell r="B881">
            <v>49.8136645962733</v>
          </cell>
        </row>
        <row r="887">
          <cell r="E887">
            <v>76.3896103896104</v>
          </cell>
          <cell r="F887">
            <v>54.2207792207792</v>
          </cell>
        </row>
        <row r="888">
          <cell r="A888">
            <v>55.0869565217391</v>
          </cell>
          <cell r="B888">
            <v>34.0931677018634</v>
          </cell>
        </row>
        <row r="894">
          <cell r="E894">
            <v>78.8571428571428</v>
          </cell>
          <cell r="F894">
            <v>56.461038961039</v>
          </cell>
        </row>
        <row r="895">
          <cell r="A895">
            <v>66.5776397515528</v>
          </cell>
          <cell r="B895">
            <v>45.1614906832298</v>
          </cell>
        </row>
        <row r="901">
          <cell r="E901">
            <v>82.7077922077922</v>
          </cell>
          <cell r="F901">
            <v>58.6298701298701</v>
          </cell>
        </row>
        <row r="902">
          <cell r="A902">
            <v>71.8012422360248</v>
          </cell>
          <cell r="B902">
            <v>46.4782608695652</v>
          </cell>
        </row>
        <row r="908">
          <cell r="E908">
            <v>82.0584415584416</v>
          </cell>
          <cell r="F908">
            <v>61.1363636363636</v>
          </cell>
        </row>
        <row r="909">
          <cell r="A909">
            <v>71.055900621118</v>
          </cell>
          <cell r="B909">
            <v>49.9751552795031</v>
          </cell>
        </row>
        <row r="915">
          <cell r="E915">
            <v>86.5</v>
          </cell>
          <cell r="F915">
            <v>63.9837662337662</v>
          </cell>
        </row>
        <row r="916">
          <cell r="A916">
            <v>68.1987577639751</v>
          </cell>
          <cell r="B916">
            <v>47.5155279503106</v>
          </cell>
        </row>
        <row r="922">
          <cell r="E922">
            <v>84.8701298701299</v>
          </cell>
          <cell r="F922">
            <v>60.8701298701299</v>
          </cell>
        </row>
        <row r="923">
          <cell r="A923">
            <v>66.2422360248447</v>
          </cell>
          <cell r="B923">
            <v>48.9254658385093</v>
          </cell>
        </row>
        <row r="929">
          <cell r="E929">
            <v>87.3181818181818</v>
          </cell>
          <cell r="F929">
            <v>65.5064935064935</v>
          </cell>
        </row>
        <row r="930">
          <cell r="A930">
            <v>61.9254658385093</v>
          </cell>
          <cell r="B930">
            <v>43.8198757763975</v>
          </cell>
        </row>
        <row r="936">
          <cell r="E936">
            <v>90.3181818181818</v>
          </cell>
          <cell r="F936">
            <v>69.7727272727273</v>
          </cell>
        </row>
        <row r="937">
          <cell r="A937">
            <v>62.0807453416149</v>
          </cell>
          <cell r="B937">
            <v>47.8757763975155</v>
          </cell>
        </row>
        <row r="943">
          <cell r="E943">
            <v>92.2727272727273</v>
          </cell>
          <cell r="F943">
            <v>71.1818181818182</v>
          </cell>
        </row>
        <row r="944">
          <cell r="A944">
            <v>79.5590062111802</v>
          </cell>
          <cell r="B944">
            <v>56.8695652173913</v>
          </cell>
        </row>
        <row r="950">
          <cell r="E950">
            <v>91.9155844155844</v>
          </cell>
          <cell r="F950">
            <v>68.5454545454546</v>
          </cell>
        </row>
        <row r="951">
          <cell r="A951">
            <v>77.5652173913043</v>
          </cell>
          <cell r="B951">
            <v>58.1801242236025</v>
          </cell>
        </row>
        <row r="957">
          <cell r="E957">
            <v>91.2532467532467</v>
          </cell>
          <cell r="F957">
            <v>68.6688311688312</v>
          </cell>
        </row>
        <row r="958">
          <cell r="A958">
            <v>76.9192546583851</v>
          </cell>
          <cell r="B958">
            <v>55.527950310559</v>
          </cell>
        </row>
        <row r="964">
          <cell r="E964">
            <v>91.7532467532468</v>
          </cell>
          <cell r="F964">
            <v>70.9155844155844</v>
          </cell>
        </row>
        <row r="965">
          <cell r="A965">
            <v>76.055900621118</v>
          </cell>
          <cell r="B965">
            <v>55.3291925465839</v>
          </cell>
        </row>
        <row r="971">
          <cell r="E971">
            <v>97.3311688311688</v>
          </cell>
          <cell r="F971">
            <v>74.1948051948052</v>
          </cell>
        </row>
        <row r="972">
          <cell r="A972">
            <v>79.3913043478261</v>
          </cell>
          <cell r="B972">
            <v>56.9751552795031</v>
          </cell>
        </row>
        <row r="978">
          <cell r="E978">
            <v>96.5</v>
          </cell>
          <cell r="F978">
            <v>75.1428571428572</v>
          </cell>
        </row>
        <row r="979">
          <cell r="A979">
            <v>81.1366459627329</v>
          </cell>
          <cell r="B979">
            <v>59.0062111801242</v>
          </cell>
        </row>
        <row r="985">
          <cell r="E985">
            <v>98.2077922077922</v>
          </cell>
          <cell r="F985">
            <v>75.6168831168831</v>
          </cell>
        </row>
        <row r="986">
          <cell r="A986">
            <v>82.8633540372671</v>
          </cell>
          <cell r="B986">
            <v>65.2484472049689</v>
          </cell>
        </row>
        <row r="992">
          <cell r="E992">
            <v>96.7727272727273</v>
          </cell>
          <cell r="F992">
            <v>75.8506493506494</v>
          </cell>
        </row>
        <row r="993">
          <cell r="A993">
            <v>81.7826086956522</v>
          </cell>
          <cell r="B993">
            <v>62.5341614906832</v>
          </cell>
        </row>
        <row r="999">
          <cell r="E999">
            <v>96.6493506493507</v>
          </cell>
          <cell r="F999">
            <v>73.2987012987013</v>
          </cell>
        </row>
        <row r="1000">
          <cell r="A1000">
            <v>86.111801242236</v>
          </cell>
          <cell r="B1000">
            <v>65.0062111801242</v>
          </cell>
        </row>
        <row r="1006">
          <cell r="E1006">
            <v>94.2597402597403</v>
          </cell>
          <cell r="F1006">
            <v>73.5909090909091</v>
          </cell>
        </row>
        <row r="1007">
          <cell r="A1007">
            <v>76.4844720496894</v>
          </cell>
          <cell r="B1007">
            <v>57.304347826087</v>
          </cell>
        </row>
        <row r="1013">
          <cell r="E1013">
            <v>95.1558441558442</v>
          </cell>
          <cell r="F1013">
            <v>72.7532467532467</v>
          </cell>
        </row>
        <row r="1014">
          <cell r="A1014">
            <v>74.7453416149069</v>
          </cell>
          <cell r="B1014">
            <v>57.360248447205</v>
          </cell>
        </row>
        <row r="1020">
          <cell r="E1020">
            <v>89.8506493506494</v>
          </cell>
          <cell r="F1020">
            <v>71.2662337662338</v>
          </cell>
        </row>
        <row r="1021">
          <cell r="A1021">
            <v>78.0807453416149</v>
          </cell>
          <cell r="B1021">
            <v>59.1739130434783</v>
          </cell>
        </row>
        <row r="1027">
          <cell r="E1027">
            <v>88.5448051948052</v>
          </cell>
          <cell r="F1027">
            <v>70.3058441558442</v>
          </cell>
        </row>
        <row r="1028">
          <cell r="A1028">
            <v>75.3478260869565</v>
          </cell>
          <cell r="B1028">
            <v>53.1242236024845</v>
          </cell>
        </row>
        <row r="1034">
          <cell r="E1034">
            <v>87.2077922077922</v>
          </cell>
          <cell r="F1034">
            <v>66.461038961039</v>
          </cell>
        </row>
        <row r="1035">
          <cell r="A1035">
            <v>76.1242236024845</v>
          </cell>
          <cell r="B1035">
            <v>55.888198757764</v>
          </cell>
        </row>
        <row r="1041">
          <cell r="E1041">
            <v>87.6948051948052</v>
          </cell>
          <cell r="F1041">
            <v>68.5292207792208</v>
          </cell>
        </row>
        <row r="1042">
          <cell r="A1042">
            <v>66.6273291925466</v>
          </cell>
          <cell r="B1042">
            <v>48.8757763975155</v>
          </cell>
        </row>
        <row r="1048">
          <cell r="E1048">
            <v>81.2987012987013</v>
          </cell>
          <cell r="F1048">
            <v>58.7532467532468</v>
          </cell>
        </row>
        <row r="1049">
          <cell r="A1049">
            <v>61.4037267080745</v>
          </cell>
          <cell r="B1049">
            <v>44.7204968944099</v>
          </cell>
        </row>
        <row r="1055">
          <cell r="E1055">
            <v>81.7922077922078</v>
          </cell>
          <cell r="F1055">
            <v>55.3831168831169</v>
          </cell>
        </row>
        <row r="1056">
          <cell r="A1056">
            <v>67.5217391304348</v>
          </cell>
          <cell r="B1056">
            <v>44.9627329192547</v>
          </cell>
        </row>
        <row r="1062">
          <cell r="E1062">
            <v>77.4805194805195</v>
          </cell>
          <cell r="F1062">
            <v>56.5006493506493</v>
          </cell>
        </row>
        <row r="1063">
          <cell r="A1063">
            <v>60.6645962732919</v>
          </cell>
          <cell r="B1063">
            <v>41.9689440993789</v>
          </cell>
        </row>
        <row r="1069">
          <cell r="E1069">
            <v>75.2987012987013</v>
          </cell>
          <cell r="F1069">
            <v>48.7857142857143</v>
          </cell>
        </row>
        <row r="1070">
          <cell r="A1070">
            <v>57.2298136645963</v>
          </cell>
          <cell r="B1070">
            <v>41.0869565217391</v>
          </cell>
        </row>
        <row r="1076">
          <cell r="E1076">
            <v>81.3896103896104</v>
          </cell>
          <cell r="F1076">
            <v>56.5</v>
          </cell>
        </row>
        <row r="1077">
          <cell r="A1077">
            <v>61.055900621118</v>
          </cell>
          <cell r="B1077">
            <v>43.7888198757764</v>
          </cell>
        </row>
        <row r="1083">
          <cell r="E1083">
            <v>75.4155844155844</v>
          </cell>
          <cell r="F1083">
            <v>49.9155844155844</v>
          </cell>
        </row>
        <row r="1084">
          <cell r="A1084">
            <v>55.1490683229814</v>
          </cell>
          <cell r="B1084">
            <v>39.4236024844721</v>
          </cell>
        </row>
        <row r="1090">
          <cell r="E1090">
            <v>77.4733766233766</v>
          </cell>
          <cell r="F1090">
            <v>53.6681818181818</v>
          </cell>
        </row>
        <row r="1091">
          <cell r="A1091">
            <v>60.4844720496894</v>
          </cell>
          <cell r="B1091">
            <v>36.5403726708075</v>
          </cell>
        </row>
        <row r="1097">
          <cell r="E1097">
            <v>70.3051948051948</v>
          </cell>
          <cell r="F1097">
            <v>51.2655844155844</v>
          </cell>
        </row>
        <row r="1098">
          <cell r="A1098">
            <v>56.3540372670807</v>
          </cell>
          <cell r="B1098">
            <v>35.8701863354037</v>
          </cell>
        </row>
        <row r="1104">
          <cell r="E1104">
            <v>68.0649350649351</v>
          </cell>
          <cell r="F1104">
            <v>47.5714285714286</v>
          </cell>
        </row>
        <row r="1105">
          <cell r="A1105">
            <v>52.9689440993789</v>
          </cell>
          <cell r="B1105">
            <v>37.2608695652174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Module2"/>
      <sheetName val="Sheet1"/>
      <sheetName val="Module1"/>
      <sheetName val="Module3"/>
      <sheetName val="Module4"/>
      <sheetName val="Module5"/>
      <sheetName val="Module6"/>
    </sheetNames>
    <sheetDataSet>
      <sheetData sheetId="0"/>
      <sheetData sheetId="1">
        <row r="6">
          <cell r="I6">
            <v>61.2142857142857</v>
          </cell>
          <cell r="J6">
            <v>35.7857142857143</v>
          </cell>
        </row>
        <row r="7">
          <cell r="I7">
            <v>54.8571428571429</v>
          </cell>
          <cell r="J7">
            <v>31.5357142857143</v>
          </cell>
        </row>
        <row r="8">
          <cell r="I8">
            <v>40.3673469387755</v>
          </cell>
          <cell r="J8">
            <v>25.1224489795918</v>
          </cell>
        </row>
        <row r="8">
          <cell r="O8">
            <v>58.7687074829932</v>
          </cell>
          <cell r="P8">
            <v>34.0748299319728</v>
          </cell>
          <cell r="Q8">
            <v>57.9285714285714</v>
          </cell>
          <cell r="R8">
            <v>44.9880952380952</v>
          </cell>
        </row>
        <row r="13">
          <cell r="I13">
            <v>63.4642857142857</v>
          </cell>
          <cell r="J13">
            <v>34.5714285714286</v>
          </cell>
        </row>
        <row r="14">
          <cell r="I14">
            <v>57.375</v>
          </cell>
          <cell r="J14">
            <v>30.2857142857143</v>
          </cell>
        </row>
        <row r="15">
          <cell r="I15">
            <v>49.3469387755102</v>
          </cell>
          <cell r="J15">
            <v>26.265306122449</v>
          </cell>
        </row>
        <row r="15">
          <cell r="O15">
            <v>60.952380952381</v>
          </cell>
          <cell r="P15">
            <v>34.4081632653061</v>
          </cell>
          <cell r="Q15">
            <v>58.4285714285714</v>
          </cell>
          <cell r="R15">
            <v>46.1666666666667</v>
          </cell>
        </row>
        <row r="20">
          <cell r="I20">
            <v>57.4285714285714</v>
          </cell>
          <cell r="J20">
            <v>39.1071428571429</v>
          </cell>
        </row>
        <row r="21">
          <cell r="I21">
            <v>53.6607142857143</v>
          </cell>
          <cell r="J21">
            <v>33.5357142857143</v>
          </cell>
        </row>
        <row r="22">
          <cell r="I22">
            <v>46.2244897959184</v>
          </cell>
          <cell r="J22">
            <v>26.2244897959184</v>
          </cell>
        </row>
        <row r="22">
          <cell r="O22">
            <v>49.5102040816326</v>
          </cell>
          <cell r="P22">
            <v>31.2789115646258</v>
          </cell>
          <cell r="Q22">
            <v>45.9285714285714</v>
          </cell>
          <cell r="R22">
            <v>37.1904761904762</v>
          </cell>
        </row>
        <row r="27">
          <cell r="I27">
            <v>50.1428571428571</v>
          </cell>
          <cell r="J27">
            <v>30.2857142857143</v>
          </cell>
        </row>
        <row r="28">
          <cell r="I28">
            <v>48</v>
          </cell>
          <cell r="J28">
            <v>27.7142857142857</v>
          </cell>
        </row>
        <row r="29">
          <cell r="I29">
            <v>40.6938775510204</v>
          </cell>
          <cell r="J29">
            <v>20.4285714285714</v>
          </cell>
        </row>
        <row r="29">
          <cell r="O29">
            <v>41.1156462585034</v>
          </cell>
          <cell r="P29">
            <v>24.2244897959184</v>
          </cell>
          <cell r="Q29">
            <v>47.8928571428571</v>
          </cell>
          <cell r="R29">
            <v>35.7261904761905</v>
          </cell>
        </row>
        <row r="34">
          <cell r="I34">
            <v>53.6785714285714</v>
          </cell>
          <cell r="J34">
            <v>26.1785714285714</v>
          </cell>
        </row>
        <row r="35">
          <cell r="I35">
            <v>49.1428571428571</v>
          </cell>
          <cell r="J35">
            <v>24.0892857142857</v>
          </cell>
        </row>
        <row r="36">
          <cell r="I36">
            <v>46.0408163265306</v>
          </cell>
          <cell r="J36">
            <v>21.7551020408163</v>
          </cell>
        </row>
        <row r="36">
          <cell r="O36">
            <v>51.5918367346939</v>
          </cell>
          <cell r="P36">
            <v>27.7891156462585</v>
          </cell>
          <cell r="Q36">
            <v>55.1309523809524</v>
          </cell>
          <cell r="R36">
            <v>39.5595238095238</v>
          </cell>
        </row>
        <row r="41">
          <cell r="I41">
            <v>25.6071428571429</v>
          </cell>
          <cell r="J41">
            <v>10.3571428571429</v>
          </cell>
        </row>
        <row r="42">
          <cell r="I42">
            <v>24.1071428571429</v>
          </cell>
          <cell r="J42">
            <v>7.58928571428571</v>
          </cell>
        </row>
        <row r="43">
          <cell r="I43">
            <v>15.1836734693878</v>
          </cell>
          <cell r="J43">
            <v>-2.04081632653061</v>
          </cell>
        </row>
        <row r="43">
          <cell r="O43">
            <v>29.5238095238095</v>
          </cell>
          <cell r="P43">
            <v>9.31972789115646</v>
          </cell>
          <cell r="Q43">
            <v>39.0833333333333</v>
          </cell>
          <cell r="R43">
            <v>25.4880952380952</v>
          </cell>
        </row>
        <row r="48">
          <cell r="I48">
            <v>41.0357142857143</v>
          </cell>
          <cell r="J48">
            <v>17.8214285714286</v>
          </cell>
        </row>
        <row r="49">
          <cell r="I49">
            <v>33.8392857142857</v>
          </cell>
          <cell r="J49">
            <v>8.89285714285714</v>
          </cell>
        </row>
        <row r="50">
          <cell r="I50">
            <v>22.1836734693878</v>
          </cell>
          <cell r="J50">
            <v>0.938775510204082</v>
          </cell>
        </row>
        <row r="50">
          <cell r="O50">
            <v>48.8095238095238</v>
          </cell>
          <cell r="P50">
            <v>27.265306122449</v>
          </cell>
          <cell r="Q50">
            <v>52.9880952380952</v>
          </cell>
          <cell r="R50">
            <v>38.8571428571429</v>
          </cell>
        </row>
        <row r="55">
          <cell r="I55">
            <v>26.5357142857143</v>
          </cell>
          <cell r="J55">
            <v>8.71428571428571</v>
          </cell>
        </row>
        <row r="56">
          <cell r="I56">
            <v>19.7321428571429</v>
          </cell>
          <cell r="J56">
            <v>2.625</v>
          </cell>
        </row>
        <row r="57">
          <cell r="I57">
            <v>10.2040816326531</v>
          </cell>
          <cell r="J57">
            <v>-7.14285714285714</v>
          </cell>
        </row>
        <row r="57">
          <cell r="O57">
            <v>44.9183673469388</v>
          </cell>
          <cell r="P57">
            <v>23.7891156462585</v>
          </cell>
          <cell r="Q57">
            <v>48.7976190476191</v>
          </cell>
          <cell r="R57">
            <v>34.9285714285714</v>
          </cell>
        </row>
        <row r="62">
          <cell r="I62">
            <v>39.3571428571429</v>
          </cell>
          <cell r="J62">
            <v>14.0714285714286</v>
          </cell>
        </row>
        <row r="63">
          <cell r="I63">
            <v>27.875</v>
          </cell>
          <cell r="J63">
            <v>6.28571428571429</v>
          </cell>
        </row>
        <row r="64">
          <cell r="I64">
            <v>14.3061224489796</v>
          </cell>
          <cell r="J64">
            <v>-6.77551020408163</v>
          </cell>
        </row>
        <row r="64">
          <cell r="O64">
            <v>50.9387755102041</v>
          </cell>
          <cell r="P64">
            <v>27.8775510204082</v>
          </cell>
          <cell r="Q64">
            <v>51.6071428571429</v>
          </cell>
          <cell r="R64">
            <v>37.7738095238095</v>
          </cell>
        </row>
        <row r="69">
          <cell r="I69">
            <v>50.4642857142857</v>
          </cell>
          <cell r="J69">
            <v>27.9642857142857</v>
          </cell>
        </row>
        <row r="70">
          <cell r="I70">
            <v>45.3035714285714</v>
          </cell>
          <cell r="J70">
            <v>23.1964285714286</v>
          </cell>
        </row>
        <row r="71">
          <cell r="I71">
            <v>33.265306122449</v>
          </cell>
          <cell r="J71">
            <v>15.0612244897959</v>
          </cell>
        </row>
        <row r="71">
          <cell r="O71">
            <v>52.1904761904762</v>
          </cell>
          <cell r="P71">
            <v>32.3877551020408</v>
          </cell>
          <cell r="Q71">
            <v>53.6785714285714</v>
          </cell>
          <cell r="R71">
            <v>45.2261904761905</v>
          </cell>
        </row>
        <row r="76">
          <cell r="I76">
            <v>45.4285714285714</v>
          </cell>
          <cell r="J76">
            <v>25.5</v>
          </cell>
        </row>
        <row r="77">
          <cell r="I77">
            <v>40.0714285714286</v>
          </cell>
          <cell r="J77">
            <v>23.9107142857143</v>
          </cell>
        </row>
        <row r="78">
          <cell r="I78">
            <v>26.8775510204082</v>
          </cell>
          <cell r="J78">
            <v>12.1428571428571</v>
          </cell>
        </row>
        <row r="78">
          <cell r="O78">
            <v>44.8367346938776</v>
          </cell>
          <cell r="P78">
            <v>24.8095238095238</v>
          </cell>
          <cell r="Q78">
            <v>48.1547619047619</v>
          </cell>
          <cell r="R78">
            <v>36.547619047619</v>
          </cell>
        </row>
        <row r="83">
          <cell r="I83">
            <v>46.0357142857143</v>
          </cell>
          <cell r="J83">
            <v>30.8214285714286</v>
          </cell>
        </row>
        <row r="84">
          <cell r="I84">
            <v>44.7142857142857</v>
          </cell>
          <cell r="J84">
            <v>26.4821428571429</v>
          </cell>
        </row>
        <row r="85">
          <cell r="I85">
            <v>35.6326530612245</v>
          </cell>
          <cell r="J85">
            <v>15.2244897959184</v>
          </cell>
        </row>
        <row r="85">
          <cell r="O85">
            <v>49.4557823129252</v>
          </cell>
          <cell r="P85">
            <v>27.108843537415</v>
          </cell>
          <cell r="Q85">
            <v>52.5595238095238</v>
          </cell>
          <cell r="R85">
            <v>38.5714285714286</v>
          </cell>
        </row>
        <row r="90">
          <cell r="I90">
            <v>59.5357142857143</v>
          </cell>
          <cell r="J90">
            <v>34.6071428571429</v>
          </cell>
        </row>
        <row r="91">
          <cell r="I91">
            <v>56.5535714285714</v>
          </cell>
          <cell r="J91">
            <v>31.1785714285714</v>
          </cell>
        </row>
        <row r="92">
          <cell r="I92">
            <v>41.8979591836735</v>
          </cell>
          <cell r="J92">
            <v>21.4897959183673</v>
          </cell>
        </row>
        <row r="92">
          <cell r="O92">
            <v>50.9659863945578</v>
          </cell>
          <cell r="P92">
            <v>29.8775510204082</v>
          </cell>
          <cell r="Q92">
            <v>50.0952380952381</v>
          </cell>
          <cell r="R92">
            <v>38.2738095238095</v>
          </cell>
        </row>
        <row r="97">
          <cell r="I97">
            <v>52.8571428571429</v>
          </cell>
          <cell r="J97">
            <v>28.0357142857143</v>
          </cell>
        </row>
        <row r="98">
          <cell r="I98">
            <v>45.5178571428571</v>
          </cell>
          <cell r="J98">
            <v>22.625</v>
          </cell>
        </row>
        <row r="99">
          <cell r="I99">
            <v>34.1632653061225</v>
          </cell>
          <cell r="J99">
            <v>14.8775510204082</v>
          </cell>
        </row>
        <row r="99">
          <cell r="O99">
            <v>52.108843537415</v>
          </cell>
          <cell r="P99">
            <v>27.5170068027211</v>
          </cell>
          <cell r="Q99">
            <v>53.6666666666667</v>
          </cell>
          <cell r="R99">
            <v>39.8690476190476</v>
          </cell>
        </row>
        <row r="104">
          <cell r="I104">
            <v>47.3214285714286</v>
          </cell>
          <cell r="J104">
            <v>25.8214285714286</v>
          </cell>
        </row>
        <row r="105">
          <cell r="I105">
            <v>40.1785714285714</v>
          </cell>
          <cell r="J105">
            <v>21.25</v>
          </cell>
        </row>
        <row r="106">
          <cell r="I106">
            <v>33.9591836734694</v>
          </cell>
          <cell r="J106">
            <v>17.0612244897959</v>
          </cell>
        </row>
        <row r="106">
          <cell r="O106">
            <v>53.7619047619048</v>
          </cell>
          <cell r="P106">
            <v>31.4761904761905</v>
          </cell>
          <cell r="Q106">
            <v>55.0595238095238</v>
          </cell>
          <cell r="R106">
            <v>41.5714285714286</v>
          </cell>
        </row>
        <row r="111">
          <cell r="I111">
            <v>61.2142857142857</v>
          </cell>
          <cell r="J111">
            <v>31</v>
          </cell>
        </row>
        <row r="112">
          <cell r="I112">
            <v>52.3392857142857</v>
          </cell>
          <cell r="J112">
            <v>27.625</v>
          </cell>
        </row>
        <row r="113">
          <cell r="I113">
            <v>39.5918367346939</v>
          </cell>
          <cell r="J113">
            <v>23.3877551020408</v>
          </cell>
        </row>
        <row r="113">
          <cell r="O113">
            <v>57.3197278911565</v>
          </cell>
          <cell r="P113">
            <v>32.0204081632653</v>
          </cell>
          <cell r="Q113">
            <v>55.1190476190476</v>
          </cell>
          <cell r="R113">
            <v>40.7261904761905</v>
          </cell>
        </row>
        <row r="118">
          <cell r="I118">
            <v>42.0714285714286</v>
          </cell>
          <cell r="J118">
            <v>26.75</v>
          </cell>
        </row>
        <row r="119">
          <cell r="I119">
            <v>38.4285714285714</v>
          </cell>
          <cell r="J119">
            <v>24.2321428571429</v>
          </cell>
        </row>
        <row r="120">
          <cell r="I120">
            <v>29.9183673469388</v>
          </cell>
          <cell r="J120">
            <v>17.1836734693878</v>
          </cell>
        </row>
        <row r="120">
          <cell r="O120">
            <v>50.9795918367347</v>
          </cell>
          <cell r="P120">
            <v>29.4557823129252</v>
          </cell>
          <cell r="Q120">
            <v>52.7142857142857</v>
          </cell>
          <cell r="R120">
            <v>37.3214285714286</v>
          </cell>
        </row>
        <row r="125">
          <cell r="I125">
            <v>51.8928571428571</v>
          </cell>
          <cell r="J125">
            <v>30.1071428571429</v>
          </cell>
        </row>
        <row r="126">
          <cell r="I126">
            <v>50.3214285714286</v>
          </cell>
          <cell r="J126">
            <v>26.0535714285714</v>
          </cell>
        </row>
        <row r="127">
          <cell r="I127">
            <v>44.7755102040816</v>
          </cell>
          <cell r="J127">
            <v>21.6122448979592</v>
          </cell>
        </row>
        <row r="127">
          <cell r="O127">
            <v>58.1972789115646</v>
          </cell>
          <cell r="P127">
            <v>32.2857142857143</v>
          </cell>
          <cell r="Q127">
            <v>56.0833333333333</v>
          </cell>
          <cell r="R127">
            <v>41.8571428571429</v>
          </cell>
        </row>
        <row r="132">
          <cell r="I132">
            <v>55.3214285714286</v>
          </cell>
          <cell r="J132">
            <v>32.5</v>
          </cell>
        </row>
        <row r="133">
          <cell r="I133">
            <v>52.1071428571429</v>
          </cell>
          <cell r="J133">
            <v>28.3214285714286</v>
          </cell>
        </row>
        <row r="134">
          <cell r="I134">
            <v>48.4081632653061</v>
          </cell>
          <cell r="J134">
            <v>23.6938775510204</v>
          </cell>
        </row>
        <row r="134">
          <cell r="O134">
            <v>64.3537414965986</v>
          </cell>
          <cell r="P134">
            <v>35.8299319727891</v>
          </cell>
          <cell r="Q134">
            <v>60.5833333333333</v>
          </cell>
          <cell r="R134">
            <v>44.1071428571429</v>
          </cell>
        </row>
        <row r="139">
          <cell r="I139">
            <v>66.25</v>
          </cell>
          <cell r="J139">
            <v>40.0714285714286</v>
          </cell>
        </row>
        <row r="140">
          <cell r="I140">
            <v>62.625</v>
          </cell>
          <cell r="J140">
            <v>37.625</v>
          </cell>
        </row>
        <row r="141">
          <cell r="I141">
            <v>58.4489795918367</v>
          </cell>
          <cell r="J141">
            <v>33.3265306122449</v>
          </cell>
        </row>
        <row r="141">
          <cell r="O141">
            <v>58.0748299319728</v>
          </cell>
          <cell r="P141">
            <v>35.2925170068027</v>
          </cell>
          <cell r="Q141">
            <v>54.7023809523809</v>
          </cell>
          <cell r="R141">
            <v>39.5119047619048</v>
          </cell>
        </row>
        <row r="146">
          <cell r="I146">
            <v>66.9642857142857</v>
          </cell>
          <cell r="J146">
            <v>41.1428571428571</v>
          </cell>
        </row>
        <row r="147">
          <cell r="I147">
            <v>63.25</v>
          </cell>
          <cell r="J147">
            <v>40.9107142857143</v>
          </cell>
        </row>
        <row r="148">
          <cell r="I148">
            <v>49.6938775510204</v>
          </cell>
          <cell r="J148">
            <v>31.4489795918367</v>
          </cell>
        </row>
        <row r="148">
          <cell r="O148">
            <v>52.1768707482993</v>
          </cell>
          <cell r="P148">
            <v>31.2312925170068</v>
          </cell>
          <cell r="Q148">
            <v>54.6190476190476</v>
          </cell>
          <cell r="R148">
            <v>39.4761904761905</v>
          </cell>
        </row>
        <row r="153">
          <cell r="I153">
            <v>60.8928571428571</v>
          </cell>
          <cell r="J153">
            <v>40.9642857142857</v>
          </cell>
        </row>
        <row r="154">
          <cell r="I154">
            <v>59.5535714285714</v>
          </cell>
          <cell r="J154">
            <v>39.5714285714286</v>
          </cell>
        </row>
        <row r="155">
          <cell r="I155">
            <v>54.4897959183673</v>
          </cell>
          <cell r="J155">
            <v>35.2448979591837</v>
          </cell>
        </row>
        <row r="155">
          <cell r="O155">
            <v>58.5918367346939</v>
          </cell>
          <cell r="P155">
            <v>33.6326530612245</v>
          </cell>
          <cell r="Q155">
            <v>62.1785714285714</v>
          </cell>
          <cell r="R155">
            <v>41.1547619047619</v>
          </cell>
        </row>
        <row r="160">
          <cell r="I160">
            <v>65.2142857142857</v>
          </cell>
          <cell r="J160">
            <v>40.2142857142857</v>
          </cell>
        </row>
        <row r="161">
          <cell r="I161">
            <v>61.6785714285714</v>
          </cell>
          <cell r="J161">
            <v>38.6607142857143</v>
          </cell>
        </row>
        <row r="162">
          <cell r="I162">
            <v>53.469387755102</v>
          </cell>
          <cell r="J162">
            <v>33.4897959183673</v>
          </cell>
        </row>
        <row r="162">
          <cell r="O162">
            <v>65.891156462585</v>
          </cell>
          <cell r="P162">
            <v>40.2585034013606</v>
          </cell>
          <cell r="Q162">
            <v>68.3452380952381</v>
          </cell>
          <cell r="R162">
            <v>47.5238095238095</v>
          </cell>
        </row>
        <row r="167">
          <cell r="I167">
            <v>57.6785714285714</v>
          </cell>
          <cell r="J167">
            <v>46.1428571428571</v>
          </cell>
        </row>
        <row r="168">
          <cell r="I168">
            <v>60.9285714285714</v>
          </cell>
          <cell r="J168">
            <v>45.0714285714286</v>
          </cell>
        </row>
        <row r="169">
          <cell r="I169">
            <v>61.530612244898</v>
          </cell>
          <cell r="J169">
            <v>39.8979591836735</v>
          </cell>
        </row>
        <row r="169">
          <cell r="O169">
            <v>59.7891156462585</v>
          </cell>
          <cell r="P169">
            <v>40.7823129251701</v>
          </cell>
          <cell r="Q169">
            <v>64.6428571428572</v>
          </cell>
          <cell r="R169">
            <v>44.4285714285714</v>
          </cell>
        </row>
        <row r="174">
          <cell r="I174">
            <v>67.5714285714286</v>
          </cell>
          <cell r="J174">
            <v>49.3928571428571</v>
          </cell>
        </row>
        <row r="175">
          <cell r="I175">
            <v>70.0714285714286</v>
          </cell>
          <cell r="J175">
            <v>48.3035714285714</v>
          </cell>
        </row>
        <row r="176">
          <cell r="I176">
            <v>67.9387755102041</v>
          </cell>
          <cell r="J176">
            <v>47.0816326530612</v>
          </cell>
        </row>
        <row r="176">
          <cell r="O176">
            <v>60.5102040816327</v>
          </cell>
          <cell r="P176">
            <v>40.3469387755102</v>
          </cell>
          <cell r="Q176">
            <v>62.9047619047619</v>
          </cell>
          <cell r="R176">
            <v>45.452380952381</v>
          </cell>
        </row>
        <row r="181">
          <cell r="I181">
            <v>73.1785714285714</v>
          </cell>
          <cell r="J181">
            <v>47.7142857142857</v>
          </cell>
        </row>
        <row r="182">
          <cell r="I182">
            <v>69.0714285714286</v>
          </cell>
          <cell r="J182">
            <v>46.2678571428571</v>
          </cell>
        </row>
        <row r="183">
          <cell r="I183">
            <v>59.4081632653061</v>
          </cell>
          <cell r="J183">
            <v>40.8367346938775</v>
          </cell>
        </row>
        <row r="183">
          <cell r="O183">
            <v>68.6462585034014</v>
          </cell>
          <cell r="P183">
            <v>42.3877551020408</v>
          </cell>
          <cell r="Q183">
            <v>62.5833333333333</v>
          </cell>
          <cell r="R183">
            <v>44.5833333333333</v>
          </cell>
        </row>
        <row r="188">
          <cell r="I188">
            <v>75.8571428571429</v>
          </cell>
          <cell r="J188">
            <v>53.6785714285714</v>
          </cell>
        </row>
        <row r="189">
          <cell r="I189">
            <v>73.4107142857143</v>
          </cell>
          <cell r="J189">
            <v>52.2142857142857</v>
          </cell>
        </row>
        <row r="190">
          <cell r="I190">
            <v>68.3673469387755</v>
          </cell>
          <cell r="J190">
            <v>48.4081632653061</v>
          </cell>
        </row>
        <row r="190">
          <cell r="O190">
            <v>73.3877551020408</v>
          </cell>
          <cell r="P190">
            <v>45.5102040816327</v>
          </cell>
          <cell r="Q190">
            <v>65.8452380952381</v>
          </cell>
          <cell r="R190">
            <v>47.5238095238095</v>
          </cell>
        </row>
        <row r="195">
          <cell r="I195">
            <v>76.1785714285714</v>
          </cell>
          <cell r="J195">
            <v>52.1428571428571</v>
          </cell>
        </row>
        <row r="196">
          <cell r="I196">
            <v>74.0178571428571</v>
          </cell>
          <cell r="J196">
            <v>49.4642857142857</v>
          </cell>
        </row>
        <row r="197">
          <cell r="I197">
            <v>70.7755102040816</v>
          </cell>
          <cell r="J197">
            <v>46.6530612244898</v>
          </cell>
        </row>
        <row r="197">
          <cell r="O197">
            <v>79.7551020408163</v>
          </cell>
          <cell r="P197">
            <v>51.0544217687075</v>
          </cell>
          <cell r="Q197">
            <v>75.1428571428571</v>
          </cell>
          <cell r="R197">
            <v>51.0238095238095</v>
          </cell>
        </row>
        <row r="202">
          <cell r="I202">
            <v>80.4642857142857</v>
          </cell>
          <cell r="J202">
            <v>57.9285714285714</v>
          </cell>
        </row>
        <row r="203">
          <cell r="I203">
            <v>77.7857142857143</v>
          </cell>
          <cell r="J203">
            <v>56</v>
          </cell>
        </row>
        <row r="204">
          <cell r="I204">
            <v>74.3673469387755</v>
          </cell>
          <cell r="J204">
            <v>50.3265306122449</v>
          </cell>
        </row>
        <row r="204">
          <cell r="O204">
            <v>76.9591836734694</v>
          </cell>
          <cell r="P204">
            <v>51.0748299319728</v>
          </cell>
          <cell r="Q204">
            <v>68.6190476190476</v>
          </cell>
          <cell r="R204">
            <v>49.7857142857143</v>
          </cell>
        </row>
        <row r="209">
          <cell r="I209">
            <v>87.4642857142857</v>
          </cell>
          <cell r="J209">
            <v>65.9285714285714</v>
          </cell>
        </row>
        <row r="210">
          <cell r="I210">
            <v>86.625</v>
          </cell>
          <cell r="J210">
            <v>65.2321428571429</v>
          </cell>
        </row>
        <row r="211">
          <cell r="I211">
            <v>80.5918367346939</v>
          </cell>
          <cell r="J211">
            <v>59.3877551020408</v>
          </cell>
        </row>
        <row r="211">
          <cell r="O211">
            <v>75.6326530612245</v>
          </cell>
          <cell r="P211">
            <v>48.1768707482993</v>
          </cell>
          <cell r="Q211">
            <v>68.0238095238095</v>
          </cell>
          <cell r="R211">
            <v>48.6309523809524</v>
          </cell>
        </row>
        <row r="216">
          <cell r="I216">
            <v>74.7142857142857</v>
          </cell>
          <cell r="J216">
            <v>56.5714285714286</v>
          </cell>
        </row>
        <row r="217">
          <cell r="I217">
            <v>73.9285714285714</v>
          </cell>
          <cell r="J217">
            <v>54.2857142857143</v>
          </cell>
        </row>
        <row r="218">
          <cell r="I218">
            <v>69.5510204081633</v>
          </cell>
          <cell r="J218">
            <v>48.0408163265306</v>
          </cell>
        </row>
        <row r="218">
          <cell r="O218">
            <v>82.530612244898</v>
          </cell>
          <cell r="P218">
            <v>55.1972789115646</v>
          </cell>
          <cell r="Q218">
            <v>78.4166666666667</v>
          </cell>
          <cell r="R218">
            <v>55.8095238095238</v>
          </cell>
        </row>
        <row r="223">
          <cell r="I223">
            <v>79.5714285714286</v>
          </cell>
          <cell r="J223">
            <v>62.5714285714286</v>
          </cell>
        </row>
        <row r="224">
          <cell r="I224">
            <v>79.5892857142857</v>
          </cell>
          <cell r="J224">
            <v>61.75</v>
          </cell>
        </row>
        <row r="225">
          <cell r="I225">
            <v>78.5714285714286</v>
          </cell>
          <cell r="J225">
            <v>59.1020408163265</v>
          </cell>
        </row>
        <row r="225">
          <cell r="O225">
            <v>88.6530612244898</v>
          </cell>
          <cell r="P225">
            <v>58.7210884353742</v>
          </cell>
          <cell r="Q225">
            <v>74.9642857142857</v>
          </cell>
          <cell r="R225">
            <v>55.547619047619</v>
          </cell>
        </row>
        <row r="230">
          <cell r="I230">
            <v>82.9642857142857</v>
          </cell>
          <cell r="J230">
            <v>63.5357142857143</v>
          </cell>
        </row>
        <row r="231">
          <cell r="I231">
            <v>80.3392857142857</v>
          </cell>
          <cell r="J231">
            <v>61.375</v>
          </cell>
        </row>
        <row r="232">
          <cell r="I232">
            <v>75.6326530612245</v>
          </cell>
          <cell r="J232">
            <v>55.2244897959184</v>
          </cell>
        </row>
        <row r="232">
          <cell r="O232">
            <v>87.8707482993197</v>
          </cell>
          <cell r="P232">
            <v>58.7891156462585</v>
          </cell>
          <cell r="Q232">
            <v>76</v>
          </cell>
          <cell r="R232">
            <v>55.3333333333333</v>
          </cell>
        </row>
        <row r="237">
          <cell r="I237">
            <v>91.4642857142857</v>
          </cell>
          <cell r="J237">
            <v>71.25</v>
          </cell>
        </row>
        <row r="238">
          <cell r="I238">
            <v>88.6071428571429</v>
          </cell>
          <cell r="J238">
            <v>68.125</v>
          </cell>
        </row>
        <row r="239">
          <cell r="I239">
            <v>82.8367346938776</v>
          </cell>
          <cell r="J239">
            <v>60.5714285714286</v>
          </cell>
        </row>
        <row r="239">
          <cell r="O239">
            <v>88.4761904761905</v>
          </cell>
          <cell r="P239">
            <v>61.1541950113379</v>
          </cell>
          <cell r="Q239">
            <v>75.5357142857143</v>
          </cell>
          <cell r="R239">
            <v>54.1071428571429</v>
          </cell>
        </row>
        <row r="244">
          <cell r="I244">
            <v>85.4642857142857</v>
          </cell>
          <cell r="J244">
            <v>62.2142857142857</v>
          </cell>
        </row>
        <row r="245">
          <cell r="I245">
            <v>84.6071428571429</v>
          </cell>
          <cell r="J245">
            <v>61.5</v>
          </cell>
        </row>
        <row r="246">
          <cell r="I246">
            <v>83.0612244897959</v>
          </cell>
          <cell r="J246">
            <v>59.5714285714286</v>
          </cell>
        </row>
        <row r="246">
          <cell r="O246">
            <v>89.204081632653</v>
          </cell>
          <cell r="P246">
            <v>60.1700680272109</v>
          </cell>
          <cell r="Q246">
            <v>85.0833333333333</v>
          </cell>
          <cell r="R246">
            <v>59.0238095238095</v>
          </cell>
        </row>
        <row r="251">
          <cell r="I251">
            <v>91.9285714285714</v>
          </cell>
          <cell r="J251">
            <v>70.5714285714286</v>
          </cell>
        </row>
        <row r="252">
          <cell r="I252">
            <v>89.6428571428571</v>
          </cell>
          <cell r="J252">
            <v>69.8214285714286</v>
          </cell>
        </row>
        <row r="253">
          <cell r="I253">
            <v>81.9183673469388</v>
          </cell>
          <cell r="J253">
            <v>62.6326530612245</v>
          </cell>
        </row>
        <row r="253">
          <cell r="O253">
            <v>87.8503401360544</v>
          </cell>
          <cell r="P253">
            <v>59.8095238095238</v>
          </cell>
          <cell r="Q253">
            <v>78.2261904761905</v>
          </cell>
          <cell r="R253">
            <v>56.3928571428571</v>
          </cell>
        </row>
        <row r="258">
          <cell r="I258">
            <v>99.1785714285714</v>
          </cell>
          <cell r="J258">
            <v>73.1071428571429</v>
          </cell>
        </row>
        <row r="259">
          <cell r="I259">
            <v>94.375</v>
          </cell>
          <cell r="J259">
            <v>71.0535714285714</v>
          </cell>
        </row>
        <row r="260">
          <cell r="I260">
            <v>90.9387755102041</v>
          </cell>
          <cell r="J260">
            <v>64.8979591836735</v>
          </cell>
        </row>
        <row r="260">
          <cell r="O260">
            <v>92.1292517006803</v>
          </cell>
          <cell r="P260">
            <v>62.6802721088435</v>
          </cell>
          <cell r="Q260">
            <v>80.297619047619</v>
          </cell>
          <cell r="R260">
            <v>56.6547619047619</v>
          </cell>
        </row>
        <row r="265">
          <cell r="I265">
            <v>85.4285714285714</v>
          </cell>
          <cell r="J265">
            <v>68.2142857142857</v>
          </cell>
        </row>
        <row r="266">
          <cell r="I266">
            <v>83.8571428571429</v>
          </cell>
          <cell r="J266">
            <v>64.0178571428571</v>
          </cell>
        </row>
        <row r="267">
          <cell r="I267">
            <v>81.6122448979592</v>
          </cell>
          <cell r="J267">
            <v>57.8775510204082</v>
          </cell>
        </row>
        <row r="267">
          <cell r="O267">
            <v>86.3877551020408</v>
          </cell>
          <cell r="P267">
            <v>62.265306122449</v>
          </cell>
          <cell r="Q267">
            <v>81.5595238095238</v>
          </cell>
          <cell r="R267">
            <v>59.1309523809524</v>
          </cell>
        </row>
        <row r="272">
          <cell r="I272">
            <v>92.1428571428572</v>
          </cell>
          <cell r="J272">
            <v>68.8928571428571</v>
          </cell>
        </row>
        <row r="273">
          <cell r="I273">
            <v>85.8392857142857</v>
          </cell>
          <cell r="J273">
            <v>64.4285714285714</v>
          </cell>
        </row>
        <row r="274">
          <cell r="I274">
            <v>79.6326530612245</v>
          </cell>
          <cell r="J274">
            <v>58.6734693877551</v>
          </cell>
        </row>
        <row r="274">
          <cell r="O274">
            <v>86.4625850340136</v>
          </cell>
          <cell r="P274">
            <v>60.0748299319728</v>
          </cell>
          <cell r="Q274">
            <v>77.0476190476191</v>
          </cell>
          <cell r="R274">
            <v>59.1785714285714</v>
          </cell>
        </row>
        <row r="279">
          <cell r="I279">
            <v>89.7142857142857</v>
          </cell>
          <cell r="J279">
            <v>63.6428571428571</v>
          </cell>
        </row>
        <row r="280">
          <cell r="I280">
            <v>84.0535714285714</v>
          </cell>
          <cell r="J280">
            <v>59.8928571428571</v>
          </cell>
        </row>
        <row r="281">
          <cell r="I281">
            <v>79.1836734693878</v>
          </cell>
          <cell r="J281">
            <v>54.6938775510204</v>
          </cell>
        </row>
        <row r="281">
          <cell r="O281">
            <v>88.3469387755102</v>
          </cell>
          <cell r="P281">
            <v>60.0816326530612</v>
          </cell>
          <cell r="Q281">
            <v>78.452380952381</v>
          </cell>
          <cell r="R281">
            <v>57.8214285714286</v>
          </cell>
        </row>
        <row r="286">
          <cell r="I286">
            <v>88.75</v>
          </cell>
          <cell r="J286">
            <v>61.8214285714286</v>
          </cell>
        </row>
        <row r="287">
          <cell r="I287">
            <v>85.0535714285714</v>
          </cell>
          <cell r="J287">
            <v>60.6785714285714</v>
          </cell>
        </row>
        <row r="288">
          <cell r="I288">
            <v>81.8775510204082</v>
          </cell>
          <cell r="J288">
            <v>59.4489795918367</v>
          </cell>
        </row>
        <row r="288">
          <cell r="O288">
            <v>91.5442176870748</v>
          </cell>
          <cell r="P288">
            <v>61.7755102040816</v>
          </cell>
          <cell r="Q288">
            <v>84.4404761904762</v>
          </cell>
          <cell r="R288">
            <v>59.3809523809524</v>
          </cell>
        </row>
        <row r="293">
          <cell r="I293">
            <v>92.0357142857143</v>
          </cell>
          <cell r="J293">
            <v>66.3571428571429</v>
          </cell>
        </row>
        <row r="294">
          <cell r="I294">
            <v>87.125</v>
          </cell>
          <cell r="J294">
            <v>63.3392857142857</v>
          </cell>
        </row>
        <row r="295">
          <cell r="I295">
            <v>80.6326530612245</v>
          </cell>
          <cell r="J295">
            <v>60.8775510204082</v>
          </cell>
        </row>
        <row r="295">
          <cell r="O295">
            <v>84.6938775510204</v>
          </cell>
          <cell r="P295">
            <v>59.7210884353742</v>
          </cell>
          <cell r="Q295">
            <v>77.1428571428572</v>
          </cell>
          <cell r="R295">
            <v>56.4880952380953</v>
          </cell>
        </row>
        <row r="300">
          <cell r="I300">
            <v>84.8214285714286</v>
          </cell>
          <cell r="J300">
            <v>60.2142857142857</v>
          </cell>
        </row>
        <row r="301">
          <cell r="I301">
            <v>80.9642857142857</v>
          </cell>
          <cell r="J301">
            <v>57.9107142857143</v>
          </cell>
        </row>
        <row r="302">
          <cell r="I302">
            <v>71.4285714285714</v>
          </cell>
          <cell r="J302">
            <v>52.1836734693878</v>
          </cell>
        </row>
        <row r="302">
          <cell r="O302">
            <v>82.3333333333333</v>
          </cell>
          <cell r="P302">
            <v>51.9591836734694</v>
          </cell>
          <cell r="Q302">
            <v>78.4642857142857</v>
          </cell>
          <cell r="R302">
            <v>53.8095238095238</v>
          </cell>
        </row>
        <row r="307">
          <cell r="I307">
            <v>73.9285714285714</v>
          </cell>
          <cell r="J307">
            <v>51.3928571428571</v>
          </cell>
        </row>
        <row r="308">
          <cell r="I308">
            <v>72</v>
          </cell>
          <cell r="J308">
            <v>48.1607142857143</v>
          </cell>
        </row>
        <row r="309">
          <cell r="I309">
            <v>66.6326530612245</v>
          </cell>
          <cell r="J309">
            <v>43.0816326530612</v>
          </cell>
        </row>
        <row r="309">
          <cell r="O309">
            <v>80.6802721088435</v>
          </cell>
          <cell r="P309">
            <v>51.8367346938776</v>
          </cell>
          <cell r="Q309">
            <v>78.952380952381</v>
          </cell>
          <cell r="R309">
            <v>53.3095238095238</v>
          </cell>
        </row>
        <row r="314">
          <cell r="I314">
            <v>72.3214285714286</v>
          </cell>
          <cell r="J314">
            <v>47.75</v>
          </cell>
        </row>
        <row r="315">
          <cell r="I315">
            <v>72.0357142857143</v>
          </cell>
          <cell r="J315">
            <v>45.6428571428571</v>
          </cell>
        </row>
        <row r="316">
          <cell r="I316">
            <v>71.3877551020408</v>
          </cell>
          <cell r="J316">
            <v>43.0612244897959</v>
          </cell>
        </row>
        <row r="316">
          <cell r="O316">
            <v>79.4829931972789</v>
          </cell>
          <cell r="P316">
            <v>51.7823129251701</v>
          </cell>
          <cell r="Q316">
            <v>80.3809523809524</v>
          </cell>
          <cell r="R316">
            <v>54.8571428571429</v>
          </cell>
        </row>
        <row r="321">
          <cell r="I321">
            <v>70.5</v>
          </cell>
          <cell r="J321">
            <v>48.1785714285714</v>
          </cell>
        </row>
        <row r="322">
          <cell r="I322">
            <v>71.4107142857143</v>
          </cell>
          <cell r="J322">
            <v>46.8214285714286</v>
          </cell>
        </row>
        <row r="323">
          <cell r="I323">
            <v>65.8367346938776</v>
          </cell>
          <cell r="J323">
            <v>40.5714285714286</v>
          </cell>
        </row>
        <row r="323">
          <cell r="O323">
            <v>73.3401360544218</v>
          </cell>
          <cell r="P323">
            <v>46.0476190476191</v>
          </cell>
          <cell r="Q323">
            <v>75.0714285714286</v>
          </cell>
          <cell r="R323">
            <v>50.7261904761905</v>
          </cell>
        </row>
        <row r="328">
          <cell r="I328">
            <v>67.0357142857143</v>
          </cell>
          <cell r="J328">
            <v>42.1071428571429</v>
          </cell>
        </row>
        <row r="329">
          <cell r="I329">
            <v>66.3035714285714</v>
          </cell>
          <cell r="J329">
            <v>38.75</v>
          </cell>
        </row>
        <row r="330">
          <cell r="I330">
            <v>56.4285714285714</v>
          </cell>
          <cell r="J330">
            <v>32.7959183673469</v>
          </cell>
        </row>
        <row r="330">
          <cell r="O330">
            <v>74.4965986394558</v>
          </cell>
          <cell r="P330">
            <v>42.7585034013605</v>
          </cell>
          <cell r="Q330">
            <v>72.0476190476191</v>
          </cell>
          <cell r="R330">
            <v>49.6428571428571</v>
          </cell>
        </row>
        <row r="334">
          <cell r="I334">
            <v>77.6785714285714</v>
          </cell>
          <cell r="J334">
            <v>48.6428571428571</v>
          </cell>
        </row>
        <row r="335">
          <cell r="I335">
            <v>72.8035714285714</v>
          </cell>
          <cell r="J335">
            <v>45.4642857142857</v>
          </cell>
        </row>
        <row r="336">
          <cell r="I336">
            <v>67.0204081632653</v>
          </cell>
          <cell r="J336">
            <v>40.1224489795918</v>
          </cell>
        </row>
        <row r="336">
          <cell r="O336">
            <v>78.8707482993197</v>
          </cell>
          <cell r="P336">
            <v>44.7687074829932</v>
          </cell>
          <cell r="Q336">
            <v>74.4404761904762</v>
          </cell>
          <cell r="R336">
            <v>49.5595238095238</v>
          </cell>
        </row>
        <row r="341">
          <cell r="I341">
            <v>67.0357142857143</v>
          </cell>
          <cell r="J341">
            <v>38.3571428571429</v>
          </cell>
        </row>
        <row r="342">
          <cell r="I342">
            <v>62.7142857142857</v>
          </cell>
          <cell r="J342">
            <v>35.7321428571429</v>
          </cell>
        </row>
        <row r="343">
          <cell r="I343">
            <v>55.530612244898</v>
          </cell>
          <cell r="J343">
            <v>33</v>
          </cell>
        </row>
        <row r="343">
          <cell r="O343">
            <v>64.9319727891156</v>
          </cell>
          <cell r="P343">
            <v>35.8061224489796</v>
          </cell>
          <cell r="Q343">
            <v>73.4642857142857</v>
          </cell>
          <cell r="R343">
            <v>44.1904761904762</v>
          </cell>
        </row>
        <row r="348">
          <cell r="I348">
            <v>70.5714285714286</v>
          </cell>
          <cell r="J348">
            <v>38.7678571428571</v>
          </cell>
        </row>
        <row r="349">
          <cell r="I349">
            <v>66.2321428571429</v>
          </cell>
          <cell r="J349">
            <v>34.1607142857143</v>
          </cell>
        </row>
        <row r="350">
          <cell r="I350">
            <v>59.7755102040816</v>
          </cell>
          <cell r="J350">
            <v>29.7142857142857</v>
          </cell>
        </row>
        <row r="350">
          <cell r="O350">
            <v>73.047619047619</v>
          </cell>
          <cell r="P350">
            <v>39.1054421768708</v>
          </cell>
          <cell r="Q350">
            <v>66.6190476190476</v>
          </cell>
          <cell r="R350">
            <v>46.4880952380952</v>
          </cell>
        </row>
        <row r="355">
          <cell r="I355">
            <v>66</v>
          </cell>
          <cell r="J355">
            <v>38.7142857142857</v>
          </cell>
        </row>
        <row r="356">
          <cell r="I356">
            <v>63.375</v>
          </cell>
          <cell r="J356">
            <v>33.5833333333333</v>
          </cell>
        </row>
        <row r="357">
          <cell r="I357">
            <v>59.2755102040816</v>
          </cell>
          <cell r="J357">
            <v>30.469387755102</v>
          </cell>
        </row>
        <row r="357">
          <cell r="O357">
            <v>66.1462585034014</v>
          </cell>
          <cell r="P357">
            <v>34.4965986394558</v>
          </cell>
          <cell r="Q357">
            <v>65.5416666666667</v>
          </cell>
          <cell r="R357">
            <v>43.7797619047619</v>
          </cell>
        </row>
        <row r="362">
          <cell r="I362">
            <v>73.8928571428572</v>
          </cell>
          <cell r="J362">
            <v>44.0357142857143</v>
          </cell>
        </row>
        <row r="363">
          <cell r="I363">
            <v>69.5982142857143</v>
          </cell>
          <cell r="J363">
            <v>38.9642857142857</v>
          </cell>
        </row>
        <row r="364">
          <cell r="I364">
            <v>62.265306122449</v>
          </cell>
          <cell r="J364">
            <v>33.2244897959184</v>
          </cell>
        </row>
        <row r="364">
          <cell r="O364">
            <v>70.3061224489796</v>
          </cell>
          <cell r="P364">
            <v>39.0816326530612</v>
          </cell>
          <cell r="Q364">
            <v>62.1547619047619</v>
          </cell>
          <cell r="R364">
            <v>47.5238095238095</v>
          </cell>
        </row>
        <row r="369">
          <cell r="I369">
            <v>72.9821428571429</v>
          </cell>
          <cell r="J369">
            <v>40.8928571428571</v>
          </cell>
        </row>
        <row r="370">
          <cell r="I370">
            <v>67.1071428571429</v>
          </cell>
          <cell r="J370">
            <v>35.2857142857143</v>
          </cell>
        </row>
        <row r="371">
          <cell r="I371">
            <v>58.5918367346939</v>
          </cell>
          <cell r="J371">
            <v>30.7142857142857</v>
          </cell>
        </row>
        <row r="371">
          <cell r="O371">
            <v>68.9591836734694</v>
          </cell>
          <cell r="P371">
            <v>36.8367346938776</v>
          </cell>
          <cell r="Q371">
            <v>62.8333333333333</v>
          </cell>
          <cell r="R371">
            <v>47.0714285714286</v>
          </cell>
        </row>
        <row r="376">
          <cell r="I376">
            <v>53.5357142857143</v>
          </cell>
          <cell r="J376">
            <v>30.25</v>
          </cell>
        </row>
        <row r="377">
          <cell r="I377">
            <v>51.9107142857143</v>
          </cell>
          <cell r="J377">
            <v>28.2142857142857</v>
          </cell>
        </row>
        <row r="378">
          <cell r="I378">
            <v>44.4897959183674</v>
          </cell>
          <cell r="J378">
            <v>24.7142857142857</v>
          </cell>
        </row>
        <row r="378">
          <cell r="O378">
            <v>50.9727891156463</v>
          </cell>
          <cell r="P378">
            <v>27.7290249433106</v>
          </cell>
          <cell r="Q378">
            <v>56.4761904761905</v>
          </cell>
          <cell r="R378">
            <v>42.6309523809524</v>
          </cell>
        </row>
        <row r="383">
          <cell r="I383">
            <v>57.9285714285714</v>
          </cell>
          <cell r="J383">
            <v>35.7857142857143</v>
          </cell>
        </row>
        <row r="384">
          <cell r="I384">
            <v>52.0357142857143</v>
          </cell>
          <cell r="J384">
            <v>30.4821428571429</v>
          </cell>
        </row>
        <row r="385">
          <cell r="I385">
            <v>43.4285714285714</v>
          </cell>
          <cell r="J385">
            <v>25.8979591836735</v>
          </cell>
        </row>
        <row r="385">
          <cell r="O385">
            <v>58.1020408163265</v>
          </cell>
          <cell r="P385">
            <v>32.5238095238095</v>
          </cell>
          <cell r="Q385">
            <v>56.843253968254</v>
          </cell>
          <cell r="R385">
            <v>41.9623015873016</v>
          </cell>
        </row>
        <row r="390">
          <cell r="I390">
            <v>46</v>
          </cell>
          <cell r="J390">
            <v>27</v>
          </cell>
        </row>
        <row r="391">
          <cell r="I391">
            <v>47</v>
          </cell>
          <cell r="J391">
            <v>27</v>
          </cell>
        </row>
        <row r="392">
          <cell r="I392">
            <v>40.7551020408163</v>
          </cell>
          <cell r="J392">
            <v>19.9183673469388</v>
          </cell>
        </row>
        <row r="392">
          <cell r="O392">
            <v>45.0816326530612</v>
          </cell>
          <cell r="P392">
            <v>23.1122448979592</v>
          </cell>
          <cell r="Q392">
            <v>53.5059523809524</v>
          </cell>
          <cell r="R392">
            <v>38.2380952380953</v>
          </cell>
        </row>
        <row r="397">
          <cell r="I397">
            <v>45.5357142857143</v>
          </cell>
          <cell r="J397">
            <v>24.6071428571429</v>
          </cell>
        </row>
        <row r="398">
          <cell r="I398">
            <v>42.4107142857143</v>
          </cell>
          <cell r="J398">
            <v>20.1607142857143</v>
          </cell>
        </row>
        <row r="399">
          <cell r="I399">
            <v>35.4897959183673</v>
          </cell>
          <cell r="J399">
            <v>14.3469387755102</v>
          </cell>
        </row>
        <row r="399">
          <cell r="O399">
            <v>45.8775510204082</v>
          </cell>
          <cell r="P399">
            <v>24.4421768707483</v>
          </cell>
          <cell r="Q399">
            <v>54.922619047619</v>
          </cell>
          <cell r="R399">
            <v>39.2142857142857</v>
          </cell>
        </row>
        <row r="404">
          <cell r="I404">
            <v>36.7857142857143</v>
          </cell>
          <cell r="J404">
            <v>19.6428571428571</v>
          </cell>
        </row>
        <row r="405">
          <cell r="I405">
            <v>31.9642857142857</v>
          </cell>
          <cell r="J405">
            <v>10.9464285714286</v>
          </cell>
        </row>
        <row r="406">
          <cell r="I406">
            <v>22.4081632653061</v>
          </cell>
          <cell r="J406">
            <v>2.44897959183673</v>
          </cell>
        </row>
        <row r="406">
          <cell r="O406">
            <v>47.0884353741497</v>
          </cell>
          <cell r="P406">
            <v>24.5714285714286</v>
          </cell>
          <cell r="Q406">
            <v>57.9166666666667</v>
          </cell>
          <cell r="R406">
            <v>37.9404761904762</v>
          </cell>
        </row>
        <row r="411">
          <cell r="I411">
            <v>54.0714285714286</v>
          </cell>
          <cell r="J411">
            <v>25.25</v>
          </cell>
        </row>
        <row r="412">
          <cell r="I412">
            <v>48.0178571428571</v>
          </cell>
          <cell r="J412">
            <v>19.6607142857143</v>
          </cell>
        </row>
        <row r="413">
          <cell r="I413">
            <v>43.1428571428571</v>
          </cell>
          <cell r="J413">
            <v>19.9387755102041</v>
          </cell>
        </row>
        <row r="413">
          <cell r="O413">
            <v>50.5714285714286</v>
          </cell>
          <cell r="P413">
            <v>25.4285714285714</v>
          </cell>
          <cell r="Q413">
            <v>53.4285714285714</v>
          </cell>
          <cell r="R413">
            <v>34.5119047619048</v>
          </cell>
        </row>
        <row r="418">
          <cell r="I418">
            <v>46.1785714285714</v>
          </cell>
          <cell r="J418">
            <v>22.0714285714286</v>
          </cell>
        </row>
        <row r="419">
          <cell r="I419">
            <v>41.1964285714286</v>
          </cell>
          <cell r="J419">
            <v>17.6428571428571</v>
          </cell>
        </row>
        <row r="420">
          <cell r="I420">
            <v>29.9183673469388</v>
          </cell>
          <cell r="J420">
            <v>9.81632653061224</v>
          </cell>
        </row>
        <row r="420">
          <cell r="O420">
            <v>42.2857142857143</v>
          </cell>
          <cell r="P420">
            <v>22.3605442176871</v>
          </cell>
          <cell r="Q420">
            <v>51.6190476190476</v>
          </cell>
          <cell r="R420">
            <v>36.1904761904762</v>
          </cell>
        </row>
        <row r="425">
          <cell r="I425">
            <v>49.3214285714286</v>
          </cell>
          <cell r="J425">
            <v>24.7142857142857</v>
          </cell>
        </row>
        <row r="426">
          <cell r="I426">
            <v>44.5178571428571</v>
          </cell>
          <cell r="J426">
            <v>19.3392857142857</v>
          </cell>
        </row>
        <row r="427">
          <cell r="I427">
            <v>31.2448979591837</v>
          </cell>
          <cell r="J427">
            <v>9.14285714285714</v>
          </cell>
        </row>
        <row r="427">
          <cell r="O427">
            <v>48.7414965986395</v>
          </cell>
          <cell r="P427">
            <v>24.7551020408163</v>
          </cell>
          <cell r="Q427">
            <v>51.5</v>
          </cell>
          <cell r="R427">
            <v>38.0238095238095</v>
          </cell>
        </row>
        <row r="432">
          <cell r="I432">
            <v>49.9285714285714</v>
          </cell>
          <cell r="J432">
            <v>24.6428571428571</v>
          </cell>
        </row>
        <row r="433">
          <cell r="I433">
            <v>41.6785714285714</v>
          </cell>
          <cell r="J433">
            <v>17.5714285714286</v>
          </cell>
        </row>
        <row r="434">
          <cell r="I434">
            <v>28.4285714285714</v>
          </cell>
          <cell r="J434">
            <v>5.81632653061225</v>
          </cell>
        </row>
        <row r="434">
          <cell r="O434">
            <v>56.0544217687075</v>
          </cell>
          <cell r="P434">
            <v>31.3333333333333</v>
          </cell>
          <cell r="Q434">
            <v>54.202380952381</v>
          </cell>
          <cell r="R434">
            <v>40.1309523809524</v>
          </cell>
        </row>
        <row r="439">
          <cell r="I439">
            <v>38.0357142857143</v>
          </cell>
          <cell r="J439">
            <v>17.8214285714286</v>
          </cell>
        </row>
        <row r="440">
          <cell r="I440">
            <v>32.0357142857143</v>
          </cell>
          <cell r="J440">
            <v>9.96428571428572</v>
          </cell>
        </row>
        <row r="441">
          <cell r="I441">
            <v>21.2857142857143</v>
          </cell>
          <cell r="J441">
            <v>0.530612244897959</v>
          </cell>
        </row>
        <row r="441">
          <cell r="O441">
            <v>48.6122448979592</v>
          </cell>
          <cell r="P441">
            <v>29.3809523809524</v>
          </cell>
          <cell r="Q441">
            <v>51.2619047619048</v>
          </cell>
          <cell r="R441">
            <v>40.75</v>
          </cell>
        </row>
        <row r="446">
          <cell r="I446">
            <v>36.9642857142857</v>
          </cell>
          <cell r="J446">
            <v>15.9642857142857</v>
          </cell>
        </row>
        <row r="447">
          <cell r="I447">
            <v>33.4910714285714</v>
          </cell>
          <cell r="J447">
            <v>14.625</v>
          </cell>
        </row>
        <row r="448">
          <cell r="I448">
            <v>30.3061224489796</v>
          </cell>
          <cell r="J448">
            <v>12.4081632653061</v>
          </cell>
        </row>
        <row r="448">
          <cell r="O448">
            <v>46.7142857142857</v>
          </cell>
          <cell r="P448">
            <v>22.9319727891156</v>
          </cell>
          <cell r="Q448">
            <v>54.702380952381</v>
          </cell>
          <cell r="R448">
            <v>38.7738095238095</v>
          </cell>
        </row>
        <row r="453">
          <cell r="I453">
            <v>53.4642857142857</v>
          </cell>
          <cell r="J453">
            <v>24.8214285714286</v>
          </cell>
        </row>
        <row r="454">
          <cell r="I454">
            <v>47.5625</v>
          </cell>
          <cell r="J454">
            <v>19.5535714285714</v>
          </cell>
        </row>
        <row r="455">
          <cell r="I455">
            <v>36.6122448979592</v>
          </cell>
          <cell r="J455">
            <v>12.9387755102041</v>
          </cell>
        </row>
        <row r="455">
          <cell r="O455">
            <v>55.9931972789116</v>
          </cell>
          <cell r="P455">
            <v>30.7891156462585</v>
          </cell>
          <cell r="Q455">
            <v>56.5238095238095</v>
          </cell>
          <cell r="R455">
            <v>41.9642857142857</v>
          </cell>
        </row>
        <row r="460">
          <cell r="I460">
            <v>44.4285714285714</v>
          </cell>
          <cell r="J460">
            <v>24.25</v>
          </cell>
        </row>
        <row r="461">
          <cell r="I461">
            <v>38.4107142857143</v>
          </cell>
          <cell r="J461">
            <v>17.8571428571429</v>
          </cell>
        </row>
        <row r="462">
          <cell r="I462">
            <v>23.6326530612245</v>
          </cell>
          <cell r="J462">
            <v>5.70408163265306</v>
          </cell>
        </row>
        <row r="462">
          <cell r="O462">
            <v>49.2312925170068</v>
          </cell>
          <cell r="P462">
            <v>29.7687074829932</v>
          </cell>
          <cell r="Q462">
            <v>52.6309523809524</v>
          </cell>
          <cell r="R462">
            <v>41.1190476190476</v>
          </cell>
        </row>
        <row r="467">
          <cell r="I467">
            <v>58.6071428571429</v>
          </cell>
          <cell r="J467">
            <v>35.7857142857143</v>
          </cell>
        </row>
        <row r="468">
          <cell r="I468">
            <v>54.4464285714286</v>
          </cell>
          <cell r="J468">
            <v>30.2321428571429</v>
          </cell>
        </row>
        <row r="469">
          <cell r="I469">
            <v>43.1224489795918</v>
          </cell>
          <cell r="J469">
            <v>20.6122448979592</v>
          </cell>
        </row>
        <row r="469">
          <cell r="O469">
            <v>53.6402040816326</v>
          </cell>
          <cell r="P469">
            <v>30.5578231292517</v>
          </cell>
          <cell r="Q469">
            <v>54.6071428571429</v>
          </cell>
          <cell r="R469">
            <v>39.2142857142857</v>
          </cell>
        </row>
        <row r="474">
          <cell r="I474">
            <v>59.3571428571429</v>
          </cell>
          <cell r="J474">
            <v>35.1785714285714</v>
          </cell>
        </row>
        <row r="475">
          <cell r="I475">
            <v>56.2142857142857</v>
          </cell>
          <cell r="J475">
            <v>33.1785714285714</v>
          </cell>
        </row>
        <row r="476">
          <cell r="I476">
            <v>49.7551020408163</v>
          </cell>
          <cell r="J476">
            <v>29.4081632653061</v>
          </cell>
        </row>
        <row r="476">
          <cell r="O476">
            <v>53.8367346938776</v>
          </cell>
          <cell r="P476">
            <v>31.1632653061225</v>
          </cell>
          <cell r="Q476">
            <v>54.5357142857143</v>
          </cell>
          <cell r="R476">
            <v>41.5595238095238</v>
          </cell>
        </row>
        <row r="481">
          <cell r="I481">
            <v>61.9285714285714</v>
          </cell>
          <cell r="J481">
            <v>37.7857142857143</v>
          </cell>
        </row>
        <row r="482">
          <cell r="I482">
            <v>62.8928571428571</v>
          </cell>
          <cell r="J482">
            <v>35.4642857142857</v>
          </cell>
        </row>
        <row r="483">
          <cell r="I483">
            <v>58.1020408163265</v>
          </cell>
          <cell r="J483">
            <v>28.6326530612245</v>
          </cell>
        </row>
        <row r="483">
          <cell r="O483">
            <v>54.5850340136054</v>
          </cell>
          <cell r="P483">
            <v>32.265306122449</v>
          </cell>
          <cell r="Q483">
            <v>53.4107142857143</v>
          </cell>
          <cell r="R483">
            <v>40.1845238095238</v>
          </cell>
        </row>
        <row r="488">
          <cell r="I488">
            <v>51.0357142857143</v>
          </cell>
          <cell r="J488">
            <v>29.0714285714286</v>
          </cell>
        </row>
        <row r="489">
          <cell r="I489">
            <v>48.6071428571429</v>
          </cell>
          <cell r="J489">
            <v>25.2857142857143</v>
          </cell>
        </row>
        <row r="490">
          <cell r="I490">
            <v>37.4081632653061</v>
          </cell>
          <cell r="J490">
            <v>17.1020408163265</v>
          </cell>
        </row>
        <row r="490">
          <cell r="O490">
            <v>56.8571428571429</v>
          </cell>
          <cell r="P490">
            <v>31.0408163265306</v>
          </cell>
          <cell r="Q490">
            <v>59.9761904761905</v>
          </cell>
          <cell r="R490">
            <v>41.5238095238095</v>
          </cell>
        </row>
        <row r="495">
          <cell r="I495">
            <v>51.7857142857143</v>
          </cell>
          <cell r="J495">
            <v>36.1071428571429</v>
          </cell>
        </row>
        <row r="496">
          <cell r="I496">
            <v>51.3928571428571</v>
          </cell>
          <cell r="J496">
            <v>34.2857142857143</v>
          </cell>
        </row>
        <row r="497">
          <cell r="I497">
            <v>47.6938775510204</v>
          </cell>
          <cell r="J497">
            <v>30.1224489795918</v>
          </cell>
        </row>
        <row r="497">
          <cell r="O497">
            <v>55.0476190476191</v>
          </cell>
          <cell r="P497">
            <v>31.6190476190476</v>
          </cell>
          <cell r="Q497">
            <v>60.6428571428571</v>
          </cell>
          <cell r="R497">
            <v>42.6785714285714</v>
          </cell>
        </row>
        <row r="502">
          <cell r="I502">
            <v>63.8571428571429</v>
          </cell>
          <cell r="J502">
            <v>37.5</v>
          </cell>
        </row>
        <row r="503">
          <cell r="I503">
            <v>61.4285714285714</v>
          </cell>
          <cell r="J503">
            <v>33.4107142857143</v>
          </cell>
        </row>
        <row r="504">
          <cell r="I504">
            <v>55.7551020408163</v>
          </cell>
          <cell r="J504">
            <v>29.0204081632653</v>
          </cell>
        </row>
        <row r="504">
          <cell r="O504">
            <v>62.8616780045351</v>
          </cell>
          <cell r="P504">
            <v>36.5600907029478</v>
          </cell>
          <cell r="Q504">
            <v>60.3214285714286</v>
          </cell>
          <cell r="R504">
            <v>41.4880952380953</v>
          </cell>
        </row>
        <row r="509">
          <cell r="I509">
            <v>62.8214285714286</v>
          </cell>
          <cell r="J509">
            <v>37.3928571428571</v>
          </cell>
        </row>
        <row r="510">
          <cell r="I510">
            <v>60.7142857142857</v>
          </cell>
          <cell r="J510">
            <v>34.1964285714286</v>
          </cell>
        </row>
        <row r="511">
          <cell r="I511">
            <v>54.1020408163265</v>
          </cell>
          <cell r="J511">
            <v>29.6326530612245</v>
          </cell>
        </row>
        <row r="511">
          <cell r="O511">
            <v>64.3492063492063</v>
          </cell>
          <cell r="P511">
            <v>36.1473922902494</v>
          </cell>
          <cell r="Q511">
            <v>68.6785714285714</v>
          </cell>
          <cell r="R511">
            <v>45.2142857142857</v>
          </cell>
        </row>
        <row r="516">
          <cell r="I516">
            <v>64.3571428571429</v>
          </cell>
          <cell r="J516">
            <v>35.1428571428571</v>
          </cell>
        </row>
        <row r="517">
          <cell r="I517">
            <v>59.8214285714286</v>
          </cell>
          <cell r="J517">
            <v>31.6785714285714</v>
          </cell>
        </row>
        <row r="518">
          <cell r="I518">
            <v>50.9795918367347</v>
          </cell>
          <cell r="J518">
            <v>26.6530612244898</v>
          </cell>
        </row>
        <row r="518">
          <cell r="O518">
            <v>70.6802721088435</v>
          </cell>
          <cell r="P518">
            <v>40.2925170068027</v>
          </cell>
          <cell r="Q518">
            <v>68.3095238095238</v>
          </cell>
          <cell r="R518">
            <v>46.1785714285714</v>
          </cell>
        </row>
        <row r="523">
          <cell r="I523">
            <v>69.1785714285714</v>
          </cell>
          <cell r="J523">
            <v>41.3928571428571</v>
          </cell>
        </row>
        <row r="524">
          <cell r="I524">
            <v>63.9821428571429</v>
          </cell>
          <cell r="J524">
            <v>38.5357142857143</v>
          </cell>
        </row>
        <row r="525">
          <cell r="I525">
            <v>48.4897959183674</v>
          </cell>
          <cell r="J525">
            <v>30.4489795918367</v>
          </cell>
        </row>
        <row r="525">
          <cell r="O525">
            <v>66.1700680272109</v>
          </cell>
          <cell r="P525">
            <v>39.7755102040816</v>
          </cell>
          <cell r="Q525">
            <v>63.6785714285714</v>
          </cell>
          <cell r="R525">
            <v>47.2738095238095</v>
          </cell>
        </row>
        <row r="530">
          <cell r="I530">
            <v>70.6428571428571</v>
          </cell>
          <cell r="J530">
            <v>43.3571428571429</v>
          </cell>
        </row>
        <row r="531">
          <cell r="I531">
            <v>69.4285714285714</v>
          </cell>
          <cell r="J531">
            <v>41.4285714285714</v>
          </cell>
        </row>
        <row r="532">
          <cell r="I532">
            <v>67.8979591836735</v>
          </cell>
          <cell r="J532">
            <v>39.1020408163265</v>
          </cell>
        </row>
        <row r="532">
          <cell r="O532">
            <v>73.1360544217687</v>
          </cell>
          <cell r="P532">
            <v>43.3197278911565</v>
          </cell>
          <cell r="Q532">
            <v>65.2857142857143</v>
          </cell>
          <cell r="R532">
            <v>44.5595238095238</v>
          </cell>
        </row>
        <row r="537">
          <cell r="I537">
            <v>73.2857142857143</v>
          </cell>
          <cell r="J537">
            <v>49.9285714285714</v>
          </cell>
        </row>
        <row r="538">
          <cell r="I538">
            <v>72.6785714285714</v>
          </cell>
          <cell r="J538">
            <v>46.8571428571429</v>
          </cell>
        </row>
        <row r="539">
          <cell r="I539">
            <v>73.0204081632653</v>
          </cell>
          <cell r="J539">
            <v>43.0816326530612</v>
          </cell>
        </row>
        <row r="539">
          <cell r="O539">
            <v>76.7823129251701</v>
          </cell>
          <cell r="P539">
            <v>45.2142857142857</v>
          </cell>
          <cell r="Q539">
            <v>67.4166666666667</v>
          </cell>
          <cell r="R539">
            <v>47.6904761904762</v>
          </cell>
        </row>
        <row r="544">
          <cell r="I544">
            <v>78.8928571428571</v>
          </cell>
          <cell r="J544">
            <v>56.2142857142857</v>
          </cell>
        </row>
        <row r="545">
          <cell r="I545">
            <v>77.3035714285714</v>
          </cell>
          <cell r="J545">
            <v>54.6071428571429</v>
          </cell>
        </row>
        <row r="546">
          <cell r="I546">
            <v>72.0204081632653</v>
          </cell>
          <cell r="J546">
            <v>49.3469387755102</v>
          </cell>
        </row>
        <row r="546">
          <cell r="O546">
            <v>73.2448979591837</v>
          </cell>
          <cell r="P546">
            <v>47.3537414965987</v>
          </cell>
          <cell r="Q546">
            <v>63.1190476190476</v>
          </cell>
          <cell r="R546">
            <v>46.8452380952381</v>
          </cell>
        </row>
        <row r="551">
          <cell r="I551">
            <v>72.6428571428571</v>
          </cell>
          <cell r="J551">
            <v>50</v>
          </cell>
        </row>
        <row r="552">
          <cell r="I552">
            <v>71.8928571428572</v>
          </cell>
          <cell r="J552">
            <v>48</v>
          </cell>
        </row>
        <row r="553">
          <cell r="I553">
            <v>62.8979591836735</v>
          </cell>
          <cell r="J553">
            <v>40.2448979591837</v>
          </cell>
        </row>
        <row r="553">
          <cell r="O553">
            <v>72.312925170068</v>
          </cell>
          <cell r="P553">
            <v>44.0476190476191</v>
          </cell>
          <cell r="Q553">
            <v>69.4047619047619</v>
          </cell>
          <cell r="R553">
            <v>48.8690476190476</v>
          </cell>
        </row>
        <row r="558">
          <cell r="I558">
            <v>81.2142857142857</v>
          </cell>
          <cell r="J558">
            <v>52.8214285714286</v>
          </cell>
        </row>
        <row r="559">
          <cell r="I559">
            <v>77.8035714285714</v>
          </cell>
          <cell r="J559">
            <v>51.375</v>
          </cell>
        </row>
        <row r="560">
          <cell r="I560">
            <v>73.1020408163265</v>
          </cell>
          <cell r="J560">
            <v>45.530612244898</v>
          </cell>
        </row>
        <row r="560">
          <cell r="O560">
            <v>82.7380952380952</v>
          </cell>
          <cell r="P560">
            <v>52.9795918367347</v>
          </cell>
          <cell r="Q560">
            <v>76.4821428571429</v>
          </cell>
          <cell r="R560">
            <v>54.5</v>
          </cell>
        </row>
        <row r="565">
          <cell r="I565">
            <v>87.2142857142857</v>
          </cell>
          <cell r="J565">
            <v>61.1428571428571</v>
          </cell>
        </row>
        <row r="566">
          <cell r="I566">
            <v>80.5</v>
          </cell>
          <cell r="J566">
            <v>57.4464285714286</v>
          </cell>
        </row>
        <row r="567">
          <cell r="I567">
            <v>68.0204081632653</v>
          </cell>
          <cell r="J567">
            <v>49.2857142857143</v>
          </cell>
        </row>
        <row r="567">
          <cell r="O567">
            <v>82.9251700680272</v>
          </cell>
          <cell r="P567">
            <v>53.2585034013606</v>
          </cell>
          <cell r="Q567">
            <v>71.5595238095238</v>
          </cell>
          <cell r="R567">
            <v>51.547619047619</v>
          </cell>
        </row>
        <row r="572">
          <cell r="I572">
            <v>81.4642857142857</v>
          </cell>
          <cell r="J572">
            <v>55.7857142857143</v>
          </cell>
        </row>
        <row r="573">
          <cell r="I573">
            <v>79.9642857142857</v>
          </cell>
          <cell r="J573">
            <v>53.3035714285714</v>
          </cell>
        </row>
        <row r="574">
          <cell r="I574">
            <v>74.4897959183674</v>
          </cell>
          <cell r="J574">
            <v>47.8979591836735</v>
          </cell>
        </row>
        <row r="574">
          <cell r="O574">
            <v>89.3197278911565</v>
          </cell>
          <cell r="P574">
            <v>55.9591836734694</v>
          </cell>
          <cell r="Q574">
            <v>74.1011904761905</v>
          </cell>
          <cell r="R574">
            <v>53.1726190476191</v>
          </cell>
        </row>
        <row r="579">
          <cell r="I579">
            <v>87.3571428571429</v>
          </cell>
          <cell r="J579">
            <v>63.3928571428571</v>
          </cell>
        </row>
        <row r="580">
          <cell r="I580">
            <v>84.3392857142857</v>
          </cell>
          <cell r="J580">
            <v>61.4285714285714</v>
          </cell>
        </row>
        <row r="581">
          <cell r="I581">
            <v>76.4693877551021</v>
          </cell>
          <cell r="J581">
            <v>54.9795918367347</v>
          </cell>
        </row>
        <row r="581">
          <cell r="O581">
            <v>84.1428571428571</v>
          </cell>
          <cell r="P581">
            <v>54.6122448979592</v>
          </cell>
          <cell r="Q581">
            <v>74.4166666666667</v>
          </cell>
          <cell r="R581">
            <v>54.0595238095238</v>
          </cell>
        </row>
        <row r="586">
          <cell r="I586">
            <v>79.3214285714286</v>
          </cell>
          <cell r="J586">
            <v>58.0714285714286</v>
          </cell>
        </row>
        <row r="587">
          <cell r="I587">
            <v>78.4821428571429</v>
          </cell>
          <cell r="J587">
            <v>55.25</v>
          </cell>
        </row>
        <row r="588">
          <cell r="I588">
            <v>73.8367346938776</v>
          </cell>
          <cell r="J588">
            <v>50.2040816326531</v>
          </cell>
        </row>
        <row r="588">
          <cell r="O588">
            <v>84.0170068027211</v>
          </cell>
          <cell r="P588">
            <v>55.0646258503401</v>
          </cell>
          <cell r="Q588">
            <v>79.3809523809524</v>
          </cell>
          <cell r="R588">
            <v>56.1428571428571</v>
          </cell>
        </row>
        <row r="593">
          <cell r="I593">
            <v>82.7857142857143</v>
          </cell>
          <cell r="J593">
            <v>62</v>
          </cell>
        </row>
        <row r="594">
          <cell r="I594">
            <v>80.2678571428571</v>
          </cell>
          <cell r="J594">
            <v>59.3928571428571</v>
          </cell>
        </row>
        <row r="595">
          <cell r="I595">
            <v>75.8979591836735</v>
          </cell>
          <cell r="J595">
            <v>53.7959183673469</v>
          </cell>
        </row>
        <row r="595">
          <cell r="O595">
            <v>86.8367346938776</v>
          </cell>
          <cell r="P595">
            <v>58.5442176870748</v>
          </cell>
          <cell r="Q595">
            <v>83.6428571428571</v>
          </cell>
          <cell r="R595">
            <v>57.1904761904762</v>
          </cell>
        </row>
        <row r="600">
          <cell r="I600">
            <v>91.0714285714286</v>
          </cell>
          <cell r="J600">
            <v>67.8214285714286</v>
          </cell>
        </row>
        <row r="601">
          <cell r="I601">
            <v>86.75</v>
          </cell>
          <cell r="J601">
            <v>65.3392857142857</v>
          </cell>
        </row>
        <row r="602">
          <cell r="I602">
            <v>82.7755102040816</v>
          </cell>
          <cell r="J602">
            <v>61.1632653061225</v>
          </cell>
        </row>
        <row r="602">
          <cell r="O602">
            <v>89.3741496598639</v>
          </cell>
          <cell r="P602">
            <v>59.4489795918367</v>
          </cell>
          <cell r="Q602">
            <v>73.2738095238095</v>
          </cell>
          <cell r="R602">
            <v>53.9642857142857</v>
          </cell>
        </row>
        <row r="607">
          <cell r="I607">
            <v>94.3928571428571</v>
          </cell>
          <cell r="J607">
            <v>70.9285714285714</v>
          </cell>
        </row>
        <row r="608">
          <cell r="I608">
            <v>90</v>
          </cell>
          <cell r="J608">
            <v>68.5357142857143</v>
          </cell>
        </row>
        <row r="609">
          <cell r="I609">
            <v>85.1428571428571</v>
          </cell>
          <cell r="J609">
            <v>64.5714285714286</v>
          </cell>
        </row>
        <row r="609">
          <cell r="O609">
            <v>92.1496598639456</v>
          </cell>
          <cell r="P609">
            <v>61.2312925170068</v>
          </cell>
          <cell r="Q609">
            <v>78.5119047619047</v>
          </cell>
          <cell r="R609">
            <v>55.8333333333333</v>
          </cell>
        </row>
        <row r="614">
          <cell r="I614">
            <v>89.3928571428571</v>
          </cell>
          <cell r="J614">
            <v>67.4285714285714</v>
          </cell>
        </row>
        <row r="615">
          <cell r="I615">
            <v>83.625</v>
          </cell>
          <cell r="J615">
            <v>63.8392857142857</v>
          </cell>
        </row>
        <row r="616">
          <cell r="I616">
            <v>76.469387755102</v>
          </cell>
          <cell r="J616">
            <v>57</v>
          </cell>
        </row>
        <row r="616">
          <cell r="O616">
            <v>92.8707482993197</v>
          </cell>
          <cell r="P616">
            <v>63.0272108843538</v>
          </cell>
          <cell r="Q616">
            <v>80.7142857142857</v>
          </cell>
          <cell r="R616">
            <v>56.1190476190476</v>
          </cell>
        </row>
        <row r="621">
          <cell r="I621">
            <v>85.6428571428571</v>
          </cell>
          <cell r="J621">
            <v>62.6071428571429</v>
          </cell>
        </row>
        <row r="622">
          <cell r="I622">
            <v>82.5892857142857</v>
          </cell>
          <cell r="J622">
            <v>61.0714285714286</v>
          </cell>
        </row>
        <row r="623">
          <cell r="I623">
            <v>81.3877551020408</v>
          </cell>
          <cell r="J623">
            <v>57.8979591836735</v>
          </cell>
        </row>
        <row r="623">
          <cell r="O623">
            <v>96.0884353741497</v>
          </cell>
          <cell r="P623">
            <v>63.3061224489796</v>
          </cell>
          <cell r="Q623">
            <v>81.8452380952381</v>
          </cell>
          <cell r="R623">
            <v>57.4047619047619</v>
          </cell>
        </row>
        <row r="628">
          <cell r="I628">
            <v>86.0714285714286</v>
          </cell>
          <cell r="J628">
            <v>64.1785714285714</v>
          </cell>
        </row>
        <row r="629">
          <cell r="I629">
            <v>84.6428571428571</v>
          </cell>
          <cell r="J629">
            <v>62.4642857142857</v>
          </cell>
        </row>
        <row r="630">
          <cell r="I630">
            <v>85.2040816326531</v>
          </cell>
          <cell r="J630">
            <v>60.5714285714286</v>
          </cell>
        </row>
        <row r="630">
          <cell r="O630">
            <v>95.7687074829932</v>
          </cell>
          <cell r="P630">
            <v>64.9183673469388</v>
          </cell>
          <cell r="Q630">
            <v>87.3214285714286</v>
          </cell>
          <cell r="R630">
            <v>60.7023809523809</v>
          </cell>
        </row>
        <row r="635">
          <cell r="I635">
            <v>95.8571428571429</v>
          </cell>
          <cell r="J635">
            <v>70.6428571428571</v>
          </cell>
        </row>
        <row r="636">
          <cell r="I636">
            <v>89.4285714285714</v>
          </cell>
          <cell r="J636">
            <v>67.0892857142857</v>
          </cell>
        </row>
        <row r="637">
          <cell r="I637">
            <v>85.3469387755102</v>
          </cell>
          <cell r="J637">
            <v>60.9795918367347</v>
          </cell>
        </row>
        <row r="637">
          <cell r="O637">
            <v>94.6462585034014</v>
          </cell>
          <cell r="P637">
            <v>63.9489795918367</v>
          </cell>
          <cell r="Q637">
            <v>83</v>
          </cell>
          <cell r="R637">
            <v>59.2797619047619</v>
          </cell>
        </row>
        <row r="642">
          <cell r="I642">
            <v>96.7142857142857</v>
          </cell>
          <cell r="J642">
            <v>70.25</v>
          </cell>
        </row>
        <row r="643">
          <cell r="I643">
            <v>89.9821428571429</v>
          </cell>
          <cell r="J643">
            <v>66.1607142857143</v>
          </cell>
        </row>
        <row r="644">
          <cell r="I644">
            <v>83.265306122449</v>
          </cell>
          <cell r="J644">
            <v>61.0204081632653</v>
          </cell>
        </row>
        <row r="644">
          <cell r="O644">
            <v>92.4081632653061</v>
          </cell>
          <cell r="P644">
            <v>62.108843537415</v>
          </cell>
          <cell r="Q644">
            <v>81.6785714285714</v>
          </cell>
          <cell r="R644">
            <v>55.4642857142857</v>
          </cell>
        </row>
        <row r="649">
          <cell r="I649">
            <v>94.0714285714286</v>
          </cell>
          <cell r="J649">
            <v>67.6428571428571</v>
          </cell>
        </row>
        <row r="650">
          <cell r="I650">
            <v>83.8035714285714</v>
          </cell>
          <cell r="J650">
            <v>62.9464285714286</v>
          </cell>
        </row>
        <row r="651">
          <cell r="I651">
            <v>79.6326530612245</v>
          </cell>
          <cell r="J651">
            <v>56.6938775510204</v>
          </cell>
        </row>
        <row r="651">
          <cell r="O651">
            <v>89.0340136054422</v>
          </cell>
          <cell r="P651">
            <v>59.9795918367347</v>
          </cell>
          <cell r="Q651">
            <v>80.0357142857143</v>
          </cell>
          <cell r="R651">
            <v>55.4761904761905</v>
          </cell>
        </row>
        <row r="656">
          <cell r="I656">
            <v>100.285714285714</v>
          </cell>
          <cell r="J656">
            <v>70.7142857142857</v>
          </cell>
        </row>
        <row r="657">
          <cell r="I657">
            <v>91.4642857142857</v>
          </cell>
          <cell r="J657">
            <v>66.0357142857143</v>
          </cell>
        </row>
        <row r="658">
          <cell r="I658">
            <v>82.1632653061224</v>
          </cell>
          <cell r="J658">
            <v>58.2244897959184</v>
          </cell>
        </row>
        <row r="658">
          <cell r="O658">
            <v>85.8707482993197</v>
          </cell>
          <cell r="P658">
            <v>58.9557823129252</v>
          </cell>
          <cell r="Q658">
            <v>76.7619047619048</v>
          </cell>
          <cell r="R658">
            <v>55.9761904761905</v>
          </cell>
        </row>
        <row r="663">
          <cell r="I663">
            <v>94.5714285714286</v>
          </cell>
          <cell r="J663">
            <v>65.25</v>
          </cell>
        </row>
        <row r="664">
          <cell r="I664">
            <v>86.6607142857143</v>
          </cell>
          <cell r="J664">
            <v>60.9464285714286</v>
          </cell>
        </row>
        <row r="665">
          <cell r="I665">
            <v>76.1632653061224</v>
          </cell>
          <cell r="J665">
            <v>55.0612244897959</v>
          </cell>
        </row>
        <row r="665">
          <cell r="O665">
            <v>82.108843537415</v>
          </cell>
          <cell r="P665">
            <v>55.1156462585034</v>
          </cell>
          <cell r="Q665">
            <v>73.1071428571429</v>
          </cell>
          <cell r="R665">
            <v>52.3690476190476</v>
          </cell>
        </row>
        <row r="670">
          <cell r="I670">
            <v>93</v>
          </cell>
          <cell r="J670">
            <v>62.5</v>
          </cell>
        </row>
        <row r="671">
          <cell r="I671">
            <v>86.7321428571429</v>
          </cell>
          <cell r="J671">
            <v>56.8035714285714</v>
          </cell>
        </row>
        <row r="672">
          <cell r="I672">
            <v>79.1020408163265</v>
          </cell>
          <cell r="J672">
            <v>47.7142857142857</v>
          </cell>
        </row>
        <row r="672">
          <cell r="O672">
            <v>86.8775510204082</v>
          </cell>
          <cell r="P672">
            <v>55.0612244897959</v>
          </cell>
          <cell r="Q672">
            <v>79.1904761904762</v>
          </cell>
          <cell r="R672">
            <v>55.702380952381</v>
          </cell>
        </row>
        <row r="677">
          <cell r="I677">
            <v>84.6428571428571</v>
          </cell>
          <cell r="J677">
            <v>51.6785714285714</v>
          </cell>
        </row>
        <row r="678">
          <cell r="I678">
            <v>79.3035714285714</v>
          </cell>
          <cell r="J678">
            <v>48.6607142857143</v>
          </cell>
        </row>
        <row r="679">
          <cell r="I679">
            <v>74.6530612244898</v>
          </cell>
          <cell r="J679">
            <v>46</v>
          </cell>
        </row>
        <row r="679">
          <cell r="O679">
            <v>84.8367346938776</v>
          </cell>
          <cell r="P679">
            <v>55.6530612244898</v>
          </cell>
          <cell r="Q679">
            <v>80</v>
          </cell>
          <cell r="R679">
            <v>57.9642857142857</v>
          </cell>
        </row>
        <row r="684">
          <cell r="I684">
            <v>71.4642857142857</v>
          </cell>
          <cell r="J684">
            <v>43.6428571428571</v>
          </cell>
        </row>
        <row r="685">
          <cell r="I685">
            <v>67.8214285714286</v>
          </cell>
          <cell r="J685">
            <v>41.5</v>
          </cell>
        </row>
        <row r="686">
          <cell r="I686">
            <v>63.6530612244898</v>
          </cell>
          <cell r="J686">
            <v>36.6122448979592</v>
          </cell>
        </row>
        <row r="686">
          <cell r="O686">
            <v>71.6700680272109</v>
          </cell>
          <cell r="P686">
            <v>43.7380952380952</v>
          </cell>
          <cell r="Q686">
            <v>74.952380952381</v>
          </cell>
          <cell r="R686">
            <v>49.5357142857143</v>
          </cell>
        </row>
        <row r="691">
          <cell r="I691">
            <v>78.9642857142857</v>
          </cell>
          <cell r="J691">
            <v>54.5</v>
          </cell>
        </row>
        <row r="692">
          <cell r="I692">
            <v>74.3928571428571</v>
          </cell>
          <cell r="J692">
            <v>48.8392857142857</v>
          </cell>
        </row>
        <row r="693">
          <cell r="I693">
            <v>64.9387755102041</v>
          </cell>
          <cell r="J693">
            <v>41.9183673469388</v>
          </cell>
        </row>
        <row r="693">
          <cell r="O693">
            <v>77.1360544217687</v>
          </cell>
          <cell r="P693">
            <v>49.8503401360544</v>
          </cell>
          <cell r="Q693">
            <v>72.5238095238095</v>
          </cell>
          <cell r="R693">
            <v>51.7857142857143</v>
          </cell>
        </row>
        <row r="698">
          <cell r="I698">
            <v>60.1428571428571</v>
          </cell>
          <cell r="J698">
            <v>33.8571428571429</v>
          </cell>
        </row>
        <row r="699">
          <cell r="I699">
            <v>58.6071428571429</v>
          </cell>
          <cell r="J699">
            <v>31.2142857142857</v>
          </cell>
        </row>
        <row r="700">
          <cell r="I700">
            <v>57.4081632653061</v>
          </cell>
          <cell r="J700">
            <v>30.1428571428571</v>
          </cell>
        </row>
        <row r="700">
          <cell r="O700">
            <v>65.6530612244898</v>
          </cell>
          <cell r="P700">
            <v>40.8775510204082</v>
          </cell>
          <cell r="Q700">
            <v>67.4404761904762</v>
          </cell>
          <cell r="R700">
            <v>49.8214285714286</v>
          </cell>
        </row>
        <row r="705">
          <cell r="I705">
            <v>73.75</v>
          </cell>
          <cell r="J705">
            <v>48.4642857142857</v>
          </cell>
        </row>
        <row r="706">
          <cell r="I706">
            <v>72.5357142857143</v>
          </cell>
          <cell r="J706">
            <v>45.5357142857143</v>
          </cell>
        </row>
        <row r="707">
          <cell r="I707">
            <v>66.4489795918367</v>
          </cell>
          <cell r="J707">
            <v>39.3673469387755</v>
          </cell>
        </row>
        <row r="707">
          <cell r="O707">
            <v>68.5612244897959</v>
          </cell>
          <cell r="P707">
            <v>41.4421768707483</v>
          </cell>
          <cell r="Q707">
            <v>68.1428571428571</v>
          </cell>
          <cell r="R707">
            <v>47.8452380952381</v>
          </cell>
        </row>
        <row r="712">
          <cell r="I712">
            <v>70.6071428571429</v>
          </cell>
          <cell r="J712">
            <v>53</v>
          </cell>
        </row>
        <row r="713">
          <cell r="I713">
            <v>70.7321428571429</v>
          </cell>
          <cell r="J713">
            <v>50.7678571428571</v>
          </cell>
        </row>
        <row r="714">
          <cell r="I714">
            <v>65.5102040816327</v>
          </cell>
          <cell r="J714">
            <v>45.1836734693878</v>
          </cell>
        </row>
        <row r="714">
          <cell r="O714">
            <v>62.3741496598639</v>
          </cell>
          <cell r="P714">
            <v>41</v>
          </cell>
          <cell r="Q714">
            <v>64.7142857142857</v>
          </cell>
          <cell r="R714">
            <v>45.7380952380952</v>
          </cell>
        </row>
        <row r="719">
          <cell r="I719">
            <v>68.4285714285714</v>
          </cell>
          <cell r="J719">
            <v>50.3571428571429</v>
          </cell>
        </row>
        <row r="720">
          <cell r="I720">
            <v>65.6607142857143</v>
          </cell>
          <cell r="J720">
            <v>47.8035714285714</v>
          </cell>
        </row>
        <row r="721">
          <cell r="I721">
            <v>55.8571428571429</v>
          </cell>
          <cell r="J721">
            <v>43.0408163265306</v>
          </cell>
        </row>
        <row r="721">
          <cell r="O721">
            <v>55.2517006802721</v>
          </cell>
          <cell r="P721">
            <v>38.1020408163265</v>
          </cell>
          <cell r="Q721">
            <v>59.6785714285714</v>
          </cell>
          <cell r="R721">
            <v>44.6309523809524</v>
          </cell>
        </row>
        <row r="726">
          <cell r="I726">
            <v>48.75</v>
          </cell>
          <cell r="J726">
            <v>32.6071428571429</v>
          </cell>
        </row>
        <row r="727">
          <cell r="I727">
            <v>48.1607142857143</v>
          </cell>
          <cell r="J727">
            <v>32.125</v>
          </cell>
        </row>
        <row r="728">
          <cell r="I728">
            <v>41.7755102040816</v>
          </cell>
          <cell r="J728">
            <v>26.9387755102041</v>
          </cell>
        </row>
        <row r="728">
          <cell r="O728">
            <v>47.0816326530612</v>
          </cell>
          <cell r="P728">
            <v>28.4897959183673</v>
          </cell>
          <cell r="Q728">
            <v>58.5952380952381</v>
          </cell>
          <cell r="R728">
            <v>42.547619047619</v>
          </cell>
        </row>
        <row r="733">
          <cell r="I733">
            <v>38.0714285714286</v>
          </cell>
          <cell r="J733">
            <v>20.0714285714286</v>
          </cell>
        </row>
        <row r="734">
          <cell r="I734">
            <v>36.9285714285714</v>
          </cell>
          <cell r="J734">
            <v>20.625</v>
          </cell>
        </row>
        <row r="735">
          <cell r="I735">
            <v>28.1224489795918</v>
          </cell>
          <cell r="J735">
            <v>17.3061224489796</v>
          </cell>
        </row>
        <row r="735">
          <cell r="O735">
            <v>37.7482993197279</v>
          </cell>
          <cell r="P735">
            <v>19.0408163265306</v>
          </cell>
          <cell r="Q735">
            <v>50.1071428571429</v>
          </cell>
          <cell r="R735">
            <v>32.3571428571429</v>
          </cell>
        </row>
        <row r="740">
          <cell r="I740">
            <v>44.1071428571429</v>
          </cell>
          <cell r="J740">
            <v>20.6785714285714</v>
          </cell>
        </row>
        <row r="741">
          <cell r="I741">
            <v>37.6607142857143</v>
          </cell>
          <cell r="J741">
            <v>14.9107142857143</v>
          </cell>
        </row>
        <row r="742">
          <cell r="I742">
            <v>27.6122448979592</v>
          </cell>
          <cell r="J742">
            <v>9.26530612244898</v>
          </cell>
        </row>
        <row r="742">
          <cell r="O742">
            <v>44.6394557823129</v>
          </cell>
          <cell r="P742">
            <v>22.2312925170068</v>
          </cell>
          <cell r="Q742">
            <v>52.1666666666667</v>
          </cell>
          <cell r="R742">
            <v>32.5119047619048</v>
          </cell>
        </row>
        <row r="747">
          <cell r="I747">
            <v>49.9642857142857</v>
          </cell>
          <cell r="J747">
            <v>25.7142857142857</v>
          </cell>
        </row>
        <row r="748">
          <cell r="I748">
            <v>44.2142857142857</v>
          </cell>
          <cell r="J748">
            <v>23.6428571428571</v>
          </cell>
        </row>
        <row r="749">
          <cell r="I749">
            <v>34.8367346938775</v>
          </cell>
          <cell r="J749">
            <v>18.0612244897959</v>
          </cell>
        </row>
        <row r="749">
          <cell r="O749">
            <v>49.8095238095238</v>
          </cell>
          <cell r="P749">
            <v>27.4965986394558</v>
          </cell>
          <cell r="Q749">
            <v>52.452380952381</v>
          </cell>
          <cell r="R749">
            <v>38.5833333333333</v>
          </cell>
        </row>
        <row r="754">
          <cell r="I754">
            <v>44</v>
          </cell>
          <cell r="J754">
            <v>22.8928571428571</v>
          </cell>
        </row>
        <row r="755">
          <cell r="I755">
            <v>36.9285714285714</v>
          </cell>
          <cell r="J755">
            <v>18.5714285714286</v>
          </cell>
        </row>
        <row r="756">
          <cell r="I756">
            <v>28.5714285714286</v>
          </cell>
          <cell r="J756">
            <v>8.89795918367347</v>
          </cell>
        </row>
        <row r="756">
          <cell r="O756">
            <v>49.7551020408163</v>
          </cell>
          <cell r="P756">
            <v>26.8809523809524</v>
          </cell>
          <cell r="Q756">
            <v>51.6071428571429</v>
          </cell>
          <cell r="R756">
            <v>38.6309523809524</v>
          </cell>
        </row>
        <row r="761">
          <cell r="I761">
            <v>30.3571428571429</v>
          </cell>
          <cell r="J761">
            <v>12.3571428571429</v>
          </cell>
        </row>
        <row r="762">
          <cell r="I762">
            <v>24.6071428571429</v>
          </cell>
          <cell r="J762">
            <v>6.39285714285714</v>
          </cell>
        </row>
        <row r="763">
          <cell r="I763">
            <v>11.9387755102041</v>
          </cell>
          <cell r="J763">
            <v>-6.06122448979592</v>
          </cell>
        </row>
        <row r="763">
          <cell r="O763">
            <v>40.0340136054422</v>
          </cell>
          <cell r="P763">
            <v>21.3877551020408</v>
          </cell>
          <cell r="Q763">
            <v>48.0595238095238</v>
          </cell>
          <cell r="R763">
            <v>37.3333333333333</v>
          </cell>
        </row>
        <row r="768">
          <cell r="I768">
            <v>29.9642857142857</v>
          </cell>
          <cell r="J768">
            <v>8.67857142857143</v>
          </cell>
        </row>
        <row r="769">
          <cell r="I769">
            <v>24.0178571428571</v>
          </cell>
          <cell r="J769">
            <v>4.23214285714286</v>
          </cell>
        </row>
        <row r="770">
          <cell r="I770">
            <v>14.6326530612245</v>
          </cell>
          <cell r="J770">
            <v>-2.95918367346939</v>
          </cell>
        </row>
        <row r="770">
          <cell r="O770">
            <v>45.0816326530612</v>
          </cell>
          <cell r="P770">
            <v>19.6666666666667</v>
          </cell>
          <cell r="Q770">
            <v>53.1190476190476</v>
          </cell>
          <cell r="R770">
            <v>35.8928571428571</v>
          </cell>
        </row>
        <row r="775">
          <cell r="I775">
            <v>27.8214285714286</v>
          </cell>
          <cell r="J775">
            <v>8.07142857142857</v>
          </cell>
        </row>
        <row r="776">
          <cell r="I776">
            <v>21.2142857142857</v>
          </cell>
          <cell r="J776">
            <v>1.94642857142857</v>
          </cell>
        </row>
        <row r="777">
          <cell r="I777">
            <v>11.9795918367347</v>
          </cell>
          <cell r="J777">
            <v>-4.24489795918367</v>
          </cell>
        </row>
        <row r="777">
          <cell r="O777">
            <v>43.6666666666667</v>
          </cell>
          <cell r="P777">
            <v>22.6190476190476</v>
          </cell>
          <cell r="Q777">
            <v>51.4404761904762</v>
          </cell>
          <cell r="R777">
            <v>36.6904761904762</v>
          </cell>
        </row>
        <row r="782">
          <cell r="I782">
            <v>31.1785714285714</v>
          </cell>
          <cell r="J782">
            <v>10.0357142857143</v>
          </cell>
        </row>
        <row r="783">
          <cell r="I783">
            <v>27.3214285714286</v>
          </cell>
          <cell r="J783">
            <v>7.39285714285714</v>
          </cell>
        </row>
        <row r="784">
          <cell r="I784">
            <v>22.9591836734694</v>
          </cell>
          <cell r="J784">
            <v>3.38775510204082</v>
          </cell>
        </row>
        <row r="784">
          <cell r="O784">
            <v>45.5578231292517</v>
          </cell>
          <cell r="P784">
            <v>23.421768707483</v>
          </cell>
          <cell r="Q784">
            <v>53.797619047619</v>
          </cell>
          <cell r="R784">
            <v>36.202380952381</v>
          </cell>
        </row>
        <row r="789">
          <cell r="I789">
            <v>48.6785714285714</v>
          </cell>
          <cell r="J789">
            <v>25.2857142857143</v>
          </cell>
        </row>
        <row r="790">
          <cell r="I790">
            <v>42.9821428571429</v>
          </cell>
          <cell r="J790">
            <v>20.4464285714286</v>
          </cell>
        </row>
        <row r="791">
          <cell r="I791">
            <v>36.0816326530612</v>
          </cell>
          <cell r="J791">
            <v>18.1020408163265</v>
          </cell>
        </row>
        <row r="791">
          <cell r="O791">
            <v>48.3469387755102</v>
          </cell>
          <cell r="P791">
            <v>25.4965986394558</v>
          </cell>
          <cell r="Q791">
            <v>52.202380952381</v>
          </cell>
          <cell r="R791">
            <v>37.5</v>
          </cell>
        </row>
        <row r="796">
          <cell r="I796">
            <v>38.8214285714286</v>
          </cell>
          <cell r="J796">
            <v>22.2142857142857</v>
          </cell>
        </row>
        <row r="797">
          <cell r="I797">
            <v>35.7857142857143</v>
          </cell>
          <cell r="J797">
            <v>22.5357142857143</v>
          </cell>
        </row>
        <row r="798">
          <cell r="I798">
            <v>27.9183673469388</v>
          </cell>
          <cell r="J798">
            <v>13.5918367346939</v>
          </cell>
        </row>
        <row r="798">
          <cell r="O798">
            <v>37.5034013605442</v>
          </cell>
          <cell r="P798">
            <v>19.6326530612245</v>
          </cell>
          <cell r="Q798">
            <v>47.9166666666667</v>
          </cell>
          <cell r="R798">
            <v>34.5119047619048</v>
          </cell>
        </row>
        <row r="803">
          <cell r="I803">
            <v>39.6071428571429</v>
          </cell>
          <cell r="J803">
            <v>15.7142857142857</v>
          </cell>
        </row>
        <row r="804">
          <cell r="I804">
            <v>34.2142857142857</v>
          </cell>
          <cell r="J804">
            <v>11.5357142857143</v>
          </cell>
        </row>
        <row r="805">
          <cell r="I805">
            <v>25.265306122449</v>
          </cell>
          <cell r="J805">
            <v>2.42857142857143</v>
          </cell>
        </row>
        <row r="805">
          <cell r="O805">
            <v>43</v>
          </cell>
          <cell r="P805">
            <v>22.2448979591837</v>
          </cell>
          <cell r="Q805">
            <v>51.2380952380952</v>
          </cell>
          <cell r="R805">
            <v>37.3095238095238</v>
          </cell>
        </row>
        <row r="810">
          <cell r="I810">
            <v>35.7142857142857</v>
          </cell>
          <cell r="J810">
            <v>22.3571428571429</v>
          </cell>
        </row>
        <row r="811">
          <cell r="I811">
            <v>34.2857142857143</v>
          </cell>
          <cell r="J811">
            <v>18.75</v>
          </cell>
        </row>
        <row r="812">
          <cell r="I812">
            <v>27.0816326530612</v>
          </cell>
          <cell r="J812">
            <v>7.61224489795918</v>
          </cell>
        </row>
        <row r="812">
          <cell r="O812">
            <v>38.4013605442177</v>
          </cell>
          <cell r="P812">
            <v>20.8265306122449</v>
          </cell>
          <cell r="Q812">
            <v>50.8166666666667</v>
          </cell>
          <cell r="R812">
            <v>34.1309523809524</v>
          </cell>
        </row>
        <row r="817">
          <cell r="I817">
            <v>47.8571428571429</v>
          </cell>
          <cell r="J817">
            <v>24.6785714285714</v>
          </cell>
        </row>
        <row r="818">
          <cell r="I818">
            <v>40.2678571428571</v>
          </cell>
          <cell r="J818">
            <v>20.1428571428571</v>
          </cell>
        </row>
        <row r="819">
          <cell r="I819">
            <v>25.7380952380952</v>
          </cell>
          <cell r="J819">
            <v>8.81632653061224</v>
          </cell>
        </row>
        <row r="819">
          <cell r="O819">
            <v>46.4149659863946</v>
          </cell>
          <cell r="P819">
            <v>25.2721088435374</v>
          </cell>
          <cell r="Q819">
            <v>53.1119047619048</v>
          </cell>
          <cell r="R819">
            <v>36.5666666666667</v>
          </cell>
        </row>
        <row r="824">
          <cell r="I824">
            <v>33.5357142857143</v>
          </cell>
          <cell r="J824">
            <v>17.25</v>
          </cell>
        </row>
        <row r="825">
          <cell r="I825">
            <v>32.0892857142857</v>
          </cell>
          <cell r="J825">
            <v>14.8392857142857</v>
          </cell>
        </row>
        <row r="826">
          <cell r="I826">
            <v>15.4897959183673</v>
          </cell>
          <cell r="J826">
            <v>-4.16326530612245</v>
          </cell>
        </row>
        <row r="826">
          <cell r="O826">
            <v>41.0748299319728</v>
          </cell>
          <cell r="P826">
            <v>18.8095238095238</v>
          </cell>
          <cell r="Q826">
            <v>49.25</v>
          </cell>
          <cell r="R826">
            <v>34</v>
          </cell>
        </row>
        <row r="831">
          <cell r="I831">
            <v>38.3571428571429</v>
          </cell>
          <cell r="J831">
            <v>20.3214285714286</v>
          </cell>
        </row>
        <row r="832">
          <cell r="I832">
            <v>32.2142857142857</v>
          </cell>
          <cell r="J832">
            <v>14.9642857142857</v>
          </cell>
        </row>
        <row r="833">
          <cell r="I833">
            <v>18.8775510204082</v>
          </cell>
          <cell r="J833">
            <v>-0.816326530612246</v>
          </cell>
        </row>
        <row r="833">
          <cell r="O833">
            <v>49.5510204081633</v>
          </cell>
          <cell r="P833">
            <v>27.4013605442177</v>
          </cell>
          <cell r="Q833">
            <v>53.3095238095238</v>
          </cell>
          <cell r="R833">
            <v>39.75</v>
          </cell>
        </row>
        <row r="838">
          <cell r="I838">
            <v>40.1785714285714</v>
          </cell>
          <cell r="J838">
            <v>24.0357142857143</v>
          </cell>
        </row>
        <row r="839">
          <cell r="I839">
            <v>36.125</v>
          </cell>
          <cell r="J839">
            <v>18.8392857142857</v>
          </cell>
        </row>
        <row r="840">
          <cell r="I840">
            <v>23.7755102040816</v>
          </cell>
          <cell r="J840">
            <v>3.22448979591837</v>
          </cell>
        </row>
        <row r="840">
          <cell r="O840">
            <v>44.2925170068027</v>
          </cell>
          <cell r="P840">
            <v>25.6734693877551</v>
          </cell>
          <cell r="Q840">
            <v>54.2142857142857</v>
          </cell>
          <cell r="R840">
            <v>35.9166666666667</v>
          </cell>
        </row>
        <row r="845">
          <cell r="I845">
            <v>47.3928571428571</v>
          </cell>
          <cell r="J845">
            <v>26.7857142857143</v>
          </cell>
        </row>
        <row r="846">
          <cell r="I846">
            <v>42.5</v>
          </cell>
          <cell r="J846">
            <v>23.5</v>
          </cell>
        </row>
        <row r="847">
          <cell r="I847">
            <v>33.2040816326531</v>
          </cell>
          <cell r="J847">
            <v>14.3061224489796</v>
          </cell>
        </row>
        <row r="847">
          <cell r="O847">
            <v>54.4829931972789</v>
          </cell>
          <cell r="P847">
            <v>31.4829931972789</v>
          </cell>
          <cell r="Q847">
            <v>57.8690476190476</v>
          </cell>
          <cell r="R847">
            <v>40.5714285714286</v>
          </cell>
        </row>
        <row r="852">
          <cell r="I852">
            <v>55.75</v>
          </cell>
          <cell r="J852">
            <v>32.4642857142857</v>
          </cell>
        </row>
        <row r="853">
          <cell r="I853">
            <v>48.1428571428571</v>
          </cell>
          <cell r="J853">
            <v>28.8928571428571</v>
          </cell>
        </row>
        <row r="854">
          <cell r="I854">
            <v>35.9183673469388</v>
          </cell>
          <cell r="J854">
            <v>19.6326530612245</v>
          </cell>
        </row>
        <row r="854">
          <cell r="O854">
            <v>52.687074829932</v>
          </cell>
          <cell r="P854">
            <v>31.3605442176871</v>
          </cell>
          <cell r="Q854">
            <v>57.8690476190476</v>
          </cell>
          <cell r="R854">
            <v>40.5595238095238</v>
          </cell>
        </row>
        <row r="859">
          <cell r="I859">
            <v>54.6428571428571</v>
          </cell>
          <cell r="J859">
            <v>31.6785714285714</v>
          </cell>
        </row>
        <row r="860">
          <cell r="I860">
            <v>51.0535714285714</v>
          </cell>
          <cell r="J860">
            <v>28.6607142857143</v>
          </cell>
        </row>
        <row r="861">
          <cell r="I861">
            <v>42.3061224489796</v>
          </cell>
          <cell r="J861">
            <v>23.8979591836735</v>
          </cell>
        </row>
        <row r="861">
          <cell r="O861">
            <v>61.7278911564626</v>
          </cell>
          <cell r="P861">
            <v>35.5680272108843</v>
          </cell>
          <cell r="Q861">
            <v>62.8333333333333</v>
          </cell>
          <cell r="R861">
            <v>42.7738095238095</v>
          </cell>
        </row>
        <row r="866">
          <cell r="I866">
            <v>47.75</v>
          </cell>
          <cell r="J866">
            <v>29.1428571428571</v>
          </cell>
        </row>
        <row r="867">
          <cell r="I867">
            <v>43.4464285714286</v>
          </cell>
          <cell r="J867">
            <v>25.375</v>
          </cell>
        </row>
        <row r="868">
          <cell r="I868">
            <v>34.2244897959184</v>
          </cell>
          <cell r="J868">
            <v>17.4897959183673</v>
          </cell>
        </row>
        <row r="868">
          <cell r="O868">
            <v>59.8979591836735</v>
          </cell>
          <cell r="P868">
            <v>37.4489795918367</v>
          </cell>
          <cell r="Q868">
            <v>62.0833333333333</v>
          </cell>
          <cell r="R868">
            <v>44.5</v>
          </cell>
        </row>
        <row r="873">
          <cell r="I873">
            <v>62.5357142857143</v>
          </cell>
          <cell r="J873">
            <v>40.6785714285714</v>
          </cell>
        </row>
        <row r="874">
          <cell r="I874">
            <v>58.9821428571429</v>
          </cell>
          <cell r="J874">
            <v>37.5</v>
          </cell>
        </row>
        <row r="875">
          <cell r="I875">
            <v>46.4897959183673</v>
          </cell>
          <cell r="J875">
            <v>29.6938775510204</v>
          </cell>
        </row>
        <row r="875">
          <cell r="O875">
            <v>61.687074829932</v>
          </cell>
          <cell r="P875">
            <v>37.5238095238095</v>
          </cell>
          <cell r="Q875">
            <v>60.0714285714286</v>
          </cell>
          <cell r="R875">
            <v>41.5357142857143</v>
          </cell>
        </row>
        <row r="880">
          <cell r="I880">
            <v>71.3214285714286</v>
          </cell>
          <cell r="J880">
            <v>49.0357142857143</v>
          </cell>
        </row>
        <row r="881">
          <cell r="I881">
            <v>69.3214285714286</v>
          </cell>
          <cell r="J881">
            <v>46.3392857142857</v>
          </cell>
        </row>
        <row r="882">
          <cell r="I882">
            <v>52.2244897959184</v>
          </cell>
          <cell r="J882">
            <v>34.7142857142857</v>
          </cell>
        </row>
        <row r="882">
          <cell r="O882">
            <v>54.3061224489796</v>
          </cell>
          <cell r="P882">
            <v>34.1904761904762</v>
          </cell>
          <cell r="Q882">
            <v>55.0476190476191</v>
          </cell>
          <cell r="R882">
            <v>39.2619047619048</v>
          </cell>
        </row>
        <row r="887">
          <cell r="I887">
            <v>64.7857142857143</v>
          </cell>
          <cell r="J887">
            <v>38.3928571428571</v>
          </cell>
        </row>
        <row r="888">
          <cell r="I888">
            <v>62.7678571428571</v>
          </cell>
          <cell r="J888">
            <v>35.8035714285714</v>
          </cell>
        </row>
        <row r="889">
          <cell r="I889">
            <v>54.7959183673469</v>
          </cell>
          <cell r="J889">
            <v>28.7142857142857</v>
          </cell>
        </row>
        <row r="889">
          <cell r="O889">
            <v>67.4795918367347</v>
          </cell>
          <cell r="P889">
            <v>38.4659863945578</v>
          </cell>
          <cell r="Q889">
            <v>62.1547619047619</v>
          </cell>
          <cell r="R889">
            <v>42.6547619047619</v>
          </cell>
        </row>
        <row r="894">
          <cell r="I894">
            <v>75.25</v>
          </cell>
          <cell r="J894">
            <v>46.5</v>
          </cell>
        </row>
        <row r="895">
          <cell r="I895">
            <v>73.4821428571429</v>
          </cell>
          <cell r="J895">
            <v>44.9553571428571</v>
          </cell>
        </row>
        <row r="896">
          <cell r="I896">
            <v>59.9387755102041</v>
          </cell>
          <cell r="J896">
            <v>36.3265306122449</v>
          </cell>
        </row>
        <row r="896">
          <cell r="O896">
            <v>66.9863945578231</v>
          </cell>
          <cell r="P896">
            <v>40.108843537415</v>
          </cell>
          <cell r="Q896">
            <v>67.8214285714286</v>
          </cell>
          <cell r="R896">
            <v>45.8690476190476</v>
          </cell>
        </row>
        <row r="901">
          <cell r="I901">
            <v>79.75</v>
          </cell>
          <cell r="J901">
            <v>56.0357142857143</v>
          </cell>
        </row>
        <row r="902">
          <cell r="I902">
            <v>78.1339285714286</v>
          </cell>
          <cell r="J902">
            <v>54.6785714285714</v>
          </cell>
        </row>
        <row r="903">
          <cell r="I903">
            <v>73.6938775510204</v>
          </cell>
          <cell r="J903">
            <v>49.0204081632653</v>
          </cell>
        </row>
        <row r="903">
          <cell r="O903">
            <v>71.0612244897959</v>
          </cell>
          <cell r="P903">
            <v>44.1496598639456</v>
          </cell>
          <cell r="Q903">
            <v>65.3214285714286</v>
          </cell>
          <cell r="R903">
            <v>45.8928571428571</v>
          </cell>
        </row>
        <row r="908">
          <cell r="I908">
            <v>75.5</v>
          </cell>
          <cell r="J908">
            <v>53.7857142857143</v>
          </cell>
        </row>
        <row r="909">
          <cell r="I909">
            <v>73.5892857142857</v>
          </cell>
          <cell r="J909">
            <v>51.8035714285714</v>
          </cell>
        </row>
        <row r="910">
          <cell r="I910">
            <v>65.9183673469388</v>
          </cell>
          <cell r="J910">
            <v>44.9183673469388</v>
          </cell>
        </row>
        <row r="910">
          <cell r="O910">
            <v>75.0612244897959</v>
          </cell>
          <cell r="P910">
            <v>44.4013605442177</v>
          </cell>
          <cell r="Q910">
            <v>74.4166666666667</v>
          </cell>
          <cell r="R910">
            <v>47.8690476190476</v>
          </cell>
        </row>
        <row r="915">
          <cell r="I915">
            <v>84.5357142857143</v>
          </cell>
          <cell r="J915">
            <v>59.4642857142857</v>
          </cell>
        </row>
        <row r="916">
          <cell r="I916">
            <v>81.625</v>
          </cell>
          <cell r="J916">
            <v>57.1964285714286</v>
          </cell>
        </row>
        <row r="917">
          <cell r="I917">
            <v>77.2244897959184</v>
          </cell>
          <cell r="J917">
            <v>50.1632653061225</v>
          </cell>
        </row>
        <row r="917">
          <cell r="O917">
            <v>81.7278911564626</v>
          </cell>
          <cell r="P917">
            <v>52.4897959183673</v>
          </cell>
          <cell r="Q917">
            <v>70.2261904761905</v>
          </cell>
          <cell r="R917">
            <v>50.5714285714286</v>
          </cell>
        </row>
        <row r="922">
          <cell r="I922">
            <v>72.3928571428571</v>
          </cell>
          <cell r="J922">
            <v>49.25</v>
          </cell>
        </row>
        <row r="923">
          <cell r="I923">
            <v>69.0357142857143</v>
          </cell>
          <cell r="J923">
            <v>48.9285714285714</v>
          </cell>
        </row>
        <row r="924">
          <cell r="I924">
            <v>64.3469387755102</v>
          </cell>
          <cell r="J924">
            <v>44.1428571428571</v>
          </cell>
        </row>
        <row r="924">
          <cell r="O924">
            <v>80.6598639455782</v>
          </cell>
          <cell r="P924">
            <v>49.4421768707483</v>
          </cell>
          <cell r="Q924">
            <v>79.3452380952381</v>
          </cell>
          <cell r="R924">
            <v>52.5238095238095</v>
          </cell>
        </row>
        <row r="929">
          <cell r="I929">
            <v>75.0357142857143</v>
          </cell>
          <cell r="J929">
            <v>51.4642857142857</v>
          </cell>
        </row>
        <row r="930">
          <cell r="I930">
            <v>70.9642857142857</v>
          </cell>
          <cell r="J930">
            <v>49.875</v>
          </cell>
        </row>
        <row r="931">
          <cell r="I931">
            <v>69.8367346938776</v>
          </cell>
          <cell r="J931">
            <v>47.8163265306122</v>
          </cell>
        </row>
        <row r="931">
          <cell r="O931">
            <v>84.6802721088435</v>
          </cell>
          <cell r="P931">
            <v>54.3673469387755</v>
          </cell>
          <cell r="Q931">
            <v>77.2619047619047</v>
          </cell>
          <cell r="R931">
            <v>51.3928571428571</v>
          </cell>
        </row>
        <row r="936">
          <cell r="I936">
            <v>76.3928571428571</v>
          </cell>
          <cell r="J936">
            <v>56.2857142857143</v>
          </cell>
        </row>
        <row r="937">
          <cell r="I937">
            <v>72.1785714285714</v>
          </cell>
          <cell r="J937">
            <v>53.5357142857143</v>
          </cell>
        </row>
        <row r="938">
          <cell r="I938">
            <v>67.0204081632653</v>
          </cell>
          <cell r="J938">
            <v>48.2448979591837</v>
          </cell>
        </row>
        <row r="938">
          <cell r="O938">
            <v>81.3945578231293</v>
          </cell>
          <cell r="P938">
            <v>52.1972789115646</v>
          </cell>
          <cell r="Q938">
            <v>71.7261904761905</v>
          </cell>
          <cell r="R938">
            <v>51.3928571428571</v>
          </cell>
        </row>
        <row r="943">
          <cell r="I943">
            <v>87.6071428571429</v>
          </cell>
          <cell r="J943">
            <v>63.7142857142857</v>
          </cell>
        </row>
        <row r="944">
          <cell r="I944">
            <v>86.2857142857143</v>
          </cell>
          <cell r="J944">
            <v>63.2321428571429</v>
          </cell>
        </row>
        <row r="945">
          <cell r="I945">
            <v>78.8775510204082</v>
          </cell>
          <cell r="J945">
            <v>56.5510204081633</v>
          </cell>
        </row>
        <row r="945">
          <cell r="O945">
            <v>83.9523809523809</v>
          </cell>
          <cell r="P945">
            <v>54.0068027210885</v>
          </cell>
          <cell r="Q945">
            <v>73.1547619047619</v>
          </cell>
          <cell r="R945">
            <v>52.3928571428571</v>
          </cell>
        </row>
        <row r="950">
          <cell r="I950">
            <v>85.1785714285714</v>
          </cell>
          <cell r="J950">
            <v>60.2142857142857</v>
          </cell>
        </row>
        <row r="951">
          <cell r="I951">
            <v>82.8392857142857</v>
          </cell>
          <cell r="J951">
            <v>59.1607142857143</v>
          </cell>
        </row>
        <row r="952">
          <cell r="I952">
            <v>74.5714285714286</v>
          </cell>
          <cell r="J952">
            <v>50.9795918367347</v>
          </cell>
        </row>
        <row r="952">
          <cell r="O952">
            <v>87.7823129251701</v>
          </cell>
          <cell r="P952">
            <v>55.0680272108844</v>
          </cell>
          <cell r="Q952">
            <v>81.5476190476191</v>
          </cell>
          <cell r="R952">
            <v>54.0595238095238</v>
          </cell>
        </row>
        <row r="957">
          <cell r="I957">
            <v>89.0714285714286</v>
          </cell>
          <cell r="J957">
            <v>63.8928571428571</v>
          </cell>
        </row>
        <row r="958">
          <cell r="I958">
            <v>86.7321428571429</v>
          </cell>
          <cell r="J958">
            <v>62.7678571428571</v>
          </cell>
        </row>
        <row r="959">
          <cell r="I959">
            <v>86.9897959183674</v>
          </cell>
          <cell r="J959">
            <v>62.2142857142857</v>
          </cell>
        </row>
        <row r="959">
          <cell r="O959">
            <v>90.1700680272109</v>
          </cell>
          <cell r="P959">
            <v>61.6530612244898</v>
          </cell>
          <cell r="Q959">
            <v>74.4642857142857</v>
          </cell>
          <cell r="R959">
            <v>54.6607142857143</v>
          </cell>
        </row>
        <row r="964">
          <cell r="I964">
            <v>91.0357142857143</v>
          </cell>
          <cell r="J964">
            <v>67.5357142857143</v>
          </cell>
        </row>
        <row r="965">
          <cell r="I965">
            <v>86.6785714285714</v>
          </cell>
          <cell r="J965">
            <v>62.7142857142857</v>
          </cell>
        </row>
        <row r="966">
          <cell r="I966">
            <v>80.6326530612245</v>
          </cell>
          <cell r="J966">
            <v>56.2857142857143</v>
          </cell>
        </row>
        <row r="966">
          <cell r="O966">
            <v>96.4897959183674</v>
          </cell>
          <cell r="P966">
            <v>64.7142857142857</v>
          </cell>
          <cell r="Q966">
            <v>83.8928571428572</v>
          </cell>
          <cell r="R966">
            <v>57.4880952380952</v>
          </cell>
        </row>
        <row r="971">
          <cell r="I971">
            <v>95.8928571428571</v>
          </cell>
          <cell r="J971">
            <v>71.6428571428571</v>
          </cell>
        </row>
        <row r="972">
          <cell r="I972">
            <v>90.6428571428572</v>
          </cell>
          <cell r="J972">
            <v>67.3214285714286</v>
          </cell>
        </row>
        <row r="973">
          <cell r="I973">
            <v>86.204081632653</v>
          </cell>
          <cell r="J973">
            <v>62.469387755102</v>
          </cell>
        </row>
        <row r="973">
          <cell r="O973">
            <v>91.1360544217687</v>
          </cell>
          <cell r="P973">
            <v>64.5578231292517</v>
          </cell>
          <cell r="Q973">
            <v>82.1904761904762</v>
          </cell>
          <cell r="R973">
            <v>57.7023809523809</v>
          </cell>
        </row>
        <row r="978">
          <cell r="I978">
            <v>91.3571428571429</v>
          </cell>
          <cell r="J978">
            <v>69</v>
          </cell>
        </row>
        <row r="979">
          <cell r="I979">
            <v>88.3214285714286</v>
          </cell>
          <cell r="J979">
            <v>65.9464285714286</v>
          </cell>
        </row>
        <row r="980">
          <cell r="I980">
            <v>87.5102040816327</v>
          </cell>
          <cell r="J980">
            <v>63.7142857142857</v>
          </cell>
        </row>
        <row r="980">
          <cell r="O980">
            <v>89.1020408163265</v>
          </cell>
          <cell r="P980">
            <v>61.6122448979592</v>
          </cell>
          <cell r="Q980">
            <v>75.6904761904762</v>
          </cell>
          <cell r="R980">
            <v>55.297619047619</v>
          </cell>
        </row>
        <row r="985">
          <cell r="I985">
            <v>94.75</v>
          </cell>
          <cell r="J985">
            <v>73.0357142857143</v>
          </cell>
        </row>
        <row r="986">
          <cell r="I986">
            <v>90.8571428571429</v>
          </cell>
          <cell r="J986">
            <v>70.25</v>
          </cell>
        </row>
        <row r="987">
          <cell r="I987">
            <v>83.9489795918367</v>
          </cell>
          <cell r="J987">
            <v>64.3877551020408</v>
          </cell>
        </row>
        <row r="987">
          <cell r="O987">
            <v>90.8027210884354</v>
          </cell>
          <cell r="P987">
            <v>61.9591836734694</v>
          </cell>
          <cell r="Q987">
            <v>79.9285714285714</v>
          </cell>
          <cell r="R987">
            <v>57.1190476190476</v>
          </cell>
        </row>
        <row r="992">
          <cell r="I992">
            <v>94.25</v>
          </cell>
          <cell r="J992">
            <v>72.2142857142857</v>
          </cell>
        </row>
        <row r="993">
          <cell r="I993">
            <v>91.375</v>
          </cell>
          <cell r="J993">
            <v>70.875</v>
          </cell>
        </row>
        <row r="994">
          <cell r="I994">
            <v>84.8979591836735</v>
          </cell>
          <cell r="J994">
            <v>64.6734693877551</v>
          </cell>
        </row>
        <row r="994">
          <cell r="O994">
            <v>91.1156462585034</v>
          </cell>
          <cell r="P994">
            <v>61.9795918367347</v>
          </cell>
          <cell r="Q994">
            <v>77.952380952381</v>
          </cell>
          <cell r="R994">
            <v>56.5238095238095</v>
          </cell>
        </row>
        <row r="999">
          <cell r="I999">
            <v>96.6428571428571</v>
          </cell>
          <cell r="J999">
            <v>70.3571428571429</v>
          </cell>
        </row>
        <row r="1000">
          <cell r="I1000">
            <v>93.2321428571429</v>
          </cell>
          <cell r="J1000">
            <v>69.3392857142857</v>
          </cell>
        </row>
        <row r="1001">
          <cell r="I1001">
            <v>91.5510204081633</v>
          </cell>
          <cell r="J1001">
            <v>67.7959183673469</v>
          </cell>
        </row>
        <row r="1001">
          <cell r="O1001">
            <v>93.1020408163265</v>
          </cell>
          <cell r="P1001">
            <v>64.7278911564626</v>
          </cell>
          <cell r="Q1001">
            <v>82.6071428571429</v>
          </cell>
          <cell r="R1001">
            <v>58.75</v>
          </cell>
        </row>
        <row r="1006">
          <cell r="I1006">
            <v>87.2142857142857</v>
          </cell>
          <cell r="J1006">
            <v>63.0714285714286</v>
          </cell>
        </row>
        <row r="1007">
          <cell r="I1007">
            <v>82.6964285714286</v>
          </cell>
          <cell r="J1007">
            <v>60.5535714285714</v>
          </cell>
        </row>
        <row r="1008">
          <cell r="I1008">
            <v>79.1428571428571</v>
          </cell>
          <cell r="J1008">
            <v>54.7551020408163</v>
          </cell>
        </row>
        <row r="1008">
          <cell r="O1008">
            <v>90.3061224489796</v>
          </cell>
          <cell r="P1008">
            <v>62.5102040816327</v>
          </cell>
          <cell r="Q1008">
            <v>83.702380952381</v>
          </cell>
          <cell r="R1008">
            <v>59.2261904761905</v>
          </cell>
        </row>
        <row r="1013">
          <cell r="I1013">
            <v>91.5357142857143</v>
          </cell>
          <cell r="J1013">
            <v>64.1428571428571</v>
          </cell>
        </row>
        <row r="1014">
          <cell r="I1014">
            <v>86.4642857142857</v>
          </cell>
          <cell r="J1014">
            <v>61.7678571428571</v>
          </cell>
        </row>
        <row r="1015">
          <cell r="I1015">
            <v>82.8571428571429</v>
          </cell>
          <cell r="J1015">
            <v>57.4285714285714</v>
          </cell>
        </row>
        <row r="1015">
          <cell r="O1015">
            <v>91.0387755102041</v>
          </cell>
          <cell r="P1015">
            <v>60.8020408163265</v>
          </cell>
          <cell r="Q1015">
            <v>77.3809523809524</v>
          </cell>
          <cell r="R1015">
            <v>56.9285714285714</v>
          </cell>
        </row>
        <row r="1020">
          <cell r="I1020">
            <v>88.5357142857143</v>
          </cell>
          <cell r="J1020">
            <v>64.9285714285714</v>
          </cell>
        </row>
        <row r="1021">
          <cell r="I1021">
            <v>86.0178571428571</v>
          </cell>
          <cell r="J1021">
            <v>61.6785714285714</v>
          </cell>
        </row>
        <row r="1022">
          <cell r="I1022">
            <v>83.4285714285714</v>
          </cell>
          <cell r="J1022">
            <v>57.530612244898</v>
          </cell>
        </row>
        <row r="1022">
          <cell r="O1022">
            <v>92.1224489795919</v>
          </cell>
          <cell r="P1022">
            <v>59.4585034013605</v>
          </cell>
          <cell r="Q1022">
            <v>82.2619047619048</v>
          </cell>
          <cell r="R1022">
            <v>56.8928571428572</v>
          </cell>
        </row>
        <row r="1027">
          <cell r="I1027">
            <v>87.4642857142857</v>
          </cell>
          <cell r="J1027">
            <v>63.3214285714286</v>
          </cell>
        </row>
        <row r="1028">
          <cell r="I1028">
            <v>86.3035714285714</v>
          </cell>
          <cell r="J1028">
            <v>61</v>
          </cell>
        </row>
        <row r="1029">
          <cell r="I1029">
            <v>83.8795918367347</v>
          </cell>
          <cell r="J1029">
            <v>56.3877551020408</v>
          </cell>
        </row>
        <row r="1029">
          <cell r="O1029">
            <v>89.1619047619048</v>
          </cell>
          <cell r="P1029">
            <v>59.408843537415</v>
          </cell>
          <cell r="Q1029">
            <v>78.3940476190476</v>
          </cell>
          <cell r="R1029">
            <v>56.4630952380952</v>
          </cell>
        </row>
        <row r="1034">
          <cell r="I1034">
            <v>80.6785714285714</v>
          </cell>
          <cell r="J1034">
            <v>54.3571428571429</v>
          </cell>
        </row>
        <row r="1035">
          <cell r="I1035">
            <v>78.7857142857143</v>
          </cell>
          <cell r="J1035">
            <v>54.9642857142857</v>
          </cell>
        </row>
        <row r="1036">
          <cell r="I1036">
            <v>70.5510204081633</v>
          </cell>
          <cell r="J1036">
            <v>49.2244897959184</v>
          </cell>
        </row>
        <row r="1036">
          <cell r="O1036">
            <v>81.7884353741497</v>
          </cell>
          <cell r="P1036">
            <v>51.9789115646259</v>
          </cell>
          <cell r="Q1036">
            <v>79.7738095238095</v>
          </cell>
          <cell r="R1036">
            <v>42.2380952380952</v>
          </cell>
        </row>
        <row r="1041">
          <cell r="I1041">
            <v>74.2142857142857</v>
          </cell>
          <cell r="J1041">
            <v>57.6428571428571</v>
          </cell>
        </row>
        <row r="1042">
          <cell r="I1042">
            <v>72.3928571428571</v>
          </cell>
          <cell r="J1042">
            <v>55.4107142857143</v>
          </cell>
        </row>
        <row r="1043">
          <cell r="I1043">
            <v>64.1836734693878</v>
          </cell>
          <cell r="J1043">
            <v>50.4081632653061</v>
          </cell>
        </row>
        <row r="1043">
          <cell r="O1043">
            <v>82.4265306122449</v>
          </cell>
          <cell r="P1043">
            <v>54.2938775510204</v>
          </cell>
          <cell r="Q1043">
            <v>77.5476190476191</v>
          </cell>
          <cell r="R1043">
            <v>55.0952380952381</v>
          </cell>
        </row>
        <row r="1048">
          <cell r="I1048">
            <v>74.6428571428571</v>
          </cell>
          <cell r="J1048">
            <v>48.3928571428571</v>
          </cell>
        </row>
        <row r="1049">
          <cell r="I1049">
            <v>72.1964285714286</v>
          </cell>
          <cell r="J1049">
            <v>44.8928571428571</v>
          </cell>
        </row>
        <row r="1050">
          <cell r="I1050">
            <v>68.1224489795918</v>
          </cell>
          <cell r="J1050">
            <v>39.734693877551</v>
          </cell>
        </row>
        <row r="1050">
          <cell r="O1050">
            <v>87.5918367346939</v>
          </cell>
          <cell r="P1050">
            <v>53.1557823129252</v>
          </cell>
          <cell r="Q1050">
            <v>75.6214285714286</v>
          </cell>
          <cell r="R1050">
            <v>53.8416666666667</v>
          </cell>
        </row>
        <row r="1055">
          <cell r="I1055">
            <v>77.7857142857143</v>
          </cell>
          <cell r="J1055">
            <v>50.1428571428571</v>
          </cell>
        </row>
        <row r="1056">
          <cell r="I1056">
            <v>75.2321428571429</v>
          </cell>
          <cell r="J1056">
            <v>48</v>
          </cell>
        </row>
        <row r="1057">
          <cell r="I1057">
            <v>71.6734693877551</v>
          </cell>
          <cell r="J1057">
            <v>44.3061224489796</v>
          </cell>
        </row>
        <row r="1057">
          <cell r="O1057">
            <v>81.034693877551</v>
          </cell>
          <cell r="P1057">
            <v>51.2517006802721</v>
          </cell>
          <cell r="Q1057">
            <v>78.6190476190476</v>
          </cell>
          <cell r="R1057">
            <v>51.3928571428571</v>
          </cell>
        </row>
        <row r="1062">
          <cell r="I1062">
            <v>69.1428571428571</v>
          </cell>
          <cell r="J1062">
            <v>44.7142857142857</v>
          </cell>
        </row>
        <row r="1063">
          <cell r="I1063">
            <v>58.2321428571429</v>
          </cell>
          <cell r="J1063">
            <v>37.3392857142857</v>
          </cell>
        </row>
        <row r="1064">
          <cell r="I1064">
            <v>60.5938775510204</v>
          </cell>
          <cell r="J1064">
            <v>35.3489795918367</v>
          </cell>
        </row>
        <row r="1064">
          <cell r="O1064">
            <v>69.1285714285714</v>
          </cell>
          <cell r="P1064">
            <v>43.4659863945578</v>
          </cell>
          <cell r="Q1064">
            <v>67.2988095238095</v>
          </cell>
          <cell r="R1064">
            <v>48.297619047619</v>
          </cell>
        </row>
        <row r="1069">
          <cell r="I1069">
            <v>63.4642857142857</v>
          </cell>
          <cell r="J1069">
            <v>39.4285714285714</v>
          </cell>
        </row>
        <row r="1070">
          <cell r="I1070">
            <v>53.1071428571429</v>
          </cell>
          <cell r="J1070">
            <v>32.4464285714286</v>
          </cell>
        </row>
        <row r="1071">
          <cell r="I1071">
            <v>55.3673469387755</v>
          </cell>
          <cell r="J1071">
            <v>34.6530612244898</v>
          </cell>
        </row>
        <row r="1071">
          <cell r="O1071">
            <v>68.8904761904762</v>
          </cell>
          <cell r="P1071">
            <v>39.7619047619048</v>
          </cell>
          <cell r="Q1071">
            <v>70.8571428571429</v>
          </cell>
          <cell r="R1071">
            <v>48.0357142857143</v>
          </cell>
        </row>
        <row r="1076">
          <cell r="I1076">
            <v>69.7142857142857</v>
          </cell>
          <cell r="J1076">
            <v>43.3214285714286</v>
          </cell>
        </row>
        <row r="1077">
          <cell r="I1077">
            <v>56.9464285714286</v>
          </cell>
          <cell r="J1077">
            <v>36.0178571428571</v>
          </cell>
        </row>
        <row r="1078">
          <cell r="I1078">
            <v>55.6326530612245</v>
          </cell>
          <cell r="J1078">
            <v>33.0408163265306</v>
          </cell>
        </row>
        <row r="1078">
          <cell r="O1078">
            <v>68.278231292517</v>
          </cell>
          <cell r="P1078">
            <v>39.8789115646259</v>
          </cell>
          <cell r="Q1078">
            <v>64.9285714285714</v>
          </cell>
          <cell r="R1078">
            <v>46.3571428571429</v>
          </cell>
        </row>
        <row r="1083">
          <cell r="I1083">
            <v>68.5714285714286</v>
          </cell>
          <cell r="J1083">
            <v>43.3928571428571</v>
          </cell>
        </row>
        <row r="1084">
          <cell r="I1084">
            <v>54.9285714285714</v>
          </cell>
          <cell r="J1084">
            <v>33.1785714285714</v>
          </cell>
        </row>
        <row r="1085">
          <cell r="I1085">
            <v>54.9795918367347</v>
          </cell>
          <cell r="J1085">
            <v>33.5102040816327</v>
          </cell>
        </row>
        <row r="1085">
          <cell r="O1085">
            <v>70.1863945578232</v>
          </cell>
          <cell r="P1085">
            <v>42.843537414966</v>
          </cell>
          <cell r="Q1085">
            <v>61.3095238095238</v>
          </cell>
          <cell r="R1085">
            <v>47.6190476190476</v>
          </cell>
        </row>
        <row r="1090">
          <cell r="I1090">
            <v>70.75</v>
          </cell>
          <cell r="J1090">
            <v>43.9285714285714</v>
          </cell>
        </row>
        <row r="1091">
          <cell r="I1091">
            <v>58.0535714285714</v>
          </cell>
          <cell r="J1091">
            <v>33.5892857142857</v>
          </cell>
        </row>
        <row r="1092">
          <cell r="I1092">
            <v>62.2448979591837</v>
          </cell>
          <cell r="J1092">
            <v>33.4489795918367</v>
          </cell>
        </row>
        <row r="1092">
          <cell r="O1092">
            <v>66.0353741496599</v>
          </cell>
          <cell r="P1092">
            <v>39.5897959183673</v>
          </cell>
          <cell r="Q1092">
            <v>62.3452380952381</v>
          </cell>
          <cell r="R1092">
            <v>44.4940476190476</v>
          </cell>
        </row>
        <row r="1097">
          <cell r="I1097">
            <v>65.0357142857143</v>
          </cell>
          <cell r="J1097">
            <v>39.3928571428571</v>
          </cell>
        </row>
        <row r="1098">
          <cell r="I1098">
            <v>54.5535714285714</v>
          </cell>
          <cell r="J1098">
            <v>31.8196428571429</v>
          </cell>
        </row>
        <row r="1099">
          <cell r="I1099">
            <v>61.0204081632653</v>
          </cell>
          <cell r="J1099">
            <v>33.6734693877551</v>
          </cell>
        </row>
        <row r="1099">
          <cell r="O1099">
            <v>63.4414965986395</v>
          </cell>
          <cell r="P1099">
            <v>37.5836734693878</v>
          </cell>
          <cell r="Q1099">
            <v>61.8214285714286</v>
          </cell>
          <cell r="R1099">
            <v>46.3678571428571</v>
          </cell>
        </row>
        <row r="1104">
          <cell r="I1104">
            <v>56.0357142857143</v>
          </cell>
          <cell r="J1104">
            <v>35.3571428571429</v>
          </cell>
        </row>
        <row r="1105">
          <cell r="I1105">
            <v>46.75</v>
          </cell>
          <cell r="J1105">
            <v>28.3928571428571</v>
          </cell>
        </row>
        <row r="1106">
          <cell r="I1106">
            <v>46.1836734693878</v>
          </cell>
          <cell r="J1106">
            <v>27.5102040816327</v>
          </cell>
        </row>
        <row r="1106">
          <cell r="O1106">
            <v>57.4965986394558</v>
          </cell>
          <cell r="P1106">
            <v>34.5034013605442</v>
          </cell>
          <cell r="Q1106">
            <v>60.0892857142857</v>
          </cell>
          <cell r="R1106">
            <v>44.5535714285714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Module2"/>
      <sheetName val="Sheet1"/>
      <sheetName val="Module1"/>
      <sheetName val="Module3"/>
      <sheetName val="Module4"/>
      <sheetName val="Module5"/>
      <sheetName val="Module6"/>
    </sheetNames>
    <sheetDataSet>
      <sheetData sheetId="0"/>
      <sheetData sheetId="1">
        <row r="7">
          <cell r="C7">
            <v>52.5714285714286</v>
          </cell>
          <cell r="D7">
            <v>35.2197802197802</v>
          </cell>
        </row>
        <row r="7">
          <cell r="G7">
            <v>69.5454545454545</v>
          </cell>
          <cell r="H7">
            <v>51.3831168831169</v>
          </cell>
        </row>
        <row r="7">
          <cell r="K7">
            <v>48.0816326530612</v>
          </cell>
          <cell r="L7">
            <v>32.469387755102</v>
          </cell>
          <cell r="M7">
            <v>66.3492063492064</v>
          </cell>
          <cell r="N7">
            <v>48.4761904761905</v>
          </cell>
        </row>
        <row r="14">
          <cell r="C14">
            <v>52.1538461538462</v>
          </cell>
          <cell r="D14">
            <v>36.2637362637363</v>
          </cell>
        </row>
        <row r="14">
          <cell r="G14">
            <v>68.987012987013</v>
          </cell>
          <cell r="H14">
            <v>49.7467532467533</v>
          </cell>
        </row>
        <row r="14">
          <cell r="K14">
            <v>50.5714285714286</v>
          </cell>
          <cell r="L14">
            <v>35.9591836734694</v>
          </cell>
          <cell r="M14">
            <v>66.2222222222222</v>
          </cell>
          <cell r="N14">
            <v>43.7301587301587</v>
          </cell>
        </row>
        <row r="21">
          <cell r="C21">
            <v>59.4945054945055</v>
          </cell>
          <cell r="D21">
            <v>39.9010989010989</v>
          </cell>
        </row>
        <row r="21">
          <cell r="G21">
            <v>71.9220779220779</v>
          </cell>
          <cell r="H21">
            <v>45.8051948051948</v>
          </cell>
        </row>
        <row r="21">
          <cell r="K21">
            <v>53.0612244897959</v>
          </cell>
          <cell r="L21">
            <v>38</v>
          </cell>
          <cell r="M21">
            <v>71.952380952381</v>
          </cell>
          <cell r="N21">
            <v>44.1428571428571</v>
          </cell>
        </row>
        <row r="28">
          <cell r="C28">
            <v>57.4505494505495</v>
          </cell>
          <cell r="D28">
            <v>41.9120879120879</v>
          </cell>
        </row>
        <row r="28">
          <cell r="G28">
            <v>70.0584415584415</v>
          </cell>
          <cell r="H28">
            <v>52.2857142857143</v>
          </cell>
        </row>
        <row r="28">
          <cell r="K28">
            <v>53.6122448979592</v>
          </cell>
          <cell r="L28">
            <v>35.1428571428571</v>
          </cell>
          <cell r="M28">
            <v>68.4761904761905</v>
          </cell>
          <cell r="N28">
            <v>50.9206349206349</v>
          </cell>
        </row>
        <row r="35">
          <cell r="C35">
            <v>44.1868131868132</v>
          </cell>
          <cell r="D35">
            <v>30.1098901098901</v>
          </cell>
        </row>
        <row r="35">
          <cell r="G35">
            <v>56.0779220779221</v>
          </cell>
          <cell r="H35">
            <v>41.1038961038961</v>
          </cell>
        </row>
        <row r="35">
          <cell r="K35">
            <v>44.0408163265306</v>
          </cell>
          <cell r="L35">
            <v>26.5918367346939</v>
          </cell>
          <cell r="M35">
            <v>53.7301587301587</v>
          </cell>
          <cell r="N35">
            <v>37.8095238095238</v>
          </cell>
        </row>
        <row r="42">
          <cell r="C42">
            <v>42.1538461538462</v>
          </cell>
          <cell r="D42">
            <v>27.2087912087912</v>
          </cell>
        </row>
        <row r="42">
          <cell r="G42">
            <v>59.2012987012987</v>
          </cell>
          <cell r="H42">
            <v>41.8311688311688</v>
          </cell>
        </row>
        <row r="42">
          <cell r="K42">
            <v>39.3061224489796</v>
          </cell>
          <cell r="L42">
            <v>22.7959183673469</v>
          </cell>
          <cell r="M42">
            <v>53.2380952380952</v>
          </cell>
          <cell r="N42">
            <v>37.031746031746</v>
          </cell>
        </row>
        <row r="49">
          <cell r="C49">
            <v>33.6703296703297</v>
          </cell>
          <cell r="D49">
            <v>19.7472527472527</v>
          </cell>
        </row>
        <row r="49">
          <cell r="G49">
            <v>49.4155844155844</v>
          </cell>
          <cell r="H49">
            <v>35.2727272727273</v>
          </cell>
        </row>
        <row r="49">
          <cell r="K49">
            <v>33.265306122449</v>
          </cell>
          <cell r="L49">
            <v>17.0816326530612</v>
          </cell>
          <cell r="M49">
            <v>44.6825396825397</v>
          </cell>
          <cell r="N49">
            <v>30.7777777777778</v>
          </cell>
        </row>
        <row r="56">
          <cell r="C56">
            <v>28.2857142857143</v>
          </cell>
          <cell r="D56">
            <v>12.1538461538462</v>
          </cell>
        </row>
        <row r="56">
          <cell r="G56">
            <v>47.474025974026</v>
          </cell>
          <cell r="H56">
            <v>28.7532467532468</v>
          </cell>
        </row>
        <row r="56">
          <cell r="K56">
            <v>28.3265306122449</v>
          </cell>
          <cell r="L56">
            <v>8.36734693877551</v>
          </cell>
          <cell r="M56">
            <v>42.1269841269841</v>
          </cell>
          <cell r="N56">
            <v>24.984126984127</v>
          </cell>
        </row>
        <row r="63">
          <cell r="C63">
            <v>31.3626373626374</v>
          </cell>
          <cell r="D63">
            <v>15.9120879120879</v>
          </cell>
        </row>
        <row r="63">
          <cell r="G63">
            <v>56.8246753246753</v>
          </cell>
          <cell r="H63">
            <v>35.8246753246753</v>
          </cell>
        </row>
        <row r="63">
          <cell r="K63">
            <v>29.7142857142857</v>
          </cell>
          <cell r="L63">
            <v>10.6122448979592</v>
          </cell>
          <cell r="M63">
            <v>54.7301587301587</v>
          </cell>
          <cell r="N63">
            <v>32.2698412698413</v>
          </cell>
        </row>
        <row r="70">
          <cell r="C70">
            <v>43.3956043956044</v>
          </cell>
          <cell r="D70">
            <v>26.0549450549451</v>
          </cell>
        </row>
        <row r="70">
          <cell r="G70">
            <v>62.9350649350649</v>
          </cell>
          <cell r="H70">
            <v>40.3116883116883</v>
          </cell>
        </row>
        <row r="70">
          <cell r="K70">
            <v>42.3877551020408</v>
          </cell>
          <cell r="L70">
            <v>23.3061224489796</v>
          </cell>
          <cell r="M70">
            <v>63.0952380952381</v>
          </cell>
          <cell r="N70">
            <v>40.3015873015873</v>
          </cell>
        </row>
        <row r="77">
          <cell r="C77">
            <v>46.1428571428571</v>
          </cell>
          <cell r="D77">
            <v>32.3846153846154</v>
          </cell>
        </row>
        <row r="77">
          <cell r="G77">
            <v>66.1818181818182</v>
          </cell>
          <cell r="H77">
            <v>45.025974025974</v>
          </cell>
        </row>
        <row r="77">
          <cell r="K77">
            <v>39.4081632653061</v>
          </cell>
          <cell r="L77">
            <v>27.2857142857143</v>
          </cell>
          <cell r="M77">
            <v>65.9206349206349</v>
          </cell>
          <cell r="N77">
            <v>44.1587301587302</v>
          </cell>
        </row>
        <row r="84">
          <cell r="C84">
            <v>40.5274725274725</v>
          </cell>
          <cell r="D84">
            <v>24.3186813186813</v>
          </cell>
        </row>
        <row r="84">
          <cell r="G84">
            <v>59.5064935064935</v>
          </cell>
          <cell r="H84">
            <v>44.4090909090909</v>
          </cell>
        </row>
        <row r="84">
          <cell r="K84">
            <v>36.2448979591837</v>
          </cell>
          <cell r="L84">
            <v>16.1632653061224</v>
          </cell>
          <cell r="M84">
            <v>58.6666666666667</v>
          </cell>
          <cell r="N84">
            <v>43.4761904761905</v>
          </cell>
        </row>
        <row r="91">
          <cell r="C91">
            <v>43.2197802197802</v>
          </cell>
          <cell r="D91">
            <v>27.6263736263736</v>
          </cell>
        </row>
        <row r="91">
          <cell r="G91">
            <v>66.3311688311688</v>
          </cell>
          <cell r="H91">
            <v>43.551948051948</v>
          </cell>
        </row>
        <row r="91">
          <cell r="K91">
            <v>39.7142857142857</v>
          </cell>
          <cell r="L91">
            <v>23.6122448979592</v>
          </cell>
          <cell r="M91">
            <v>69.1269841269841</v>
          </cell>
          <cell r="N91">
            <v>46.6349206349206</v>
          </cell>
        </row>
        <row r="98">
          <cell r="C98">
            <v>45.3406593406593</v>
          </cell>
          <cell r="D98">
            <v>26.3846153846154</v>
          </cell>
        </row>
        <row r="98">
          <cell r="G98">
            <v>60.4090909090909</v>
          </cell>
          <cell r="H98">
            <v>36.4415584415584</v>
          </cell>
        </row>
        <row r="98">
          <cell r="K98">
            <v>40.6530612244898</v>
          </cell>
          <cell r="L98">
            <v>24.0816326530612</v>
          </cell>
          <cell r="M98">
            <v>56.5714285714286</v>
          </cell>
          <cell r="N98">
            <v>33.7460317460317</v>
          </cell>
        </row>
        <row r="105">
          <cell r="C105">
            <v>32.3846153846154</v>
          </cell>
          <cell r="D105">
            <v>19.7252747252747</v>
          </cell>
        </row>
        <row r="105">
          <cell r="G105">
            <v>49.7727272727273</v>
          </cell>
          <cell r="H105">
            <v>32.525974025974</v>
          </cell>
        </row>
        <row r="105">
          <cell r="K105">
            <v>30.6938775510204</v>
          </cell>
          <cell r="L105">
            <v>17.7142857142857</v>
          </cell>
          <cell r="M105">
            <v>51.4285714285714</v>
          </cell>
          <cell r="N105">
            <v>31.6349206349206</v>
          </cell>
        </row>
        <row r="112">
          <cell r="C112">
            <v>45.1978021978022</v>
          </cell>
          <cell r="D112">
            <v>30.043956043956</v>
          </cell>
        </row>
        <row r="112">
          <cell r="G112">
            <v>61.1168831168831</v>
          </cell>
          <cell r="H112">
            <v>38.012987012987</v>
          </cell>
        </row>
        <row r="112">
          <cell r="K112">
            <v>46.2040816326531</v>
          </cell>
          <cell r="L112">
            <v>27.5102040816327</v>
          </cell>
          <cell r="M112">
            <v>62.4761904761905</v>
          </cell>
          <cell r="N112">
            <v>38.5873015873016</v>
          </cell>
        </row>
        <row r="119">
          <cell r="C119">
            <v>33.3186813186813</v>
          </cell>
          <cell r="D119">
            <v>17.956043956044</v>
          </cell>
        </row>
        <row r="119">
          <cell r="G119">
            <v>56.3441558441558</v>
          </cell>
          <cell r="H119">
            <v>36.5519480519481</v>
          </cell>
        </row>
        <row r="119">
          <cell r="K119">
            <v>32.530612244898</v>
          </cell>
          <cell r="L119">
            <v>17.4489795918367</v>
          </cell>
          <cell r="M119">
            <v>57.015873015873</v>
          </cell>
          <cell r="N119">
            <v>37.3492063492064</v>
          </cell>
        </row>
        <row r="126">
          <cell r="C126">
            <v>45.1648351648352</v>
          </cell>
          <cell r="D126">
            <v>29.4065934065934</v>
          </cell>
        </row>
        <row r="126">
          <cell r="G126">
            <v>61.0779220779221</v>
          </cell>
          <cell r="H126">
            <v>39.0064935064935</v>
          </cell>
        </row>
        <row r="126">
          <cell r="K126">
            <v>45.4489795918367</v>
          </cell>
          <cell r="L126">
            <v>30.6530612244898</v>
          </cell>
          <cell r="M126">
            <v>59.4285714285714</v>
          </cell>
          <cell r="N126">
            <v>37.4761904761905</v>
          </cell>
        </row>
        <row r="133">
          <cell r="C133">
            <v>46.6043956043956</v>
          </cell>
          <cell r="D133">
            <v>31.9010989010989</v>
          </cell>
        </row>
        <row r="133">
          <cell r="G133">
            <v>64.9480519480519</v>
          </cell>
          <cell r="H133">
            <v>42.9220779220779</v>
          </cell>
        </row>
        <row r="133">
          <cell r="K133">
            <v>46.6326530612245</v>
          </cell>
          <cell r="L133">
            <v>30.3469387755102</v>
          </cell>
          <cell r="M133">
            <v>65.1111111111111</v>
          </cell>
          <cell r="N133">
            <v>42.5238095238095</v>
          </cell>
        </row>
        <row r="140">
          <cell r="C140">
            <v>56.5714285714286</v>
          </cell>
          <cell r="D140">
            <v>36.6483516483517</v>
          </cell>
        </row>
        <row r="140">
          <cell r="G140">
            <v>65.474025974026</v>
          </cell>
          <cell r="H140">
            <v>45.4545454545455</v>
          </cell>
        </row>
        <row r="140">
          <cell r="K140">
            <v>55.734693877551</v>
          </cell>
          <cell r="L140">
            <v>34.7755102040816</v>
          </cell>
          <cell r="M140">
            <v>64.0634920634921</v>
          </cell>
          <cell r="N140">
            <v>44.0476190476191</v>
          </cell>
        </row>
        <row r="147">
          <cell r="C147">
            <v>62.5604395604396</v>
          </cell>
          <cell r="D147">
            <v>42.010989010989</v>
          </cell>
        </row>
        <row r="147">
          <cell r="G147">
            <v>76.0064935064935</v>
          </cell>
          <cell r="H147">
            <v>54.7987012987013</v>
          </cell>
        </row>
        <row r="147">
          <cell r="K147">
            <v>57.5918367346939</v>
          </cell>
          <cell r="L147">
            <v>36.2244897959184</v>
          </cell>
          <cell r="M147">
            <v>80.0793650793651</v>
          </cell>
          <cell r="N147">
            <v>58.0634920634921</v>
          </cell>
        </row>
        <row r="154">
          <cell r="C154">
            <v>54.8131868131868</v>
          </cell>
          <cell r="D154">
            <v>37.8131868131868</v>
          </cell>
        </row>
        <row r="154">
          <cell r="G154">
            <v>73.3376623376623</v>
          </cell>
          <cell r="H154">
            <v>53.3831168831169</v>
          </cell>
        </row>
        <row r="154">
          <cell r="K154">
            <v>53.0408163265306</v>
          </cell>
          <cell r="L154">
            <v>35.3265306122449</v>
          </cell>
          <cell r="M154">
            <v>75.5238095238095</v>
          </cell>
          <cell r="N154">
            <v>54.1269841269841</v>
          </cell>
        </row>
        <row r="161">
          <cell r="C161">
            <v>53.7802197802198</v>
          </cell>
          <cell r="D161">
            <v>40.3076923076923</v>
          </cell>
        </row>
        <row r="161">
          <cell r="G161">
            <v>69.5714285714286</v>
          </cell>
          <cell r="H161">
            <v>46.5584415584416</v>
          </cell>
        </row>
        <row r="161">
          <cell r="K161">
            <v>56.7551020408163</v>
          </cell>
          <cell r="L161">
            <v>38.2040816326531</v>
          </cell>
          <cell r="M161">
            <v>70.7619047619048</v>
          </cell>
          <cell r="N161">
            <v>47.4126984126984</v>
          </cell>
        </row>
        <row r="168">
          <cell r="C168">
            <v>59.0769230769231</v>
          </cell>
          <cell r="D168">
            <v>38.6043956043956</v>
          </cell>
        </row>
        <row r="168">
          <cell r="G168">
            <v>71.8766233766234</v>
          </cell>
          <cell r="H168">
            <v>54.4350649350649</v>
          </cell>
        </row>
        <row r="168">
          <cell r="K168">
            <v>58.5714285714286</v>
          </cell>
          <cell r="L168">
            <v>37.9387755102041</v>
          </cell>
          <cell r="M168">
            <v>76.2222222222222</v>
          </cell>
          <cell r="N168">
            <v>58.4285714285714</v>
          </cell>
        </row>
        <row r="175">
          <cell r="C175">
            <v>68.1538461538462</v>
          </cell>
          <cell r="D175">
            <v>48.2637362637363</v>
          </cell>
        </row>
        <row r="175">
          <cell r="G175">
            <v>70.4090909090909</v>
          </cell>
          <cell r="H175">
            <v>50.7922077922078</v>
          </cell>
        </row>
        <row r="175">
          <cell r="K175">
            <v>64.7142857142857</v>
          </cell>
          <cell r="L175">
            <v>45</v>
          </cell>
          <cell r="M175">
            <v>76.2063492063492</v>
          </cell>
          <cell r="N175">
            <v>53.1111111111111</v>
          </cell>
        </row>
        <row r="182">
          <cell r="C182">
            <v>68.4505494505495</v>
          </cell>
          <cell r="D182">
            <v>49.1868131868132</v>
          </cell>
        </row>
        <row r="182">
          <cell r="G182">
            <v>78.5714285714286</v>
          </cell>
          <cell r="H182">
            <v>56.6103896103896</v>
          </cell>
        </row>
        <row r="182">
          <cell r="K182">
            <v>65.3469387755102</v>
          </cell>
          <cell r="L182">
            <v>46.5102040816327</v>
          </cell>
          <cell r="M182">
            <v>80.0952380952381</v>
          </cell>
          <cell r="N182">
            <v>56.8888888888889</v>
          </cell>
        </row>
        <row r="189">
          <cell r="C189">
            <v>71.9120879120879</v>
          </cell>
          <cell r="D189">
            <v>48.1868131868132</v>
          </cell>
        </row>
        <row r="189">
          <cell r="G189">
            <v>75.538961038961</v>
          </cell>
          <cell r="H189">
            <v>55.474025974026</v>
          </cell>
        </row>
        <row r="189">
          <cell r="K189">
            <v>68.3673469387755</v>
          </cell>
          <cell r="L189">
            <v>44.6530612244898</v>
          </cell>
          <cell r="M189">
            <v>80.6031746031746</v>
          </cell>
          <cell r="N189">
            <v>57.7142857142857</v>
          </cell>
        </row>
        <row r="196">
          <cell r="C196">
            <v>70.4835164835165</v>
          </cell>
          <cell r="D196">
            <v>51.3626373626374</v>
          </cell>
        </row>
        <row r="196">
          <cell r="G196">
            <v>80.0649350649351</v>
          </cell>
          <cell r="H196">
            <v>58.0324675324675</v>
          </cell>
        </row>
        <row r="196">
          <cell r="K196">
            <v>68.9387755102041</v>
          </cell>
          <cell r="L196">
            <v>49.7755102040816</v>
          </cell>
          <cell r="M196">
            <v>81.8730158730159</v>
          </cell>
          <cell r="N196">
            <v>60.1428571428571</v>
          </cell>
        </row>
        <row r="203">
          <cell r="C203">
            <v>82.7692307692308</v>
          </cell>
          <cell r="D203">
            <v>59</v>
          </cell>
        </row>
        <row r="203">
          <cell r="G203">
            <v>82.5584415584415</v>
          </cell>
          <cell r="H203">
            <v>60.6298701298701</v>
          </cell>
        </row>
        <row r="203">
          <cell r="K203">
            <v>81.8367346938776</v>
          </cell>
          <cell r="L203">
            <v>56.4081632653061</v>
          </cell>
          <cell r="M203">
            <v>85.1111111111111</v>
          </cell>
          <cell r="N203">
            <v>64.4761904761905</v>
          </cell>
        </row>
        <row r="210">
          <cell r="C210">
            <v>83.3956043956044</v>
          </cell>
          <cell r="D210">
            <v>60.8461538461539</v>
          </cell>
        </row>
        <row r="210">
          <cell r="G210">
            <v>84.4805194805195</v>
          </cell>
          <cell r="H210">
            <v>63.5</v>
          </cell>
        </row>
        <row r="210">
          <cell r="K210">
            <v>80</v>
          </cell>
          <cell r="L210">
            <v>56.8979591836735</v>
          </cell>
          <cell r="M210">
            <v>90.1269841269841</v>
          </cell>
          <cell r="N210">
            <v>67.7619047619048</v>
          </cell>
        </row>
        <row r="217">
          <cell r="C217">
            <v>76.7802197802198</v>
          </cell>
          <cell r="D217">
            <v>57.8901098901099</v>
          </cell>
        </row>
        <row r="217">
          <cell r="G217">
            <v>79.974025974026</v>
          </cell>
          <cell r="H217">
            <v>64.1298701298701</v>
          </cell>
        </row>
        <row r="217">
          <cell r="K217">
            <v>75.265306122449</v>
          </cell>
          <cell r="L217">
            <v>55.3469387755102</v>
          </cell>
          <cell r="M217">
            <v>84.2380952380952</v>
          </cell>
          <cell r="N217">
            <v>67.8412698412698</v>
          </cell>
        </row>
        <row r="224">
          <cell r="C224">
            <v>79.4065934065934</v>
          </cell>
          <cell r="D224">
            <v>56.4175824175824</v>
          </cell>
        </row>
        <row r="224">
          <cell r="G224">
            <v>76.7272727272727</v>
          </cell>
          <cell r="H224">
            <v>61.3571428571429</v>
          </cell>
        </row>
        <row r="224">
          <cell r="K224">
            <v>79.9387755102041</v>
          </cell>
          <cell r="L224">
            <v>55.6122448979592</v>
          </cell>
          <cell r="M224">
            <v>84.5238095238095</v>
          </cell>
          <cell r="N224">
            <v>64.6507936507937</v>
          </cell>
        </row>
        <row r="231">
          <cell r="C231">
            <v>85.2527472527473</v>
          </cell>
          <cell r="D231">
            <v>65.4175824175824</v>
          </cell>
        </row>
        <row r="231">
          <cell r="G231">
            <v>82.0779220779221</v>
          </cell>
          <cell r="H231">
            <v>68.2337662337662</v>
          </cell>
        </row>
        <row r="231">
          <cell r="K231">
            <v>85.1836734693878</v>
          </cell>
          <cell r="L231">
            <v>65.4897959183674</v>
          </cell>
          <cell r="M231">
            <v>86.6666666666667</v>
          </cell>
          <cell r="N231">
            <v>72.0634920634921</v>
          </cell>
        </row>
        <row r="238">
          <cell r="C238">
            <v>89.7362637362637</v>
          </cell>
          <cell r="D238">
            <v>71.2417582417583</v>
          </cell>
        </row>
        <row r="238">
          <cell r="G238">
            <v>86.5909090909091</v>
          </cell>
          <cell r="H238">
            <v>68.8701298701299</v>
          </cell>
        </row>
        <row r="238">
          <cell r="K238">
            <v>88.0408163265306</v>
          </cell>
          <cell r="L238">
            <v>67.9387755102041</v>
          </cell>
          <cell r="M238">
            <v>91.5396825396825</v>
          </cell>
          <cell r="N238">
            <v>73.2063492063492</v>
          </cell>
        </row>
        <row r="245">
          <cell r="C245">
            <v>81.6043956043956</v>
          </cell>
          <cell r="D245">
            <v>59.7032967032967</v>
          </cell>
        </row>
        <row r="245">
          <cell r="G245">
            <v>80.8246753246753</v>
          </cell>
          <cell r="H245">
            <v>66.1623376623377</v>
          </cell>
        </row>
        <row r="245">
          <cell r="K245">
            <v>79.0816326530612</v>
          </cell>
          <cell r="L245">
            <v>56.3877551020408</v>
          </cell>
          <cell r="M245">
            <v>85.2380952380952</v>
          </cell>
          <cell r="N245">
            <v>69.3015873015873</v>
          </cell>
        </row>
        <row r="252">
          <cell r="C252">
            <v>88.6263736263736</v>
          </cell>
          <cell r="D252">
            <v>67.6483516483516</v>
          </cell>
        </row>
        <row r="252">
          <cell r="G252">
            <v>86.4090909090909</v>
          </cell>
          <cell r="H252">
            <v>68.9090909090909</v>
          </cell>
        </row>
        <row r="252">
          <cell r="K252">
            <v>87.9387755102041</v>
          </cell>
          <cell r="L252">
            <v>64.4285714285714</v>
          </cell>
          <cell r="M252">
            <v>90.6031746031746</v>
          </cell>
          <cell r="N252">
            <v>71.7936507936508</v>
          </cell>
        </row>
        <row r="259">
          <cell r="C259">
            <v>90.5604395604396</v>
          </cell>
          <cell r="D259">
            <v>69.3296703296703</v>
          </cell>
        </row>
        <row r="259">
          <cell r="G259">
            <v>89.525974025974</v>
          </cell>
          <cell r="H259">
            <v>70.0714285714286</v>
          </cell>
        </row>
        <row r="259">
          <cell r="K259">
            <v>86.3673469387755</v>
          </cell>
          <cell r="L259">
            <v>66.4897959183673</v>
          </cell>
          <cell r="M259">
            <v>94.3650793650794</v>
          </cell>
          <cell r="N259">
            <v>73.6349206349206</v>
          </cell>
        </row>
        <row r="266">
          <cell r="C266">
            <v>86.8351648351648</v>
          </cell>
          <cell r="D266">
            <v>65.7032967032967</v>
          </cell>
        </row>
        <row r="266">
          <cell r="G266">
            <v>89.2532467532467</v>
          </cell>
          <cell r="H266">
            <v>69.4090909090909</v>
          </cell>
        </row>
        <row r="266">
          <cell r="K266">
            <v>84.7959183673469</v>
          </cell>
          <cell r="L266">
            <v>63.8775510204082</v>
          </cell>
          <cell r="M266">
            <v>94.5873015873016</v>
          </cell>
          <cell r="N266">
            <v>73.4444444444444</v>
          </cell>
        </row>
        <row r="273">
          <cell r="C273">
            <v>81.5934065934066</v>
          </cell>
          <cell r="D273">
            <v>62.1098901098901</v>
          </cell>
        </row>
        <row r="273">
          <cell r="G273">
            <v>88.1298701298701</v>
          </cell>
          <cell r="H273">
            <v>68.525974025974</v>
          </cell>
        </row>
        <row r="273">
          <cell r="K273">
            <v>78.1020408163265</v>
          </cell>
          <cell r="L273">
            <v>58.5918367346939</v>
          </cell>
          <cell r="M273">
            <v>93.8412698412698</v>
          </cell>
          <cell r="N273">
            <v>72.2539682539683</v>
          </cell>
        </row>
        <row r="280">
          <cell r="C280">
            <v>82.9560439560439</v>
          </cell>
          <cell r="D280">
            <v>64.945054945055</v>
          </cell>
        </row>
        <row r="280">
          <cell r="G280">
            <v>86.7705627705628</v>
          </cell>
          <cell r="H280">
            <v>67.7824675324675</v>
          </cell>
        </row>
        <row r="280">
          <cell r="K280">
            <v>81.3469387755102</v>
          </cell>
          <cell r="L280">
            <v>62.4489795918367</v>
          </cell>
          <cell r="M280">
            <v>94.7142857142857</v>
          </cell>
          <cell r="N280">
            <v>70.4920634920635</v>
          </cell>
        </row>
        <row r="287">
          <cell r="C287">
            <v>77.9010989010989</v>
          </cell>
          <cell r="D287">
            <v>61.6923076923077</v>
          </cell>
        </row>
        <row r="287">
          <cell r="G287">
            <v>83.2077922077922</v>
          </cell>
          <cell r="H287">
            <v>66.7142857142857</v>
          </cell>
        </row>
        <row r="287">
          <cell r="K287">
            <v>76.8571428571429</v>
          </cell>
          <cell r="L287">
            <v>58.2040816326531</v>
          </cell>
          <cell r="M287">
            <v>89.9523809523809</v>
          </cell>
          <cell r="N287">
            <v>69.2857142857143</v>
          </cell>
        </row>
        <row r="294">
          <cell r="C294">
            <v>79.8131868131868</v>
          </cell>
          <cell r="D294">
            <v>59.2307692307693</v>
          </cell>
        </row>
        <row r="294">
          <cell r="G294">
            <v>83.2402597402598</v>
          </cell>
          <cell r="H294">
            <v>64.2142857142857</v>
          </cell>
        </row>
        <row r="294">
          <cell r="K294">
            <v>80</v>
          </cell>
          <cell r="L294">
            <v>57.1632653061225</v>
          </cell>
          <cell r="M294">
            <v>90.4761904761905</v>
          </cell>
          <cell r="N294">
            <v>67.4761904761905</v>
          </cell>
        </row>
        <row r="301">
          <cell r="C301">
            <v>80.5274725274725</v>
          </cell>
          <cell r="D301">
            <v>64.956043956044</v>
          </cell>
        </row>
        <row r="301">
          <cell r="G301">
            <v>84.0909090909091</v>
          </cell>
          <cell r="H301">
            <v>66.0974025974026</v>
          </cell>
        </row>
        <row r="301">
          <cell r="K301">
            <v>82.3265306122449</v>
          </cell>
          <cell r="L301">
            <v>66.1224489795918</v>
          </cell>
          <cell r="M301">
            <v>91.8571428571429</v>
          </cell>
          <cell r="N301">
            <v>68.7460317460318</v>
          </cell>
        </row>
        <row r="308">
          <cell r="C308">
            <v>74.8791208791209</v>
          </cell>
          <cell r="D308">
            <v>58.0604395604396</v>
          </cell>
        </row>
        <row r="308">
          <cell r="G308">
            <v>80.1753246753247</v>
          </cell>
          <cell r="H308">
            <v>61.2857142857143</v>
          </cell>
        </row>
        <row r="308">
          <cell r="K308">
            <v>74.1836734693878</v>
          </cell>
          <cell r="L308">
            <v>58.8163265306122</v>
          </cell>
          <cell r="M308">
            <v>86.7460317460318</v>
          </cell>
          <cell r="N308">
            <v>61.2539682539683</v>
          </cell>
        </row>
        <row r="315">
          <cell r="C315">
            <v>68.8351648351648</v>
          </cell>
          <cell r="D315">
            <v>49.5164835164835</v>
          </cell>
        </row>
        <row r="315">
          <cell r="G315">
            <v>74.6688311688312</v>
          </cell>
          <cell r="H315">
            <v>56.3116883116883</v>
          </cell>
        </row>
        <row r="315">
          <cell r="K315">
            <v>68.2857142857143</v>
          </cell>
          <cell r="L315">
            <v>49.9795918367347</v>
          </cell>
          <cell r="M315">
            <v>80.1746031746032</v>
          </cell>
          <cell r="N315">
            <v>54.9206349206349</v>
          </cell>
        </row>
        <row r="322">
          <cell r="C322">
            <v>73.8791208791209</v>
          </cell>
          <cell r="D322">
            <v>55.1428571428571</v>
          </cell>
        </row>
        <row r="322">
          <cell r="G322">
            <v>77.1948051948052</v>
          </cell>
          <cell r="H322">
            <v>60.9415584415584</v>
          </cell>
        </row>
        <row r="322">
          <cell r="K322">
            <v>70.9183673469388</v>
          </cell>
          <cell r="L322">
            <v>50.6938775510204</v>
          </cell>
          <cell r="M322">
            <v>82.2539682539683</v>
          </cell>
          <cell r="N322">
            <v>58.3333333333333</v>
          </cell>
        </row>
        <row r="329">
          <cell r="C329">
            <v>62.0659340659341</v>
          </cell>
          <cell r="D329">
            <v>43.1318681318681</v>
          </cell>
        </row>
        <row r="329">
          <cell r="G329">
            <v>73.512987012987</v>
          </cell>
          <cell r="H329">
            <v>55.8311688311688</v>
          </cell>
        </row>
        <row r="329">
          <cell r="K329">
            <v>60.0816326530612</v>
          </cell>
          <cell r="L329">
            <v>40.7755102040816</v>
          </cell>
          <cell r="M329">
            <v>77.6984126984127</v>
          </cell>
          <cell r="N329">
            <v>50.7619047619048</v>
          </cell>
        </row>
        <row r="335">
          <cell r="C335">
            <v>65.8241758241758</v>
          </cell>
          <cell r="D335">
            <v>45.7142857142857</v>
          </cell>
        </row>
        <row r="335">
          <cell r="G335">
            <v>73.5454545454546</v>
          </cell>
          <cell r="H335">
            <v>59.487012987013</v>
          </cell>
        </row>
        <row r="335">
          <cell r="K335">
            <v>64.2244897959184</v>
          </cell>
          <cell r="L335">
            <v>41.7959183673469</v>
          </cell>
          <cell r="M335">
            <v>77.9206349206349</v>
          </cell>
          <cell r="N335">
            <v>60.6031746031746</v>
          </cell>
        </row>
        <row r="342">
          <cell r="C342">
            <v>61.1098901098901</v>
          </cell>
          <cell r="D342">
            <v>41.2857142857143</v>
          </cell>
        </row>
        <row r="342">
          <cell r="G342">
            <v>69.461038961039</v>
          </cell>
          <cell r="H342">
            <v>54.6883116883117</v>
          </cell>
        </row>
        <row r="342">
          <cell r="K342">
            <v>59.0204081632653</v>
          </cell>
          <cell r="L342">
            <v>38.5918367346939</v>
          </cell>
          <cell r="M342">
            <v>71.7460317460318</v>
          </cell>
          <cell r="N342">
            <v>49.6190476190476</v>
          </cell>
        </row>
        <row r="349">
          <cell r="C349">
            <v>56.4505494505494</v>
          </cell>
          <cell r="D349">
            <v>38.5934065934066</v>
          </cell>
        </row>
        <row r="349">
          <cell r="G349">
            <v>65.9383116883117</v>
          </cell>
          <cell r="H349">
            <v>42.8474025974026</v>
          </cell>
        </row>
        <row r="349">
          <cell r="K349">
            <v>56</v>
          </cell>
          <cell r="L349">
            <v>36.1836734693878</v>
          </cell>
          <cell r="M349">
            <v>69.2539682539683</v>
          </cell>
          <cell r="N349">
            <v>39.8888888888889</v>
          </cell>
        </row>
        <row r="356">
          <cell r="C356">
            <v>64.1318681318681</v>
          </cell>
          <cell r="D356">
            <v>42.456043956044</v>
          </cell>
        </row>
        <row r="356">
          <cell r="G356">
            <v>68.8409090909091</v>
          </cell>
          <cell r="H356">
            <v>47.5519480519481</v>
          </cell>
        </row>
        <row r="356">
          <cell r="K356">
            <v>62.5918367346939</v>
          </cell>
          <cell r="L356">
            <v>40.9591836734694</v>
          </cell>
          <cell r="M356">
            <v>69.6666666666667</v>
          </cell>
          <cell r="N356">
            <v>45.2857142857143</v>
          </cell>
        </row>
        <row r="363">
          <cell r="C363">
            <v>59.1978021978022</v>
          </cell>
          <cell r="D363">
            <v>37.8021978021978</v>
          </cell>
        </row>
        <row r="363">
          <cell r="G363">
            <v>70.9675324675325</v>
          </cell>
          <cell r="H363">
            <v>47.7922077922078</v>
          </cell>
        </row>
        <row r="363">
          <cell r="K363">
            <v>54.530612244898</v>
          </cell>
          <cell r="L363">
            <v>34.3265306122449</v>
          </cell>
          <cell r="M363">
            <v>74.3968253968254</v>
          </cell>
          <cell r="N363">
            <v>46.1507936507937</v>
          </cell>
        </row>
        <row r="370">
          <cell r="C370">
            <v>48.3516483516484</v>
          </cell>
          <cell r="D370">
            <v>33.3681318681319</v>
          </cell>
        </row>
        <row r="370">
          <cell r="G370">
            <v>64.3571428571429</v>
          </cell>
          <cell r="H370">
            <v>43.4285714285714</v>
          </cell>
        </row>
        <row r="370">
          <cell r="K370">
            <v>45.3673469387755</v>
          </cell>
          <cell r="L370">
            <v>31.2142857142857</v>
          </cell>
          <cell r="M370">
            <v>66.9603174603175</v>
          </cell>
          <cell r="N370">
            <v>40</v>
          </cell>
        </row>
        <row r="377">
          <cell r="C377">
            <v>61.7142857142857</v>
          </cell>
          <cell r="D377">
            <v>45.6923076923077</v>
          </cell>
        </row>
        <row r="377">
          <cell r="G377">
            <v>69.0194805194805</v>
          </cell>
          <cell r="H377">
            <v>52.461038961039</v>
          </cell>
        </row>
        <row r="377">
          <cell r="K377">
            <v>60.6224489795918</v>
          </cell>
          <cell r="L377">
            <v>42.7448979591837</v>
          </cell>
          <cell r="M377">
            <v>68.1746031746032</v>
          </cell>
          <cell r="N377">
            <v>49.3492063492064</v>
          </cell>
        </row>
        <row r="384">
          <cell r="C384">
            <v>45.8351648351648</v>
          </cell>
          <cell r="D384">
            <v>31.4285714285714</v>
          </cell>
        </row>
        <row r="384">
          <cell r="G384">
            <v>59.6363636363636</v>
          </cell>
          <cell r="H384">
            <v>39.3896103896104</v>
          </cell>
        </row>
        <row r="384">
          <cell r="K384">
            <v>46.2244897959184</v>
          </cell>
          <cell r="L384">
            <v>30.9795918367347</v>
          </cell>
          <cell r="M384">
            <v>59.5396825396825</v>
          </cell>
          <cell r="N384">
            <v>33.8412698412699</v>
          </cell>
        </row>
        <row r="391">
          <cell r="C391">
            <v>54.4725274725275</v>
          </cell>
          <cell r="D391">
            <v>36.3736263736264</v>
          </cell>
        </row>
        <row r="391">
          <cell r="G391">
            <v>64.2402597402597</v>
          </cell>
          <cell r="H391">
            <v>40.7922077922078</v>
          </cell>
        </row>
        <row r="391">
          <cell r="K391">
            <v>50.3469387755102</v>
          </cell>
          <cell r="L391">
            <v>35.0612244897959</v>
          </cell>
          <cell r="M391">
            <v>61.6984126984127</v>
          </cell>
          <cell r="N391">
            <v>39.2539682539683</v>
          </cell>
        </row>
        <row r="398">
          <cell r="C398">
            <v>44.8791208791209</v>
          </cell>
          <cell r="D398">
            <v>33.010989010989</v>
          </cell>
        </row>
        <row r="398">
          <cell r="G398">
            <v>61.6298701298701</v>
          </cell>
          <cell r="H398">
            <v>43.6558441558442</v>
          </cell>
        </row>
        <row r="398">
          <cell r="K398">
            <v>44.7959183673469</v>
          </cell>
          <cell r="L398">
            <v>31.7959183673469</v>
          </cell>
          <cell r="M398">
            <v>58.2380952380953</v>
          </cell>
          <cell r="N398">
            <v>39.3333333333333</v>
          </cell>
        </row>
        <row r="405">
          <cell r="C405">
            <v>39.7912087912088</v>
          </cell>
          <cell r="D405">
            <v>26.010989010989</v>
          </cell>
        </row>
        <row r="405">
          <cell r="G405">
            <v>56.7922077922078</v>
          </cell>
          <cell r="H405">
            <v>41.8831168831169</v>
          </cell>
        </row>
        <row r="405">
          <cell r="K405">
            <v>39.8367346938775</v>
          </cell>
          <cell r="L405">
            <v>24.3265306122449</v>
          </cell>
          <cell r="M405">
            <v>52.984126984127</v>
          </cell>
          <cell r="N405">
            <v>34.0952380952381</v>
          </cell>
        </row>
        <row r="412">
          <cell r="C412">
            <v>32.4065934065934</v>
          </cell>
          <cell r="D412">
            <v>19.3956043956044</v>
          </cell>
        </row>
        <row r="412">
          <cell r="G412">
            <v>51.2532467532468</v>
          </cell>
          <cell r="H412">
            <v>30.4220779220779</v>
          </cell>
        </row>
        <row r="412">
          <cell r="K412">
            <v>31.6530612244898</v>
          </cell>
          <cell r="L412">
            <v>16.265306122449</v>
          </cell>
          <cell r="M412">
            <v>51.3174603174603</v>
          </cell>
          <cell r="N412">
            <v>27.1111111111111</v>
          </cell>
        </row>
        <row r="419">
          <cell r="C419">
            <v>49.3516483516484</v>
          </cell>
          <cell r="D419">
            <v>30.7032967032967</v>
          </cell>
        </row>
        <row r="419">
          <cell r="G419">
            <v>64.1439393939394</v>
          </cell>
          <cell r="H419">
            <v>43.2207792207792</v>
          </cell>
        </row>
        <row r="419">
          <cell r="K419">
            <v>47.1428571428571</v>
          </cell>
          <cell r="L419">
            <v>25.530612244898</v>
          </cell>
          <cell r="M419">
            <v>62.7142857142857</v>
          </cell>
          <cell r="N419">
            <v>40.9365079365079</v>
          </cell>
        </row>
        <row r="426">
          <cell r="C426">
            <v>44.2417582417582</v>
          </cell>
          <cell r="D426">
            <v>29.4175824175824</v>
          </cell>
        </row>
        <row r="426">
          <cell r="G426">
            <v>63.6103896103896</v>
          </cell>
          <cell r="H426">
            <v>41.5</v>
          </cell>
        </row>
        <row r="426">
          <cell r="K426">
            <v>42.8163265306122</v>
          </cell>
          <cell r="L426">
            <v>27.7142857142857</v>
          </cell>
          <cell r="M426">
            <v>62.2857142857143</v>
          </cell>
          <cell r="N426">
            <v>39.1904761904762</v>
          </cell>
        </row>
        <row r="433">
          <cell r="C433">
            <v>26.6593406593407</v>
          </cell>
          <cell r="D433">
            <v>10.2747252747253</v>
          </cell>
        </row>
        <row r="433">
          <cell r="G433">
            <v>52.2012987012987</v>
          </cell>
          <cell r="H433">
            <v>34.012987012987</v>
          </cell>
        </row>
        <row r="433">
          <cell r="K433">
            <v>20.0714285714286</v>
          </cell>
          <cell r="L433">
            <v>1.88775510204082</v>
          </cell>
          <cell r="M433">
            <v>54.5238095238095</v>
          </cell>
          <cell r="N433">
            <v>34.3333333333333</v>
          </cell>
        </row>
        <row r="440">
          <cell r="C440">
            <v>23.5576923076923</v>
          </cell>
          <cell r="D440">
            <v>11.010989010989</v>
          </cell>
        </row>
        <row r="440">
          <cell r="G440">
            <v>42.6883116883117</v>
          </cell>
          <cell r="H440">
            <v>27.525974025974</v>
          </cell>
        </row>
        <row r="440">
          <cell r="K440">
            <v>23.1020408163265</v>
          </cell>
          <cell r="L440">
            <v>7.87755102040816</v>
          </cell>
          <cell r="M440">
            <v>40.0476190476191</v>
          </cell>
          <cell r="N440">
            <v>24.8571428571429</v>
          </cell>
        </row>
        <row r="447">
          <cell r="C447">
            <v>29.5686813186813</v>
          </cell>
          <cell r="D447">
            <v>14.2747252747253</v>
          </cell>
        </row>
        <row r="447">
          <cell r="G447">
            <v>47.6818181818182</v>
          </cell>
          <cell r="H447">
            <v>30.2272727272727</v>
          </cell>
        </row>
        <row r="447">
          <cell r="K447">
            <v>29.8571428571429</v>
          </cell>
          <cell r="L447">
            <v>12.3775510204082</v>
          </cell>
          <cell r="M447">
            <v>44.0952380952381</v>
          </cell>
          <cell r="N447">
            <v>25.9047619047619</v>
          </cell>
        </row>
        <row r="454">
          <cell r="C454">
            <v>36.3296703296703</v>
          </cell>
          <cell r="D454">
            <v>18.967032967033</v>
          </cell>
        </row>
        <row r="454">
          <cell r="G454">
            <v>55.3766233766234</v>
          </cell>
          <cell r="H454">
            <v>32.6623376623377</v>
          </cell>
        </row>
        <row r="454">
          <cell r="K454">
            <v>34.0204081632653</v>
          </cell>
          <cell r="L454">
            <v>16.0408163265306</v>
          </cell>
          <cell r="M454">
            <v>56.1587301587302</v>
          </cell>
          <cell r="N454">
            <v>30.1111111111111</v>
          </cell>
        </row>
        <row r="461">
          <cell r="C461">
            <v>37.989010989011</v>
          </cell>
          <cell r="D461">
            <v>21.6043956043956</v>
          </cell>
        </row>
        <row r="461">
          <cell r="G461">
            <v>62.3766233766234</v>
          </cell>
          <cell r="H461">
            <v>41.6818181818182</v>
          </cell>
        </row>
        <row r="461">
          <cell r="K461">
            <v>37.1428571428571</v>
          </cell>
          <cell r="L461">
            <v>18.1428571428571</v>
          </cell>
          <cell r="M461">
            <v>64.1111111111111</v>
          </cell>
          <cell r="N461">
            <v>43.8571428571429</v>
          </cell>
        </row>
        <row r="468">
          <cell r="C468">
            <v>44.3296703296703</v>
          </cell>
          <cell r="D468">
            <v>29.3406593406593</v>
          </cell>
        </row>
        <row r="468">
          <cell r="G468">
            <v>62.5584415584415</v>
          </cell>
          <cell r="H468">
            <v>40.9350649350649</v>
          </cell>
        </row>
        <row r="468">
          <cell r="K468">
            <v>39.9795918367347</v>
          </cell>
          <cell r="L468">
            <v>22.6122448979592</v>
          </cell>
          <cell r="M468">
            <v>64.7777777777778</v>
          </cell>
          <cell r="N468">
            <v>41.2857142857143</v>
          </cell>
        </row>
        <row r="475">
          <cell r="C475">
            <v>53.6373626373627</v>
          </cell>
          <cell r="D475">
            <v>35.6043956043956</v>
          </cell>
        </row>
        <row r="475">
          <cell r="G475">
            <v>68.7705627705628</v>
          </cell>
          <cell r="H475">
            <v>45.3051948051948</v>
          </cell>
        </row>
        <row r="475">
          <cell r="K475">
            <v>46.6938775510204</v>
          </cell>
          <cell r="L475">
            <v>34.2448979591837</v>
          </cell>
          <cell r="M475">
            <v>69.8412698412699</v>
          </cell>
          <cell r="N475">
            <v>44.8888888888889</v>
          </cell>
        </row>
        <row r="482">
          <cell r="C482">
            <v>58.8626373626374</v>
          </cell>
          <cell r="D482">
            <v>34.8461538461539</v>
          </cell>
        </row>
        <row r="482">
          <cell r="G482">
            <v>70.3441558441558</v>
          </cell>
          <cell r="H482">
            <v>45</v>
          </cell>
        </row>
        <row r="482">
          <cell r="K482">
            <v>52.0816326530612</v>
          </cell>
          <cell r="L482">
            <v>31.9183673469388</v>
          </cell>
          <cell r="M482">
            <v>71.8253968253968</v>
          </cell>
          <cell r="N482">
            <v>44.7936507936508</v>
          </cell>
        </row>
        <row r="489">
          <cell r="C489">
            <v>50.2747252747253</v>
          </cell>
          <cell r="D489">
            <v>33.4065934065934</v>
          </cell>
        </row>
        <row r="489">
          <cell r="G489">
            <v>67.2597402597403</v>
          </cell>
          <cell r="H489">
            <v>45.7337662337662</v>
          </cell>
        </row>
        <row r="489">
          <cell r="K489">
            <v>48.3673469387755</v>
          </cell>
          <cell r="L489">
            <v>30.734693877551</v>
          </cell>
          <cell r="M489">
            <v>65.1111111111111</v>
          </cell>
          <cell r="N489">
            <v>42.4920634920635</v>
          </cell>
        </row>
        <row r="496">
          <cell r="C496">
            <v>49</v>
          </cell>
          <cell r="D496">
            <v>31.5274725274725</v>
          </cell>
        </row>
        <row r="496">
          <cell r="G496">
            <v>63.0324675324675</v>
          </cell>
          <cell r="H496">
            <v>46.4480519480519</v>
          </cell>
        </row>
        <row r="496">
          <cell r="K496">
            <v>45.3877551020408</v>
          </cell>
          <cell r="L496">
            <v>25.1020408163265</v>
          </cell>
          <cell r="M496">
            <v>65.9365079365079</v>
          </cell>
          <cell r="N496">
            <v>44.3015873015873</v>
          </cell>
        </row>
        <row r="503">
          <cell r="C503">
            <v>58.2197802197802</v>
          </cell>
          <cell r="D503">
            <v>38.3736263736264</v>
          </cell>
        </row>
        <row r="503">
          <cell r="G503">
            <v>69.9047619047619</v>
          </cell>
          <cell r="H503">
            <v>47.7857142857143</v>
          </cell>
        </row>
        <row r="503">
          <cell r="K503">
            <v>57.1020408163265</v>
          </cell>
          <cell r="L503">
            <v>37.0612244897959</v>
          </cell>
          <cell r="M503">
            <v>70.1587301587302</v>
          </cell>
          <cell r="N503">
            <v>49.3968253968254</v>
          </cell>
        </row>
        <row r="510">
          <cell r="C510">
            <v>58.2747252747253</v>
          </cell>
          <cell r="D510">
            <v>38.5384615384615</v>
          </cell>
        </row>
        <row r="510">
          <cell r="G510">
            <v>69.9285714285714</v>
          </cell>
          <cell r="H510">
            <v>48.6493506493507</v>
          </cell>
        </row>
        <row r="510">
          <cell r="K510">
            <v>56.1020408163265</v>
          </cell>
          <cell r="L510">
            <v>37.6530612244898</v>
          </cell>
          <cell r="M510">
            <v>70.2380952380952</v>
          </cell>
          <cell r="N510">
            <v>47.8095238095238</v>
          </cell>
        </row>
        <row r="517">
          <cell r="C517">
            <v>50.1978021978022</v>
          </cell>
          <cell r="D517">
            <v>33.6428571428571</v>
          </cell>
        </row>
        <row r="517">
          <cell r="G517">
            <v>68.9805194805195</v>
          </cell>
          <cell r="H517">
            <v>46.1948051948052</v>
          </cell>
        </row>
        <row r="517">
          <cell r="K517">
            <v>53.5918367346939</v>
          </cell>
          <cell r="L517">
            <v>34.1836734693878</v>
          </cell>
          <cell r="M517">
            <v>66.8571428571429</v>
          </cell>
          <cell r="N517">
            <v>44.6507936507936</v>
          </cell>
        </row>
        <row r="524">
          <cell r="C524">
            <v>61.0769230769231</v>
          </cell>
          <cell r="D524">
            <v>43.1978021978022</v>
          </cell>
        </row>
        <row r="524">
          <cell r="G524">
            <v>69.7012987012987</v>
          </cell>
          <cell r="H524">
            <v>51.7922077922078</v>
          </cell>
        </row>
        <row r="524">
          <cell r="K524">
            <v>56.5102040816327</v>
          </cell>
          <cell r="L524">
            <v>38.8571428571429</v>
          </cell>
          <cell r="M524">
            <v>73.3492063492064</v>
          </cell>
          <cell r="N524">
            <v>51.5396825396825</v>
          </cell>
        </row>
        <row r="531">
          <cell r="C531">
            <v>54.3186813186813</v>
          </cell>
          <cell r="D531">
            <v>41.1868131868132</v>
          </cell>
        </row>
        <row r="531">
          <cell r="G531">
            <v>68.0194805194805</v>
          </cell>
          <cell r="H531">
            <v>48.7207792207792</v>
          </cell>
        </row>
        <row r="531">
          <cell r="K531">
            <v>48.8163265306122</v>
          </cell>
          <cell r="L531">
            <v>38.2857142857143</v>
          </cell>
          <cell r="M531">
            <v>68.8571428571429</v>
          </cell>
          <cell r="N531">
            <v>47.4444444444444</v>
          </cell>
        </row>
        <row r="538">
          <cell r="C538">
            <v>66.1978021978022</v>
          </cell>
          <cell r="D538">
            <v>42.7362637362637</v>
          </cell>
        </row>
        <row r="538">
          <cell r="G538">
            <v>73.7142857142857</v>
          </cell>
          <cell r="H538">
            <v>51.6883116883117</v>
          </cell>
        </row>
        <row r="538">
          <cell r="K538">
            <v>62.2448979591837</v>
          </cell>
          <cell r="L538">
            <v>38.6122448979592</v>
          </cell>
          <cell r="M538">
            <v>77.6984126984127</v>
          </cell>
          <cell r="N538">
            <v>53.4603174603175</v>
          </cell>
        </row>
        <row r="545">
          <cell r="C545">
            <v>81.6593406593407</v>
          </cell>
          <cell r="D545">
            <v>58.8901098901099</v>
          </cell>
        </row>
        <row r="545">
          <cell r="G545">
            <v>81.6688311688312</v>
          </cell>
          <cell r="H545">
            <v>58.8116883116883</v>
          </cell>
        </row>
        <row r="545">
          <cell r="K545">
            <v>74.530612244898</v>
          </cell>
          <cell r="L545">
            <v>51.5102040816327</v>
          </cell>
          <cell r="M545">
            <v>84.5238095238095</v>
          </cell>
          <cell r="N545">
            <v>62.4206349206349</v>
          </cell>
        </row>
        <row r="552">
          <cell r="C552">
            <v>71.1098901098901</v>
          </cell>
          <cell r="D552">
            <v>50.6923076923077</v>
          </cell>
        </row>
        <row r="552">
          <cell r="G552">
            <v>80.7727272727273</v>
          </cell>
          <cell r="H552">
            <v>59.4935064935065</v>
          </cell>
        </row>
        <row r="552">
          <cell r="K552">
            <v>65.8775510204082</v>
          </cell>
          <cell r="L552">
            <v>46.1632653061225</v>
          </cell>
          <cell r="M552">
            <v>82.6349206349206</v>
          </cell>
          <cell r="N552">
            <v>60.9365079365079</v>
          </cell>
        </row>
        <row r="559">
          <cell r="C559">
            <v>64.010989010989</v>
          </cell>
          <cell r="D559">
            <v>50.5714285714286</v>
          </cell>
        </row>
        <row r="559">
          <cell r="G559">
            <v>81.4675324675325</v>
          </cell>
          <cell r="H559">
            <v>62.2272727272727</v>
          </cell>
        </row>
        <row r="559">
          <cell r="K559">
            <v>61.2244897959184</v>
          </cell>
          <cell r="L559">
            <v>47</v>
          </cell>
          <cell r="M559">
            <v>82.7142857142857</v>
          </cell>
          <cell r="N559">
            <v>64.8888888888889</v>
          </cell>
        </row>
        <row r="566">
          <cell r="C566">
            <v>70.2417582417583</v>
          </cell>
          <cell r="D566">
            <v>51.2087912087912</v>
          </cell>
        </row>
        <row r="566">
          <cell r="G566">
            <v>79.6688311688312</v>
          </cell>
          <cell r="H566">
            <v>60.0811688311688</v>
          </cell>
        </row>
        <row r="566">
          <cell r="K566">
            <v>69.5510204081633</v>
          </cell>
          <cell r="L566">
            <v>49.6122448979592</v>
          </cell>
          <cell r="M566">
            <v>84.3015873015873</v>
          </cell>
          <cell r="N566">
            <v>63.1269841269841</v>
          </cell>
        </row>
        <row r="573">
          <cell r="C573">
            <v>71.1098901098901</v>
          </cell>
          <cell r="D573">
            <v>53.032967032967</v>
          </cell>
        </row>
        <row r="573">
          <cell r="G573">
            <v>80.6688311688312</v>
          </cell>
          <cell r="H573">
            <v>61.8766233766234</v>
          </cell>
        </row>
        <row r="573">
          <cell r="K573">
            <v>70.1020408163265</v>
          </cell>
          <cell r="L573">
            <v>50.0816326530612</v>
          </cell>
          <cell r="M573">
            <v>82.8095238095238</v>
          </cell>
          <cell r="N573">
            <v>61.5396825396825</v>
          </cell>
        </row>
        <row r="580">
          <cell r="C580">
            <v>79.2857142857143</v>
          </cell>
          <cell r="D580">
            <v>60.7802197802198</v>
          </cell>
        </row>
        <row r="580">
          <cell r="G580">
            <v>85.25</v>
          </cell>
          <cell r="H580">
            <v>64.5194805194805</v>
          </cell>
        </row>
        <row r="580">
          <cell r="K580">
            <v>69.2448979591837</v>
          </cell>
          <cell r="L580">
            <v>54.0204081632653</v>
          </cell>
          <cell r="M580">
            <v>90.1904761904762</v>
          </cell>
          <cell r="N580">
            <v>67.4444444444444</v>
          </cell>
        </row>
        <row r="587">
          <cell r="C587">
            <v>79.445054945055</v>
          </cell>
          <cell r="D587">
            <v>61.8186813186813</v>
          </cell>
        </row>
        <row r="587">
          <cell r="G587">
            <v>84.8571428571429</v>
          </cell>
          <cell r="H587">
            <v>67.461038961039</v>
          </cell>
        </row>
        <row r="587">
          <cell r="K587">
            <v>80.3265306122449</v>
          </cell>
          <cell r="L587">
            <v>60.0408163265306</v>
          </cell>
          <cell r="M587">
            <v>87.1111111111111</v>
          </cell>
          <cell r="N587">
            <v>70.2698412698413</v>
          </cell>
        </row>
        <row r="594">
          <cell r="C594">
            <v>80.8461538461538</v>
          </cell>
          <cell r="D594">
            <v>62.0989010989011</v>
          </cell>
        </row>
        <row r="594">
          <cell r="G594">
            <v>84.0422077922078</v>
          </cell>
          <cell r="H594">
            <v>66.8311688311688</v>
          </cell>
        </row>
        <row r="594">
          <cell r="K594">
            <v>81.6122448979592</v>
          </cell>
          <cell r="L594">
            <v>62.530612244898</v>
          </cell>
          <cell r="M594">
            <v>88.4444444444444</v>
          </cell>
          <cell r="N594">
            <v>69.4444444444445</v>
          </cell>
        </row>
        <row r="601">
          <cell r="C601">
            <v>79.5384615384615</v>
          </cell>
          <cell r="D601">
            <v>60.7692307692308</v>
          </cell>
        </row>
        <row r="601">
          <cell r="G601">
            <v>84.1233766233766</v>
          </cell>
          <cell r="H601">
            <v>65.6948051948052</v>
          </cell>
        </row>
        <row r="601">
          <cell r="K601">
            <v>80.9795918367347</v>
          </cell>
          <cell r="L601">
            <v>59.7448979591837</v>
          </cell>
          <cell r="M601">
            <v>90.5079365079365</v>
          </cell>
          <cell r="N601">
            <v>68.031746031746</v>
          </cell>
        </row>
        <row r="608">
          <cell r="C608">
            <v>80.0769230769231</v>
          </cell>
          <cell r="D608">
            <v>58.9230769230769</v>
          </cell>
        </row>
        <row r="608">
          <cell r="G608">
            <v>85.0941558441559</v>
          </cell>
          <cell r="H608">
            <v>67.5357142857143</v>
          </cell>
        </row>
        <row r="608">
          <cell r="K608">
            <v>81.1224489795918</v>
          </cell>
          <cell r="L608">
            <v>57.9795918367347</v>
          </cell>
          <cell r="M608">
            <v>94.4761904761905</v>
          </cell>
          <cell r="N608">
            <v>72.5873015873016</v>
          </cell>
        </row>
        <row r="615">
          <cell r="C615">
            <v>76.2087912087912</v>
          </cell>
          <cell r="D615">
            <v>61.1208791208791</v>
          </cell>
        </row>
        <row r="615">
          <cell r="G615">
            <v>86.4648268398268</v>
          </cell>
          <cell r="H615">
            <v>66.9545454545455</v>
          </cell>
        </row>
        <row r="615">
          <cell r="K615">
            <v>76.7142857142857</v>
          </cell>
          <cell r="L615">
            <v>60.8163265306122</v>
          </cell>
          <cell r="M615">
            <v>94.0952380952381</v>
          </cell>
          <cell r="N615">
            <v>70.952380952381</v>
          </cell>
        </row>
        <row r="622">
          <cell r="C622">
            <v>76.4285714285714</v>
          </cell>
          <cell r="D622">
            <v>59.9010989010989</v>
          </cell>
        </row>
        <row r="622">
          <cell r="G622">
            <v>80.8181818181818</v>
          </cell>
          <cell r="H622">
            <v>65.9025974025974</v>
          </cell>
        </row>
        <row r="622">
          <cell r="K622">
            <v>75.4489795918367</v>
          </cell>
          <cell r="L622">
            <v>58.6734693877551</v>
          </cell>
          <cell r="M622">
            <v>88.7936507936508</v>
          </cell>
          <cell r="N622">
            <v>67.5873015873016</v>
          </cell>
        </row>
        <row r="629">
          <cell r="C629">
            <v>80.6593406593407</v>
          </cell>
          <cell r="D629">
            <v>67.0549450549451</v>
          </cell>
        </row>
        <row r="629">
          <cell r="G629">
            <v>83.4935064935065</v>
          </cell>
          <cell r="H629">
            <v>67.5649350649351</v>
          </cell>
        </row>
        <row r="629">
          <cell r="K629">
            <v>75.265306122449</v>
          </cell>
          <cell r="L629">
            <v>63.734693877551</v>
          </cell>
          <cell r="M629">
            <v>88.8253968253968</v>
          </cell>
          <cell r="N629">
            <v>70.7142857142857</v>
          </cell>
        </row>
        <row r="636">
          <cell r="C636">
            <v>80.9230769230769</v>
          </cell>
          <cell r="D636">
            <v>64.967032967033</v>
          </cell>
        </row>
        <row r="636">
          <cell r="G636">
            <v>85.9480519480519</v>
          </cell>
          <cell r="H636">
            <v>68.8571428571428</v>
          </cell>
        </row>
        <row r="636">
          <cell r="K636">
            <v>82.9387755102041</v>
          </cell>
          <cell r="L636">
            <v>63.7142857142857</v>
          </cell>
          <cell r="M636">
            <v>92.952380952381</v>
          </cell>
          <cell r="N636">
            <v>72.4761904761905</v>
          </cell>
        </row>
        <row r="643">
          <cell r="C643">
            <v>75.978021978022</v>
          </cell>
          <cell r="D643">
            <v>61.2197802197802</v>
          </cell>
        </row>
        <row r="643">
          <cell r="G643">
            <v>84.2337662337663</v>
          </cell>
          <cell r="H643">
            <v>65.3246753246753</v>
          </cell>
        </row>
        <row r="643">
          <cell r="K643">
            <v>75.0612244897959</v>
          </cell>
          <cell r="L643">
            <v>60.9387755102041</v>
          </cell>
          <cell r="M643">
            <v>91.1746031746032</v>
          </cell>
          <cell r="N643">
            <v>66.984126984127</v>
          </cell>
        </row>
        <row r="650">
          <cell r="C650">
            <v>73.8681318681319</v>
          </cell>
          <cell r="D650">
            <v>55.9340659340659</v>
          </cell>
        </row>
        <row r="650">
          <cell r="G650">
            <v>82.3441558441559</v>
          </cell>
          <cell r="H650">
            <v>65.0909090909091</v>
          </cell>
        </row>
        <row r="650">
          <cell r="K650">
            <v>74.3673469387755</v>
          </cell>
          <cell r="L650">
            <v>54.7959183673469</v>
          </cell>
          <cell r="M650">
            <v>91.015873015873</v>
          </cell>
          <cell r="N650">
            <v>69.0476190476191</v>
          </cell>
        </row>
        <row r="657">
          <cell r="C657">
            <v>80.1703296703297</v>
          </cell>
          <cell r="D657">
            <v>63.2417582417582</v>
          </cell>
        </row>
        <row r="657">
          <cell r="G657">
            <v>81.9188311688312</v>
          </cell>
          <cell r="H657">
            <v>66.3311688311688</v>
          </cell>
        </row>
        <row r="657">
          <cell r="K657">
            <v>79.7959183673469</v>
          </cell>
          <cell r="L657">
            <v>57.9387755102041</v>
          </cell>
          <cell r="M657">
            <v>93.8253968253968</v>
          </cell>
          <cell r="N657">
            <v>70.8888888888889</v>
          </cell>
        </row>
        <row r="664">
          <cell r="C664">
            <v>76.1648351648352</v>
          </cell>
          <cell r="D664">
            <v>58.0769230769231</v>
          </cell>
        </row>
        <row r="664">
          <cell r="G664">
            <v>78.7142857142857</v>
          </cell>
          <cell r="H664">
            <v>65.9642857142857</v>
          </cell>
        </row>
        <row r="664">
          <cell r="K664">
            <v>73.7551020408163</v>
          </cell>
          <cell r="L664">
            <v>54.7959183673469</v>
          </cell>
          <cell r="M664">
            <v>86.8253968253968</v>
          </cell>
          <cell r="N664">
            <v>68.968253968254</v>
          </cell>
        </row>
        <row r="671">
          <cell r="C671">
            <v>78.4725274725275</v>
          </cell>
          <cell r="D671">
            <v>58.956043956044</v>
          </cell>
        </row>
        <row r="671">
          <cell r="G671">
            <v>81.6038961038961</v>
          </cell>
          <cell r="H671">
            <v>64.9935064935065</v>
          </cell>
        </row>
        <row r="671">
          <cell r="K671">
            <v>77.530612244898</v>
          </cell>
          <cell r="L671">
            <v>57.0816326530612</v>
          </cell>
          <cell r="M671">
            <v>86.3809523809524</v>
          </cell>
          <cell r="N671">
            <v>69.3015873015873</v>
          </cell>
        </row>
        <row r="678">
          <cell r="C678">
            <v>71.9340659340659</v>
          </cell>
          <cell r="D678">
            <v>53.1538461538462</v>
          </cell>
        </row>
        <row r="678">
          <cell r="G678">
            <v>76.8506493506494</v>
          </cell>
          <cell r="H678">
            <v>60.2987012987013</v>
          </cell>
        </row>
        <row r="678">
          <cell r="K678">
            <v>73.2040816326531</v>
          </cell>
          <cell r="L678">
            <v>54.530612244898</v>
          </cell>
          <cell r="M678">
            <v>83.0952380952381</v>
          </cell>
          <cell r="N678">
            <v>58.6190476190476</v>
          </cell>
        </row>
        <row r="685">
          <cell r="C685">
            <v>64.6153846153846</v>
          </cell>
          <cell r="D685">
            <v>47.4175824175824</v>
          </cell>
        </row>
        <row r="685">
          <cell r="G685">
            <v>75.9188311688312</v>
          </cell>
          <cell r="H685">
            <v>60.448051948052</v>
          </cell>
        </row>
        <row r="685">
          <cell r="K685">
            <v>64.1632653061224</v>
          </cell>
          <cell r="L685">
            <v>44.9387755102041</v>
          </cell>
          <cell r="M685">
            <v>78.047619047619</v>
          </cell>
          <cell r="N685">
            <v>57.2539682539682</v>
          </cell>
        </row>
        <row r="692">
          <cell r="C692">
            <v>68.5054945054945</v>
          </cell>
          <cell r="D692">
            <v>47.4945054945055</v>
          </cell>
        </row>
        <row r="692">
          <cell r="G692">
            <v>76.6071428571428</v>
          </cell>
          <cell r="H692">
            <v>58.3961038961039</v>
          </cell>
        </row>
        <row r="692">
          <cell r="K692">
            <v>66.3877551020408</v>
          </cell>
          <cell r="L692">
            <v>43.5714285714286</v>
          </cell>
          <cell r="M692">
            <v>82.8412698412698</v>
          </cell>
          <cell r="N692">
            <v>57.2063492063492</v>
          </cell>
        </row>
        <row r="699">
          <cell r="C699">
            <v>57.6483516483517</v>
          </cell>
          <cell r="D699">
            <v>39.6263736263736</v>
          </cell>
        </row>
        <row r="699">
          <cell r="G699">
            <v>68.3311688311688</v>
          </cell>
          <cell r="H699">
            <v>48.1298701298701</v>
          </cell>
        </row>
        <row r="699">
          <cell r="K699">
            <v>57.4285714285714</v>
          </cell>
          <cell r="L699">
            <v>38.8979591836735</v>
          </cell>
          <cell r="M699">
            <v>66.3650793650794</v>
          </cell>
          <cell r="N699">
            <v>40.9047619047619</v>
          </cell>
        </row>
        <row r="706">
          <cell r="C706">
            <v>65.6373626373626</v>
          </cell>
          <cell r="D706">
            <v>48.6813186813187</v>
          </cell>
        </row>
        <row r="706">
          <cell r="G706">
            <v>75.6493506493506</v>
          </cell>
          <cell r="H706">
            <v>49.7142857142857</v>
          </cell>
        </row>
        <row r="706">
          <cell r="K706">
            <v>64.2448979591837</v>
          </cell>
          <cell r="L706">
            <v>45.0612244897959</v>
          </cell>
          <cell r="M706">
            <v>78.6825396825397</v>
          </cell>
          <cell r="N706">
            <v>49.6825396825397</v>
          </cell>
        </row>
        <row r="713">
          <cell r="C713">
            <v>66.3736263736264</v>
          </cell>
          <cell r="D713">
            <v>44.5494505494506</v>
          </cell>
        </row>
        <row r="713">
          <cell r="G713">
            <v>73.1785714285714</v>
          </cell>
          <cell r="H713">
            <v>53.262987012987</v>
          </cell>
        </row>
        <row r="713">
          <cell r="K713">
            <v>64.6938775510204</v>
          </cell>
          <cell r="L713">
            <v>39.2040816326531</v>
          </cell>
          <cell r="M713">
            <v>79.9206349206349</v>
          </cell>
          <cell r="N713">
            <v>55.6349206349206</v>
          </cell>
        </row>
        <row r="720">
          <cell r="C720">
            <v>58.8791208791209</v>
          </cell>
          <cell r="D720">
            <v>36.9010989010989</v>
          </cell>
        </row>
        <row r="720">
          <cell r="G720">
            <v>72.4090909090909</v>
          </cell>
          <cell r="H720">
            <v>46.8636363636364</v>
          </cell>
        </row>
        <row r="720">
          <cell r="K720">
            <v>52.9489795918367</v>
          </cell>
          <cell r="L720">
            <v>37.8265306122449</v>
          </cell>
          <cell r="M720">
            <v>79.9603174603175</v>
          </cell>
          <cell r="N720">
            <v>53.8492063492064</v>
          </cell>
        </row>
        <row r="727">
          <cell r="C727">
            <v>58.2637362637363</v>
          </cell>
          <cell r="D727">
            <v>38.6263736263736</v>
          </cell>
        </row>
        <row r="727">
          <cell r="G727">
            <v>71</v>
          </cell>
          <cell r="H727">
            <v>51.4350649350649</v>
          </cell>
        </row>
        <row r="727">
          <cell r="K727">
            <v>55.6734693877551</v>
          </cell>
          <cell r="L727">
            <v>39.4285714285714</v>
          </cell>
          <cell r="M727">
            <v>71.8095238095238</v>
          </cell>
          <cell r="N727">
            <v>54.5555555555556</v>
          </cell>
        </row>
        <row r="734">
          <cell r="C734">
            <v>50.7692307692308</v>
          </cell>
          <cell r="D734">
            <v>38.7362637362637</v>
          </cell>
        </row>
        <row r="734">
          <cell r="G734">
            <v>62.6038961038961</v>
          </cell>
          <cell r="H734">
            <v>41.1753246753247</v>
          </cell>
        </row>
        <row r="734">
          <cell r="K734">
            <v>49.8877551020408</v>
          </cell>
          <cell r="L734">
            <v>40.5918367346939</v>
          </cell>
          <cell r="M734">
            <v>55.8571428571429</v>
          </cell>
          <cell r="N734">
            <v>37.3650793650794</v>
          </cell>
        </row>
        <row r="741">
          <cell r="C741">
            <v>39.7362637362637</v>
          </cell>
          <cell r="D741">
            <v>25.6373626373626</v>
          </cell>
        </row>
        <row r="741">
          <cell r="G741">
            <v>52.974025974026</v>
          </cell>
          <cell r="H741">
            <v>35.6623376623377</v>
          </cell>
        </row>
        <row r="741">
          <cell r="K741">
            <v>41.9387755102041</v>
          </cell>
          <cell r="L741">
            <v>26.6734693877551</v>
          </cell>
          <cell r="M741">
            <v>48.6190476190476</v>
          </cell>
          <cell r="N741">
            <v>30.4603174603175</v>
          </cell>
        </row>
        <row r="748">
          <cell r="C748">
            <v>44.6813186813187</v>
          </cell>
          <cell r="D748">
            <v>31.6043956043956</v>
          </cell>
        </row>
        <row r="748">
          <cell r="G748">
            <v>59.525974025974</v>
          </cell>
          <cell r="H748">
            <v>40.6363636363636</v>
          </cell>
        </row>
        <row r="748">
          <cell r="K748">
            <v>42.9183673469388</v>
          </cell>
          <cell r="L748">
            <v>27.9387755102041</v>
          </cell>
          <cell r="M748">
            <v>57.5555555555556</v>
          </cell>
          <cell r="N748">
            <v>37.9047619047619</v>
          </cell>
        </row>
        <row r="755">
          <cell r="C755">
            <v>36.3406593406593</v>
          </cell>
          <cell r="D755">
            <v>20.2857142857143</v>
          </cell>
        </row>
        <row r="755">
          <cell r="G755">
            <v>52.2207792207792</v>
          </cell>
          <cell r="H755">
            <v>32.6103896103896</v>
          </cell>
        </row>
        <row r="755">
          <cell r="K755">
            <v>36.5102040816327</v>
          </cell>
          <cell r="L755">
            <v>18.5510204081633</v>
          </cell>
          <cell r="M755">
            <v>48.0793650793651</v>
          </cell>
          <cell r="N755">
            <v>29.3333333333333</v>
          </cell>
        </row>
        <row r="762">
          <cell r="C762">
            <v>38.5824175824176</v>
          </cell>
          <cell r="D762">
            <v>21.6703296703297</v>
          </cell>
        </row>
        <row r="762">
          <cell r="G762">
            <v>56.8441558441559</v>
          </cell>
          <cell r="H762">
            <v>41.1688311688312</v>
          </cell>
        </row>
        <row r="762">
          <cell r="K762">
            <v>34.8775510204082</v>
          </cell>
          <cell r="L762">
            <v>16.9183673469388</v>
          </cell>
          <cell r="M762">
            <v>52.6984126984127</v>
          </cell>
          <cell r="N762">
            <v>34.0793650793651</v>
          </cell>
        </row>
        <row r="769">
          <cell r="C769">
            <v>37.4835164835165</v>
          </cell>
          <cell r="D769">
            <v>21.7912087912088</v>
          </cell>
        </row>
        <row r="769">
          <cell r="G769">
            <v>51.3506493506493</v>
          </cell>
          <cell r="H769">
            <v>31.5714285714286</v>
          </cell>
        </row>
        <row r="769">
          <cell r="K769">
            <v>38.6734693877551</v>
          </cell>
          <cell r="L769">
            <v>22.8163265306122</v>
          </cell>
          <cell r="M769">
            <v>44.7619047619048</v>
          </cell>
          <cell r="N769">
            <v>24.1428571428571</v>
          </cell>
        </row>
        <row r="776">
          <cell r="C776">
            <v>25.3736263736264</v>
          </cell>
          <cell r="D776">
            <v>11.6043956043956</v>
          </cell>
        </row>
        <row r="776">
          <cell r="G776">
            <v>47.474025974026</v>
          </cell>
          <cell r="H776">
            <v>30.538961038961</v>
          </cell>
        </row>
        <row r="776">
          <cell r="K776">
            <v>26.7755102040816</v>
          </cell>
          <cell r="L776">
            <v>12.3877551020408</v>
          </cell>
          <cell r="M776">
            <v>40.8888888888889</v>
          </cell>
          <cell r="N776">
            <v>25.4920634920635</v>
          </cell>
        </row>
        <row r="783">
          <cell r="C783">
            <v>27.5604395604396</v>
          </cell>
          <cell r="D783">
            <v>15.956043956044</v>
          </cell>
        </row>
        <row r="783">
          <cell r="G783">
            <v>41.8181818181818</v>
          </cell>
          <cell r="H783">
            <v>23.8766233766234</v>
          </cell>
        </row>
        <row r="783">
          <cell r="K783">
            <v>30.5102040816327</v>
          </cell>
          <cell r="L783">
            <v>14.4489795918367</v>
          </cell>
          <cell r="M783">
            <v>35.7301587301587</v>
          </cell>
          <cell r="N783">
            <v>18.3015873015873</v>
          </cell>
        </row>
        <row r="790">
          <cell r="C790">
            <v>34.8681318681319</v>
          </cell>
          <cell r="D790">
            <v>21.4725274725275</v>
          </cell>
        </row>
        <row r="790">
          <cell r="G790">
            <v>52.9675324675325</v>
          </cell>
          <cell r="H790">
            <v>29.1493506493506</v>
          </cell>
        </row>
        <row r="790">
          <cell r="K790">
            <v>32.8571428571429</v>
          </cell>
          <cell r="L790">
            <v>15.7755102040816</v>
          </cell>
          <cell r="M790">
            <v>49.2222222222222</v>
          </cell>
          <cell r="N790">
            <v>26.0793650793651</v>
          </cell>
        </row>
        <row r="797">
          <cell r="C797">
            <v>38.2527472527473</v>
          </cell>
          <cell r="D797">
            <v>26.2417582417582</v>
          </cell>
        </row>
        <row r="797">
          <cell r="G797">
            <v>57.0974025974026</v>
          </cell>
          <cell r="H797">
            <v>40.2792207792208</v>
          </cell>
        </row>
        <row r="797">
          <cell r="K797">
            <v>34.6326530612245</v>
          </cell>
          <cell r="L797">
            <v>17.1734693877551</v>
          </cell>
          <cell r="M797">
            <v>49.5555555555556</v>
          </cell>
          <cell r="N797">
            <v>37.3809523809524</v>
          </cell>
        </row>
        <row r="804">
          <cell r="C804">
            <v>33.8021978021978</v>
          </cell>
          <cell r="D804">
            <v>19.989010989011</v>
          </cell>
        </row>
        <row r="804">
          <cell r="G804">
            <v>52.1948051948052</v>
          </cell>
          <cell r="H804">
            <v>32.3181818181818</v>
          </cell>
        </row>
        <row r="804">
          <cell r="K804">
            <v>33.4081632653061</v>
          </cell>
          <cell r="L804">
            <v>15.2448979591837</v>
          </cell>
          <cell r="M804">
            <v>46.2380952380952</v>
          </cell>
          <cell r="N804">
            <v>26</v>
          </cell>
        </row>
        <row r="811">
          <cell r="C811">
            <v>38.8131868131868</v>
          </cell>
          <cell r="D811">
            <v>26.0659340659341</v>
          </cell>
        </row>
        <row r="811">
          <cell r="G811">
            <v>59.0681818181818</v>
          </cell>
          <cell r="H811">
            <v>37.8961038961039</v>
          </cell>
        </row>
        <row r="811">
          <cell r="K811">
            <v>36.6122448979592</v>
          </cell>
          <cell r="L811">
            <v>19.5714285714286</v>
          </cell>
          <cell r="M811">
            <v>56.6507936507936</v>
          </cell>
          <cell r="N811">
            <v>34.9206349206349</v>
          </cell>
        </row>
        <row r="818">
          <cell r="C818">
            <v>37.5604395604396</v>
          </cell>
          <cell r="D818">
            <v>25.010989010989</v>
          </cell>
        </row>
        <row r="818">
          <cell r="G818">
            <v>57.2987012987013</v>
          </cell>
          <cell r="H818">
            <v>36.0584415584416</v>
          </cell>
        </row>
        <row r="818">
          <cell r="K818">
            <v>34.7755102040816</v>
          </cell>
          <cell r="L818">
            <v>20.9795918367347</v>
          </cell>
          <cell r="M818">
            <v>57.1269841269841</v>
          </cell>
          <cell r="N818">
            <v>31.3968253968254</v>
          </cell>
        </row>
        <row r="825">
          <cell r="C825">
            <v>43.7472527472527</v>
          </cell>
          <cell r="D825">
            <v>25.5824175824176</v>
          </cell>
        </row>
        <row r="825">
          <cell r="G825">
            <v>62.2012987012987</v>
          </cell>
          <cell r="H825">
            <v>44.9220779220779</v>
          </cell>
        </row>
        <row r="825">
          <cell r="K825">
            <v>38.2244897959184</v>
          </cell>
          <cell r="L825">
            <v>18.4897959183673</v>
          </cell>
          <cell r="M825">
            <v>59.4761904761905</v>
          </cell>
          <cell r="N825">
            <v>43.0634920634921</v>
          </cell>
        </row>
        <row r="832">
          <cell r="C832">
            <v>37.6923076923077</v>
          </cell>
          <cell r="D832">
            <v>21.0549450549451</v>
          </cell>
        </row>
        <row r="832">
          <cell r="G832">
            <v>61.538961038961</v>
          </cell>
          <cell r="H832">
            <v>40.9025974025974</v>
          </cell>
        </row>
        <row r="832">
          <cell r="K832">
            <v>35.7142857142857</v>
          </cell>
          <cell r="L832">
            <v>15.6326530612245</v>
          </cell>
          <cell r="M832">
            <v>58.3492063492064</v>
          </cell>
          <cell r="N832">
            <v>36.952380952381</v>
          </cell>
        </row>
        <row r="839">
          <cell r="C839">
            <v>39.5384615384615</v>
          </cell>
          <cell r="D839">
            <v>24.0769230769231</v>
          </cell>
        </row>
        <row r="839">
          <cell r="G839">
            <v>64.7922077922078</v>
          </cell>
          <cell r="H839">
            <v>45.3051948051948</v>
          </cell>
        </row>
        <row r="839">
          <cell r="K839">
            <v>34.8163265306122</v>
          </cell>
          <cell r="L839">
            <v>19.8367346938776</v>
          </cell>
          <cell r="M839">
            <v>62.6031746031746</v>
          </cell>
          <cell r="N839">
            <v>44.0476190476191</v>
          </cell>
        </row>
        <row r="846">
          <cell r="C846">
            <v>37.3681318681319</v>
          </cell>
          <cell r="D846">
            <v>25.510989010989</v>
          </cell>
        </row>
        <row r="846">
          <cell r="G846">
            <v>59.0519480519481</v>
          </cell>
          <cell r="H846">
            <v>41.0649350649351</v>
          </cell>
        </row>
        <row r="846">
          <cell r="K846">
            <v>31.8163265306122</v>
          </cell>
          <cell r="L846">
            <v>20.1836734693878</v>
          </cell>
          <cell r="M846">
            <v>57.0793650793651</v>
          </cell>
          <cell r="N846">
            <v>38.9206349206349</v>
          </cell>
        </row>
        <row r="853">
          <cell r="C853">
            <v>44.4505494505495</v>
          </cell>
          <cell r="D853">
            <v>28.6923076923077</v>
          </cell>
        </row>
        <row r="853">
          <cell r="G853">
            <v>64.987012987013</v>
          </cell>
          <cell r="H853">
            <v>44.275974025974</v>
          </cell>
        </row>
        <row r="853">
          <cell r="K853">
            <v>41.6122448979592</v>
          </cell>
          <cell r="L853">
            <v>27.3061224489796</v>
          </cell>
          <cell r="M853">
            <v>62.3809523809524</v>
          </cell>
          <cell r="N853">
            <v>40.6349206349206</v>
          </cell>
        </row>
        <row r="860">
          <cell r="C860">
            <v>45.6373626373626</v>
          </cell>
          <cell r="D860">
            <v>31.3296703296703</v>
          </cell>
        </row>
        <row r="860">
          <cell r="G860">
            <v>59.5064935064935</v>
          </cell>
          <cell r="H860">
            <v>44.1168831168831</v>
          </cell>
        </row>
        <row r="860">
          <cell r="K860">
            <v>45.3673469387755</v>
          </cell>
          <cell r="L860">
            <v>30.1020408163265</v>
          </cell>
          <cell r="M860">
            <v>56.3650793650794</v>
          </cell>
          <cell r="N860">
            <v>39.6031746031746</v>
          </cell>
        </row>
        <row r="867">
          <cell r="C867">
            <v>42.4175824175824</v>
          </cell>
          <cell r="D867">
            <v>26.5274725274725</v>
          </cell>
        </row>
        <row r="867">
          <cell r="G867">
            <v>60.491341991342</v>
          </cell>
          <cell r="H867">
            <v>39.6623376623377</v>
          </cell>
        </row>
        <row r="867">
          <cell r="K867">
            <v>41.3877551020408</v>
          </cell>
          <cell r="L867">
            <v>26.3469387755102</v>
          </cell>
          <cell r="M867">
            <v>57.6746031746032</v>
          </cell>
          <cell r="N867">
            <v>36.4126984126984</v>
          </cell>
        </row>
        <row r="874">
          <cell r="C874">
            <v>47.6714285714286</v>
          </cell>
          <cell r="D874">
            <v>32.7472527472527</v>
          </cell>
        </row>
        <row r="874">
          <cell r="G874">
            <v>64.9025974025974</v>
          </cell>
          <cell r="H874">
            <v>46.9285714285714</v>
          </cell>
        </row>
        <row r="874">
          <cell r="K874">
            <v>44.8571428571429</v>
          </cell>
          <cell r="L874">
            <v>31.0408163265306</v>
          </cell>
          <cell r="M874">
            <v>66.1904761904762</v>
          </cell>
          <cell r="N874">
            <v>49.4920634920635</v>
          </cell>
        </row>
        <row r="881">
          <cell r="C881">
            <v>61.8230769230769</v>
          </cell>
          <cell r="D881">
            <v>43.9043956043956</v>
          </cell>
        </row>
        <row r="881">
          <cell r="G881">
            <v>78.4025974025974</v>
          </cell>
          <cell r="H881">
            <v>56.2922077922078</v>
          </cell>
        </row>
        <row r="881">
          <cell r="K881">
            <v>51.1224489795918</v>
          </cell>
          <cell r="L881">
            <v>36.6326530612245</v>
          </cell>
          <cell r="M881">
            <v>80.952380952381</v>
          </cell>
          <cell r="N881">
            <v>61.9365079365079</v>
          </cell>
        </row>
        <row r="888">
          <cell r="C888">
            <v>56.1175824175824</v>
          </cell>
          <cell r="D888">
            <v>37.5417582417582</v>
          </cell>
        </row>
        <row r="888">
          <cell r="G888">
            <v>69.6883116883117</v>
          </cell>
          <cell r="H888">
            <v>48.9155844155844</v>
          </cell>
        </row>
        <row r="888">
          <cell r="K888">
            <v>56</v>
          </cell>
          <cell r="L888">
            <v>34.8775510204082</v>
          </cell>
          <cell r="M888">
            <v>69.3015873015873</v>
          </cell>
          <cell r="N888">
            <v>48.2380952380952</v>
          </cell>
        </row>
        <row r="895">
          <cell r="C895">
            <v>69.9912087912088</v>
          </cell>
          <cell r="D895">
            <v>45.3087912087912</v>
          </cell>
        </row>
        <row r="895">
          <cell r="G895">
            <v>73.9415584415584</v>
          </cell>
          <cell r="H895">
            <v>51.7922077922078</v>
          </cell>
        </row>
        <row r="895">
          <cell r="K895">
            <v>68.2448979591837</v>
          </cell>
          <cell r="L895">
            <v>41.4489795918367</v>
          </cell>
          <cell r="M895">
            <v>75.6984126984127</v>
          </cell>
          <cell r="N895">
            <v>52.6349206349206</v>
          </cell>
        </row>
        <row r="902">
          <cell r="C902">
            <v>75.1538461538462</v>
          </cell>
          <cell r="D902">
            <v>45.4285714285714</v>
          </cell>
        </row>
        <row r="902">
          <cell r="G902">
            <v>74.9285714285714</v>
          </cell>
          <cell r="H902">
            <v>51.8376623376623</v>
          </cell>
        </row>
        <row r="902">
          <cell r="K902">
            <v>74.204081632653</v>
          </cell>
          <cell r="L902">
            <v>42.4081632653061</v>
          </cell>
          <cell r="M902">
            <v>81.2380952380952</v>
          </cell>
          <cell r="N902">
            <v>53.7777777777778</v>
          </cell>
        </row>
        <row r="909">
          <cell r="C909">
            <v>74.032967032967</v>
          </cell>
          <cell r="D909">
            <v>49.0857142857143</v>
          </cell>
        </row>
        <row r="909">
          <cell r="G909">
            <v>75.7922077922078</v>
          </cell>
          <cell r="H909">
            <v>55.0844155844156</v>
          </cell>
        </row>
        <row r="909">
          <cell r="K909">
            <v>72</v>
          </cell>
          <cell r="L909">
            <v>42.9591836734694</v>
          </cell>
          <cell r="M909">
            <v>80.2063492063492</v>
          </cell>
          <cell r="N909">
            <v>58.6349206349206</v>
          </cell>
        </row>
        <row r="916">
          <cell r="C916">
            <v>69.889010989011</v>
          </cell>
          <cell r="D916">
            <v>47.4604395604396</v>
          </cell>
        </row>
        <row r="916">
          <cell r="G916">
            <v>77.6417748917749</v>
          </cell>
          <cell r="H916">
            <v>55.8766233766234</v>
          </cell>
        </row>
        <row r="916">
          <cell r="K916">
            <v>67.8775510204082</v>
          </cell>
          <cell r="L916">
            <v>47.5714285714286</v>
          </cell>
          <cell r="M916">
            <v>83.6587301587302</v>
          </cell>
          <cell r="N916">
            <v>58.4603174603175</v>
          </cell>
        </row>
        <row r="923">
          <cell r="C923">
            <v>68.3296703296703</v>
          </cell>
          <cell r="D923">
            <v>53.3296703296703</v>
          </cell>
        </row>
        <row r="923">
          <cell r="G923">
            <v>79.5779220779221</v>
          </cell>
          <cell r="H923">
            <v>59.4545454545455</v>
          </cell>
        </row>
        <row r="923">
          <cell r="K923">
            <v>64.2448979591837</v>
          </cell>
          <cell r="L923">
            <v>49.7551020408163</v>
          </cell>
          <cell r="M923">
            <v>80.6825396825397</v>
          </cell>
          <cell r="N923">
            <v>60.7142857142857</v>
          </cell>
        </row>
        <row r="930">
          <cell r="C930">
            <v>66.6483516483517</v>
          </cell>
          <cell r="D930">
            <v>50.3857142857143</v>
          </cell>
        </row>
        <row r="930">
          <cell r="G930">
            <v>78.2662337662338</v>
          </cell>
          <cell r="H930">
            <v>59.0324675324675</v>
          </cell>
        </row>
        <row r="930">
          <cell r="K930">
            <v>65.2448979591837</v>
          </cell>
          <cell r="L930">
            <v>48.9591836734694</v>
          </cell>
          <cell r="M930">
            <v>79.7460317460318</v>
          </cell>
          <cell r="N930">
            <v>59.8095238095238</v>
          </cell>
        </row>
        <row r="937">
          <cell r="C937">
            <v>70.2857142857143</v>
          </cell>
          <cell r="D937">
            <v>52.8142857142857</v>
          </cell>
        </row>
        <row r="937">
          <cell r="G937">
            <v>81.2597402597403</v>
          </cell>
          <cell r="H937">
            <v>63.7532467532468</v>
          </cell>
        </row>
        <row r="937">
          <cell r="K937">
            <v>70.5918367346939</v>
          </cell>
          <cell r="L937">
            <v>51.7755102040816</v>
          </cell>
          <cell r="M937">
            <v>82.3174603174603</v>
          </cell>
          <cell r="N937">
            <v>64.0793650793651</v>
          </cell>
        </row>
        <row r="944">
          <cell r="C944">
            <v>81.3945054945055</v>
          </cell>
          <cell r="D944">
            <v>58.5703296703297</v>
          </cell>
        </row>
        <row r="944">
          <cell r="G944">
            <v>82.7922077922078</v>
          </cell>
          <cell r="H944">
            <v>65.6818181818182</v>
          </cell>
        </row>
        <row r="944">
          <cell r="K944">
            <v>78.8979591836735</v>
          </cell>
          <cell r="L944">
            <v>55.7551020408163</v>
          </cell>
          <cell r="M944">
            <v>85.8253968253968</v>
          </cell>
          <cell r="N944">
            <v>67.015873015873</v>
          </cell>
        </row>
        <row r="951">
          <cell r="C951">
            <v>82.8252747252747</v>
          </cell>
          <cell r="D951">
            <v>64.4703296703297</v>
          </cell>
        </row>
        <row r="951">
          <cell r="G951">
            <v>84.2857142857143</v>
          </cell>
          <cell r="H951">
            <v>65.6948051948052</v>
          </cell>
        </row>
        <row r="951">
          <cell r="K951">
            <v>83</v>
          </cell>
          <cell r="L951">
            <v>63.6530612244898</v>
          </cell>
          <cell r="M951">
            <v>88.6349206349206</v>
          </cell>
          <cell r="N951">
            <v>67.3492063492064</v>
          </cell>
        </row>
        <row r="958">
          <cell r="C958">
            <v>81.7131868131868</v>
          </cell>
          <cell r="D958">
            <v>62.3307692307692</v>
          </cell>
        </row>
        <row r="958">
          <cell r="G958">
            <v>81.6883116883117</v>
          </cell>
          <cell r="H958">
            <v>64.5779220779221</v>
          </cell>
        </row>
        <row r="958">
          <cell r="K958">
            <v>82.3367346938776</v>
          </cell>
          <cell r="L958">
            <v>63.7959183673469</v>
          </cell>
          <cell r="M958">
            <v>84.3809523809524</v>
          </cell>
          <cell r="N958">
            <v>63.8253968253968</v>
          </cell>
        </row>
        <row r="965">
          <cell r="C965">
            <v>80.5593406593406</v>
          </cell>
          <cell r="D965">
            <v>60.6395604395604</v>
          </cell>
        </row>
        <row r="965">
          <cell r="G965">
            <v>83.9935064935065</v>
          </cell>
          <cell r="H965">
            <v>67.1363636363637</v>
          </cell>
        </row>
        <row r="965">
          <cell r="K965">
            <v>79.5102040816327</v>
          </cell>
          <cell r="L965">
            <v>59.1224489795918</v>
          </cell>
          <cell r="M965">
            <v>86.8888888888889</v>
          </cell>
          <cell r="N965">
            <v>68.968253968254</v>
          </cell>
        </row>
        <row r="972">
          <cell r="C972">
            <v>79.6593406593406</v>
          </cell>
          <cell r="D972">
            <v>60.2307692307692</v>
          </cell>
        </row>
        <row r="972">
          <cell r="G972">
            <v>84.9675324675325</v>
          </cell>
          <cell r="H972">
            <v>67.1038961038961</v>
          </cell>
        </row>
        <row r="972">
          <cell r="K972">
            <v>76.8163265306123</v>
          </cell>
          <cell r="L972">
            <v>59.2448979591837</v>
          </cell>
          <cell r="M972">
            <v>91.0952380952381</v>
          </cell>
          <cell r="N972">
            <v>71.1904761904762</v>
          </cell>
        </row>
        <row r="979">
          <cell r="C979">
            <v>80.6703296703297</v>
          </cell>
          <cell r="D979">
            <v>61.0450549450549</v>
          </cell>
        </row>
        <row r="979">
          <cell r="G979">
            <v>83.2012987012987</v>
          </cell>
          <cell r="H979">
            <v>65.2987012987013</v>
          </cell>
        </row>
        <row r="979">
          <cell r="K979">
            <v>76.5714285714286</v>
          </cell>
          <cell r="L979">
            <v>58.3061224489796</v>
          </cell>
          <cell r="M979">
            <v>88.1111111111111</v>
          </cell>
          <cell r="N979">
            <v>67.8571428571429</v>
          </cell>
        </row>
        <row r="986">
          <cell r="C986">
            <v>86.1648351648351</v>
          </cell>
          <cell r="D986">
            <v>65.1197802197802</v>
          </cell>
        </row>
        <row r="986">
          <cell r="G986">
            <v>82.8636363636364</v>
          </cell>
          <cell r="H986">
            <v>67.0974025974026</v>
          </cell>
        </row>
        <row r="986">
          <cell r="K986">
            <v>85.8979591836735</v>
          </cell>
          <cell r="L986">
            <v>62.7142857142857</v>
          </cell>
          <cell r="M986">
            <v>89.3333333333333</v>
          </cell>
          <cell r="N986">
            <v>71.9365079365079</v>
          </cell>
        </row>
        <row r="993">
          <cell r="C993">
            <v>81.7142857142857</v>
          </cell>
          <cell r="D993">
            <v>60.2417582417582</v>
          </cell>
        </row>
        <row r="993">
          <cell r="G993">
            <v>80.6233766233766</v>
          </cell>
          <cell r="H993">
            <v>66.0779220779221</v>
          </cell>
        </row>
        <row r="993">
          <cell r="K993">
            <v>80.7755102040816</v>
          </cell>
          <cell r="L993">
            <v>55.4897959183674</v>
          </cell>
          <cell r="M993">
            <v>88.952380952381</v>
          </cell>
          <cell r="N993">
            <v>72.0793650793651</v>
          </cell>
        </row>
        <row r="1000">
          <cell r="C1000">
            <v>91.3516483516484</v>
          </cell>
          <cell r="D1000">
            <v>70.2307692307692</v>
          </cell>
        </row>
        <row r="1000">
          <cell r="G1000">
            <v>85.487012987013</v>
          </cell>
          <cell r="H1000">
            <v>68.5324675324675</v>
          </cell>
        </row>
        <row r="1000">
          <cell r="K1000">
            <v>89.1428571428571</v>
          </cell>
          <cell r="L1000">
            <v>69.265306122449</v>
          </cell>
          <cell r="M1000">
            <v>89.3333333333333</v>
          </cell>
          <cell r="N1000">
            <v>72.8412698412698</v>
          </cell>
        </row>
        <row r="1007">
          <cell r="C1007">
            <v>83.1648351648352</v>
          </cell>
          <cell r="D1007">
            <v>65.2087912087912</v>
          </cell>
        </row>
        <row r="1007">
          <cell r="G1007">
            <v>85.2142857142857</v>
          </cell>
          <cell r="H1007">
            <v>69.4155844155844</v>
          </cell>
        </row>
        <row r="1007">
          <cell r="K1007">
            <v>80.9795918367347</v>
          </cell>
          <cell r="L1007">
            <v>62.530612244898</v>
          </cell>
          <cell r="M1007">
            <v>87.2380952380952</v>
          </cell>
          <cell r="N1007">
            <v>71.031746031746</v>
          </cell>
        </row>
        <row r="1014">
          <cell r="C1014">
            <v>81.4395604395604</v>
          </cell>
          <cell r="D1014">
            <v>64.5164835164835</v>
          </cell>
        </row>
        <row r="1014">
          <cell r="G1014">
            <v>84.8766233766234</v>
          </cell>
          <cell r="H1014">
            <v>67.3636363636364</v>
          </cell>
        </row>
        <row r="1014">
          <cell r="K1014">
            <v>81.2244897959184</v>
          </cell>
          <cell r="L1014">
            <v>63.6734693877551</v>
          </cell>
          <cell r="M1014">
            <v>88.515873015873</v>
          </cell>
          <cell r="N1014">
            <v>68.1904761904762</v>
          </cell>
        </row>
        <row r="1021">
          <cell r="C1021">
            <v>81.8681318681319</v>
          </cell>
          <cell r="D1021">
            <v>61.4505494505495</v>
          </cell>
        </row>
        <row r="1021">
          <cell r="G1021">
            <v>84.9285714285714</v>
          </cell>
          <cell r="H1021">
            <v>67.3181818181818</v>
          </cell>
        </row>
        <row r="1021">
          <cell r="K1021">
            <v>79.4897959183674</v>
          </cell>
          <cell r="L1021">
            <v>58.8571428571429</v>
          </cell>
          <cell r="M1021">
            <v>87.7619047619048</v>
          </cell>
          <cell r="N1021">
            <v>69.9365079365079</v>
          </cell>
        </row>
        <row r="1028">
          <cell r="C1028">
            <v>77.1989010989011</v>
          </cell>
          <cell r="D1028">
            <v>56.2956043956044</v>
          </cell>
        </row>
        <row r="1028">
          <cell r="G1028">
            <v>81.5454545454545</v>
          </cell>
          <cell r="H1028">
            <v>66.8701298701299</v>
          </cell>
        </row>
        <row r="1028">
          <cell r="K1028">
            <v>75.9591836734694</v>
          </cell>
          <cell r="L1028">
            <v>53.6938775510204</v>
          </cell>
          <cell r="M1028">
            <v>83.8587301587302</v>
          </cell>
          <cell r="N1028">
            <v>69.4761904761905</v>
          </cell>
        </row>
        <row r="1035">
          <cell r="C1035">
            <v>81.956043956044</v>
          </cell>
          <cell r="D1035">
            <v>58.8571428571429</v>
          </cell>
        </row>
        <row r="1035">
          <cell r="G1035">
            <v>80.5649350649351</v>
          </cell>
          <cell r="H1035">
            <v>64.2662337662338</v>
          </cell>
        </row>
        <row r="1035">
          <cell r="K1035">
            <v>82.1020408163265</v>
          </cell>
          <cell r="L1035">
            <v>57.4081632653061</v>
          </cell>
          <cell r="M1035">
            <v>86.5396825396825</v>
          </cell>
          <cell r="N1035">
            <v>67.4444444444444</v>
          </cell>
        </row>
        <row r="1042">
          <cell r="C1042">
            <v>72.4835164835165</v>
          </cell>
          <cell r="D1042">
            <v>51.121978021978</v>
          </cell>
        </row>
        <row r="1042">
          <cell r="G1042">
            <v>76.487012987013</v>
          </cell>
          <cell r="H1042">
            <v>57.8246753246753</v>
          </cell>
        </row>
        <row r="1042">
          <cell r="K1042">
            <v>70.734693877551</v>
          </cell>
          <cell r="L1042">
            <v>48.6530612244898</v>
          </cell>
          <cell r="M1042">
            <v>81.0952380952381</v>
          </cell>
          <cell r="N1042">
            <v>60.7777777777778</v>
          </cell>
        </row>
        <row r="1049">
          <cell r="C1049">
            <v>69.8692307692308</v>
          </cell>
          <cell r="D1049">
            <v>53.2967032967033</v>
          </cell>
        </row>
        <row r="1049">
          <cell r="G1049">
            <v>76.7337662337662</v>
          </cell>
          <cell r="H1049">
            <v>59.3571428571429</v>
          </cell>
        </row>
        <row r="1049">
          <cell r="K1049">
            <v>72.2857142857143</v>
          </cell>
          <cell r="L1049">
            <v>56.2244897959184</v>
          </cell>
          <cell r="M1049">
            <v>77.8730158730159</v>
          </cell>
          <cell r="N1049">
            <v>54.1587301587302</v>
          </cell>
        </row>
        <row r="1056">
          <cell r="C1056">
            <v>69.2527472527473</v>
          </cell>
          <cell r="D1056">
            <v>48.7362637362637</v>
          </cell>
        </row>
        <row r="1056">
          <cell r="G1056">
            <v>73.3701298701299</v>
          </cell>
          <cell r="H1056">
            <v>52.1688311688312</v>
          </cell>
        </row>
        <row r="1056">
          <cell r="K1056">
            <v>67.9795918367347</v>
          </cell>
          <cell r="L1056">
            <v>46.6530612244898</v>
          </cell>
          <cell r="M1056">
            <v>77.6666666666667</v>
          </cell>
          <cell r="N1056">
            <v>50.1746031746032</v>
          </cell>
        </row>
        <row r="1063">
          <cell r="C1063">
            <v>63.867032967033</v>
          </cell>
          <cell r="D1063">
            <v>42.0549450549451</v>
          </cell>
        </row>
        <row r="1063">
          <cell r="G1063">
            <v>72.461038961039</v>
          </cell>
          <cell r="H1063">
            <v>52.0207792207792</v>
          </cell>
        </row>
        <row r="1063">
          <cell r="K1063">
            <v>65.3877551020408</v>
          </cell>
          <cell r="L1063">
            <v>41.7551020408163</v>
          </cell>
          <cell r="M1063">
            <v>74.1142857142857</v>
          </cell>
          <cell r="N1063">
            <v>50.1095238095238</v>
          </cell>
        </row>
        <row r="1070">
          <cell r="C1070">
            <v>64.4065934065934</v>
          </cell>
          <cell r="D1070">
            <v>35.6263736263736</v>
          </cell>
        </row>
        <row r="1070">
          <cell r="G1070">
            <v>72.0779220779221</v>
          </cell>
          <cell r="H1070">
            <v>52.7142857142857</v>
          </cell>
        </row>
        <row r="1070">
          <cell r="K1070">
            <v>63.7755102040816</v>
          </cell>
          <cell r="L1070">
            <v>45.469387755102</v>
          </cell>
          <cell r="M1070">
            <v>71.1746031746032</v>
          </cell>
          <cell r="N1070">
            <v>49.6825396825397</v>
          </cell>
        </row>
        <row r="1077">
          <cell r="C1077">
            <v>70.2197802197802</v>
          </cell>
          <cell r="D1077">
            <v>47.5824175824176</v>
          </cell>
        </row>
        <row r="1077">
          <cell r="G1077">
            <v>77.2987012987013</v>
          </cell>
          <cell r="H1077">
            <v>55.1493506493506</v>
          </cell>
        </row>
        <row r="1077">
          <cell r="K1077">
            <v>67.1632653061225</v>
          </cell>
          <cell r="L1077">
            <v>43.530612244898</v>
          </cell>
          <cell r="M1077">
            <v>77.9047619047619</v>
          </cell>
          <cell r="N1077">
            <v>51.3333333333333</v>
          </cell>
        </row>
        <row r="1084">
          <cell r="C1084">
            <v>55.2967032967033</v>
          </cell>
          <cell r="D1084">
            <v>37.2626373626374</v>
          </cell>
        </row>
        <row r="1084">
          <cell r="G1084">
            <v>65.1292207792208</v>
          </cell>
          <cell r="H1084">
            <v>42.5194805194805</v>
          </cell>
        </row>
        <row r="1084">
          <cell r="K1084">
            <v>54.3061224489796</v>
          </cell>
          <cell r="L1084">
            <v>33.5714285714286</v>
          </cell>
          <cell r="M1084">
            <v>66.1920634920635</v>
          </cell>
          <cell r="N1084">
            <v>37.8904761904762</v>
          </cell>
        </row>
        <row r="1091">
          <cell r="C1091">
            <v>60.1</v>
          </cell>
          <cell r="D1091">
            <v>41.6043956043956</v>
          </cell>
        </row>
        <row r="1091">
          <cell r="G1091">
            <v>70.6688311688312</v>
          </cell>
          <cell r="H1091">
            <v>46.6753246753247</v>
          </cell>
        </row>
        <row r="1091">
          <cell r="K1091">
            <v>57.3061224489796</v>
          </cell>
          <cell r="L1091">
            <v>39.7755102040816</v>
          </cell>
          <cell r="M1091">
            <v>74.0952380952381</v>
          </cell>
          <cell r="N1091">
            <v>45.9047619047619</v>
          </cell>
        </row>
        <row r="1098">
          <cell r="C1098">
            <v>54.0989010989011</v>
          </cell>
          <cell r="D1098">
            <v>34.3846153846154</v>
          </cell>
        </row>
        <row r="1098">
          <cell r="G1098">
            <v>66.3701298701299</v>
          </cell>
          <cell r="H1098">
            <v>42.537012987013</v>
          </cell>
        </row>
        <row r="1098">
          <cell r="K1098">
            <v>49.5102040816327</v>
          </cell>
          <cell r="L1098">
            <v>30.0183673469388</v>
          </cell>
          <cell r="M1098">
            <v>68.4126984126984</v>
          </cell>
          <cell r="N1098">
            <v>41.6619047619048</v>
          </cell>
        </row>
        <row r="1105">
          <cell r="C1105">
            <v>55.7472527472527</v>
          </cell>
          <cell r="D1105">
            <v>39.8461538461539</v>
          </cell>
        </row>
        <row r="1105">
          <cell r="G1105">
            <v>66.7207792207792</v>
          </cell>
          <cell r="H1105">
            <v>47.0324675324675</v>
          </cell>
        </row>
        <row r="1105">
          <cell r="K1105">
            <v>53.2040816326531</v>
          </cell>
          <cell r="L1105">
            <v>37.9387755102041</v>
          </cell>
          <cell r="M1105">
            <v>66.7936507936508</v>
          </cell>
          <cell r="N1105">
            <v>45.3333333333333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Z76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4.99"/>
    <col collapsed="false" customWidth="true" hidden="false" outlineLevel="0" max="2" min="2" style="0" width="14.14"/>
    <col collapsed="false" customWidth="true" hidden="false" outlineLevel="0" max="3" min="3" style="0" width="7.7"/>
    <col collapsed="false" customWidth="true" hidden="false" outlineLevel="0" max="5" min="4" style="0" width="6.7"/>
    <col collapsed="false" customWidth="true" hidden="false" outlineLevel="0" max="15" min="6" style="0" width="8.7"/>
    <col collapsed="false" customWidth="true" hidden="false" outlineLevel="0" max="19" min="16" style="0" width="7.7"/>
    <col collapsed="false" customWidth="true" hidden="false" outlineLevel="0" max="20" min="20" style="0" width="2.7"/>
    <col collapsed="false" customWidth="true" hidden="false" outlineLevel="0" max="21" min="21" style="1" width="9.14"/>
  </cols>
  <sheetData>
    <row r="2" customFormat="false" ht="13.5" hidden="false" customHeight="false" outlineLevel="0" collapsed="false"/>
    <row r="3" customFormat="false" ht="13.5" hidden="false" customHeight="false" outlineLevel="0" collapsed="false">
      <c r="H3" s="2" t="s">
        <v>0</v>
      </c>
      <c r="I3" s="2"/>
      <c r="J3" s="2" t="s">
        <v>1</v>
      </c>
      <c r="K3" s="2"/>
      <c r="P3" s="2" t="s">
        <v>2</v>
      </c>
      <c r="Q3" s="2"/>
    </row>
    <row r="4" customFormat="false" ht="13.5" hidden="false" customHeight="false" outlineLevel="0" collapsed="false">
      <c r="A4" s="3" t="s">
        <v>3</v>
      </c>
      <c r="B4" s="4" t="s">
        <v>4</v>
      </c>
      <c r="C4" s="4"/>
      <c r="D4" s="4" t="s">
        <v>5</v>
      </c>
      <c r="E4" s="4"/>
      <c r="F4" s="4" t="s">
        <v>6</v>
      </c>
      <c r="G4" s="4"/>
      <c r="H4" s="5" t="s">
        <v>7</v>
      </c>
      <c r="I4" s="5"/>
      <c r="J4" s="5" t="s">
        <v>8</v>
      </c>
      <c r="K4" s="5"/>
      <c r="L4" s="4" t="s">
        <v>9</v>
      </c>
      <c r="M4" s="4"/>
      <c r="N4" s="4" t="s">
        <v>10</v>
      </c>
      <c r="O4" s="4"/>
      <c r="P4" s="5" t="s">
        <v>11</v>
      </c>
      <c r="Q4" s="5"/>
      <c r="R4" s="4" t="s">
        <v>12</v>
      </c>
      <c r="S4" s="4"/>
      <c r="T4" s="6"/>
    </row>
    <row r="5" customFormat="false" ht="13.5" hidden="false" customHeight="false" outlineLevel="0" collapsed="false">
      <c r="A5" s="3" t="s">
        <v>13</v>
      </c>
      <c r="B5" s="7" t="n">
        <v>44194756</v>
      </c>
      <c r="C5" s="7"/>
      <c r="D5" s="7" t="n">
        <v>38291763</v>
      </c>
      <c r="E5" s="7"/>
      <c r="F5" s="7" t="n">
        <v>30013597</v>
      </c>
      <c r="G5" s="7"/>
      <c r="H5" s="7" t="n">
        <v>48944678</v>
      </c>
      <c r="I5" s="7"/>
      <c r="J5" s="7" t="n">
        <v>18694626</v>
      </c>
      <c r="K5" s="7"/>
      <c r="L5" s="7" t="n">
        <v>13429862</v>
      </c>
      <c r="M5" s="7"/>
      <c r="N5" s="7" t="n">
        <v>16471211</v>
      </c>
      <c r="O5" s="7"/>
      <c r="P5" s="7" t="n">
        <v>16813233</v>
      </c>
      <c r="Q5" s="7"/>
      <c r="R5" s="7" t="n">
        <v>43444798</v>
      </c>
      <c r="S5" s="7"/>
      <c r="T5" s="8"/>
      <c r="U5" s="9" t="s">
        <v>14</v>
      </c>
    </row>
    <row r="6" customFormat="false" ht="13.5" hidden="false" customHeight="false" outlineLevel="0" collapsed="false">
      <c r="A6" s="3" t="s">
        <v>15</v>
      </c>
      <c r="B6" s="4" t="s">
        <v>16</v>
      </c>
      <c r="C6" s="4"/>
      <c r="D6" s="4" t="s">
        <v>17</v>
      </c>
      <c r="E6" s="4"/>
      <c r="F6" s="4" t="s">
        <v>18</v>
      </c>
      <c r="G6" s="4"/>
      <c r="H6" s="4" t="s">
        <v>19</v>
      </c>
      <c r="I6" s="4"/>
      <c r="J6" s="4" t="s">
        <v>20</v>
      </c>
      <c r="K6" s="4"/>
      <c r="L6" s="4" t="s">
        <v>21</v>
      </c>
      <c r="M6" s="4"/>
      <c r="N6" s="4" t="s">
        <v>22</v>
      </c>
      <c r="O6" s="4"/>
      <c r="P6" s="4" t="s">
        <v>23</v>
      </c>
      <c r="Q6" s="4"/>
      <c r="R6" s="4" t="s">
        <v>24</v>
      </c>
      <c r="S6" s="4"/>
      <c r="T6" s="10"/>
      <c r="U6" s="11" t="s">
        <v>25</v>
      </c>
    </row>
    <row r="7" customFormat="false" ht="13.5" hidden="false" customHeight="false" outlineLevel="0" collapsed="false">
      <c r="B7" s="12" t="s">
        <v>26</v>
      </c>
      <c r="C7" s="12" t="s">
        <v>27</v>
      </c>
      <c r="D7" s="12" t="s">
        <v>26</v>
      </c>
      <c r="E7" s="12" t="s">
        <v>27</v>
      </c>
      <c r="F7" s="12" t="s">
        <v>26</v>
      </c>
      <c r="G7" s="12" t="s">
        <v>27</v>
      </c>
      <c r="H7" s="12" t="s">
        <v>26</v>
      </c>
      <c r="I7" s="12" t="s">
        <v>27</v>
      </c>
      <c r="J7" s="12" t="s">
        <v>26</v>
      </c>
      <c r="K7" s="12" t="s">
        <v>27</v>
      </c>
      <c r="L7" s="12" t="s">
        <v>26</v>
      </c>
      <c r="M7" s="12" t="s">
        <v>27</v>
      </c>
      <c r="N7" s="12" t="s">
        <v>26</v>
      </c>
      <c r="O7" s="12" t="s">
        <v>27</v>
      </c>
      <c r="P7" s="12" t="s">
        <v>26</v>
      </c>
      <c r="Q7" s="12" t="s">
        <v>27</v>
      </c>
      <c r="R7" s="12" t="s">
        <v>26</v>
      </c>
      <c r="S7" s="12" t="s">
        <v>27</v>
      </c>
      <c r="T7" s="13"/>
      <c r="U7" s="14" t="s">
        <v>28</v>
      </c>
    </row>
    <row r="8" customFormat="false" ht="13.5" hidden="false" customHeight="false" outlineLevel="0" collapsed="false">
      <c r="A8" s="3" t="s">
        <v>29</v>
      </c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6"/>
      <c r="U8" s="17"/>
    </row>
    <row r="9" customFormat="false" ht="12.75" hidden="false" customHeight="false" outlineLevel="0" collapsed="false">
      <c r="A9" s="0" t="s">
        <v>30</v>
      </c>
      <c r="B9" s="18"/>
      <c r="C9" s="18"/>
      <c r="D9" s="19"/>
      <c r="E9" s="19"/>
      <c r="F9" s="18" t="n">
        <f aca="false">[1]Sheet1!E6</f>
        <v>67.012987012987</v>
      </c>
      <c r="G9" s="18" t="n">
        <f aca="false">[1]Sheet1!F6</f>
        <v>51.2857142857143</v>
      </c>
      <c r="H9" s="19"/>
      <c r="I9" s="19"/>
      <c r="J9" s="19" t="n">
        <f aca="false">[2]Sheet1!I6</f>
        <v>61.2142857142857</v>
      </c>
      <c r="K9" s="19" t="n">
        <f aca="false">[2]Sheet1!J6</f>
        <v>35.7857142857143</v>
      </c>
      <c r="L9" s="19"/>
      <c r="M9" s="19"/>
      <c r="N9" s="19"/>
      <c r="O9" s="19"/>
      <c r="P9" s="19"/>
      <c r="Q9" s="19"/>
      <c r="R9" s="19"/>
      <c r="S9" s="19"/>
      <c r="T9" s="20"/>
      <c r="U9" s="21" t="n">
        <v>-4</v>
      </c>
    </row>
    <row r="10" customFormat="false" ht="12.75" hidden="false" customHeight="false" outlineLevel="0" collapsed="false">
      <c r="A10" s="0" t="s">
        <v>31</v>
      </c>
      <c r="B10" s="19" t="n">
        <f aca="false">[1]Sheet1!A7</f>
        <v>52.3385093167702</v>
      </c>
      <c r="C10" s="19" t="n">
        <f aca="false">[1]Sheet1!B7</f>
        <v>34.639751552795</v>
      </c>
      <c r="D10" s="19" t="n">
        <f aca="false">[3]Sheet1!C7</f>
        <v>52.5714285714286</v>
      </c>
      <c r="E10" s="19" t="n">
        <f aca="false">[3]Sheet1!D7</f>
        <v>35.2197802197802</v>
      </c>
      <c r="F10" s="19"/>
      <c r="G10" s="19"/>
      <c r="H10" s="19" t="n">
        <f aca="false">[3]Sheet1!G7</f>
        <v>69.5454545454545</v>
      </c>
      <c r="I10" s="19" t="n">
        <f aca="false">[3]Sheet1!H7</f>
        <v>51.3831168831169</v>
      </c>
      <c r="J10" s="19" t="n">
        <f aca="false">[2]Sheet1!I7</f>
        <v>54.8571428571429</v>
      </c>
      <c r="K10" s="19" t="n">
        <f aca="false">[2]Sheet1!J7</f>
        <v>31.5357142857143</v>
      </c>
      <c r="L10" s="19" t="n">
        <f aca="false">[3]Sheet1!K7</f>
        <v>48.0816326530612</v>
      </c>
      <c r="M10" s="19" t="n">
        <f aca="false">[3]Sheet1!L7</f>
        <v>32.469387755102</v>
      </c>
      <c r="N10" s="19" t="n">
        <f aca="false">[3]Sheet1!M7</f>
        <v>66.3492063492064</v>
      </c>
      <c r="O10" s="19" t="n">
        <f aca="false">[3]Sheet1!N7</f>
        <v>48.4761904761905</v>
      </c>
      <c r="P10" s="19"/>
      <c r="Q10" s="19"/>
      <c r="R10" s="19"/>
      <c r="S10" s="19"/>
      <c r="T10" s="20"/>
      <c r="U10" s="21" t="n">
        <v>-12</v>
      </c>
    </row>
    <row r="11" customFormat="false" ht="13.5" hidden="false" customHeight="false" outlineLevel="0" collapsed="false">
      <c r="A11" s="0" t="s">
        <v>32</v>
      </c>
      <c r="B11" s="19"/>
      <c r="C11" s="19"/>
      <c r="D11" s="19"/>
      <c r="E11" s="19"/>
      <c r="F11" s="19"/>
      <c r="G11" s="19"/>
      <c r="H11" s="19"/>
      <c r="I11" s="19"/>
      <c r="J11" s="19" t="n">
        <f aca="false">[2]Sheet1!I8</f>
        <v>40.3673469387755</v>
      </c>
      <c r="K11" s="19" t="n">
        <f aca="false">[2]Sheet1!J8</f>
        <v>25.1224489795918</v>
      </c>
      <c r="L11" s="19"/>
      <c r="M11" s="19"/>
      <c r="N11" s="19"/>
      <c r="O11" s="19"/>
      <c r="P11" s="19" t="n">
        <f aca="false">[2]Sheet1!O8</f>
        <v>58.7687074829932</v>
      </c>
      <c r="Q11" s="19" t="n">
        <f aca="false">[2]Sheet1!P8</f>
        <v>34.0748299319728</v>
      </c>
      <c r="R11" s="19" t="n">
        <f aca="false">[2]Sheet1!Q8</f>
        <v>57.9285714285714</v>
      </c>
      <c r="S11" s="19" t="n">
        <f aca="false">[2]Sheet1!R8</f>
        <v>44.9880952380952</v>
      </c>
      <c r="T11" s="20"/>
      <c r="U11" s="21" t="n">
        <v>3</v>
      </c>
    </row>
    <row r="12" customFormat="false" ht="12.75" hidden="true" customHeight="false" outlineLevel="0" collapsed="false"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21"/>
    </row>
    <row r="13" customFormat="false" ht="12.75" hidden="true" customHeight="false" outlineLevel="0" collapsed="false"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21"/>
    </row>
    <row r="14" customFormat="false" ht="13.5" hidden="true" customHeight="false" outlineLevel="0" collapsed="false"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21"/>
    </row>
    <row r="15" customFormat="false" ht="13.5" hidden="false" customHeight="false" outlineLevel="0" collapsed="false">
      <c r="A15" s="3" t="s">
        <v>33</v>
      </c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6"/>
      <c r="U15" s="22" t="n">
        <f aca="false">SUM(U9:U11)</f>
        <v>-13</v>
      </c>
    </row>
    <row r="16" customFormat="false" ht="12.75" hidden="false" customHeight="false" outlineLevel="0" collapsed="false">
      <c r="A16" s="0" t="s">
        <v>30</v>
      </c>
      <c r="B16" s="18"/>
      <c r="C16" s="18"/>
      <c r="D16" s="19"/>
      <c r="E16" s="19"/>
      <c r="F16" s="18" t="n">
        <f aca="false">[1]Sheet1!E13</f>
        <v>68.4837662337662</v>
      </c>
      <c r="G16" s="18" t="n">
        <f aca="false">[1]Sheet1!F13</f>
        <v>48.5422077922078</v>
      </c>
      <c r="H16" s="19"/>
      <c r="I16" s="19"/>
      <c r="J16" s="19" t="n">
        <f aca="false">[2]Sheet1!I13</f>
        <v>63.4642857142857</v>
      </c>
      <c r="K16" s="19" t="n">
        <f aca="false">[2]Sheet1!J13</f>
        <v>34.5714285714286</v>
      </c>
      <c r="L16" s="19"/>
      <c r="M16" s="19"/>
      <c r="N16" s="19"/>
      <c r="O16" s="19"/>
      <c r="P16" s="19"/>
      <c r="Q16" s="19"/>
      <c r="R16" s="19"/>
      <c r="S16" s="19"/>
      <c r="T16" s="20"/>
      <c r="U16" s="21" t="n">
        <v>7</v>
      </c>
    </row>
    <row r="17" customFormat="false" ht="12.75" hidden="false" customHeight="false" outlineLevel="0" collapsed="false">
      <c r="A17" s="0" t="s">
        <v>31</v>
      </c>
      <c r="B17" s="19" t="n">
        <f aca="false">[1]Sheet1!A14</f>
        <v>51.527950310559</v>
      </c>
      <c r="C17" s="19" t="n">
        <f aca="false">[1]Sheet1!B14</f>
        <v>32.9875776397516</v>
      </c>
      <c r="D17" s="19" t="n">
        <f aca="false">[3]Sheet1!C14</f>
        <v>52.1538461538462</v>
      </c>
      <c r="E17" s="19" t="n">
        <f aca="false">[3]Sheet1!D14</f>
        <v>36.2637362637363</v>
      </c>
      <c r="F17" s="19"/>
      <c r="G17" s="19"/>
      <c r="H17" s="19" t="n">
        <f aca="false">[3]Sheet1!G14</f>
        <v>68.987012987013</v>
      </c>
      <c r="I17" s="19" t="n">
        <f aca="false">[3]Sheet1!H14</f>
        <v>49.7467532467533</v>
      </c>
      <c r="J17" s="19" t="n">
        <f aca="false">[2]Sheet1!I14</f>
        <v>57.375</v>
      </c>
      <c r="K17" s="19" t="n">
        <f aca="false">[2]Sheet1!J14</f>
        <v>30.2857142857143</v>
      </c>
      <c r="L17" s="19" t="n">
        <f aca="false">[3]Sheet1!K14</f>
        <v>50.5714285714286</v>
      </c>
      <c r="M17" s="19" t="n">
        <f aca="false">[3]Sheet1!L14</f>
        <v>35.9591836734694</v>
      </c>
      <c r="N17" s="19" t="n">
        <f aca="false">[3]Sheet1!M14</f>
        <v>66.2222222222222</v>
      </c>
      <c r="O17" s="19" t="n">
        <f aca="false">[3]Sheet1!N14</f>
        <v>43.7301587301587</v>
      </c>
      <c r="P17" s="19"/>
      <c r="Q17" s="19"/>
      <c r="R17" s="19"/>
      <c r="S17" s="19"/>
      <c r="T17" s="20"/>
      <c r="U17" s="21" t="n">
        <v>-7</v>
      </c>
    </row>
    <row r="18" customFormat="false" ht="13.5" hidden="false" customHeight="false" outlineLevel="0" collapsed="false">
      <c r="A18" s="0" t="s">
        <v>32</v>
      </c>
      <c r="B18" s="19"/>
      <c r="C18" s="19"/>
      <c r="D18" s="19"/>
      <c r="E18" s="19"/>
      <c r="F18" s="19"/>
      <c r="G18" s="19"/>
      <c r="H18" s="19"/>
      <c r="I18" s="19"/>
      <c r="J18" s="19" t="n">
        <f aca="false">[2]Sheet1!I15</f>
        <v>49.3469387755102</v>
      </c>
      <c r="K18" s="19" t="n">
        <f aca="false">[2]Sheet1!J15</f>
        <v>26.265306122449</v>
      </c>
      <c r="L18" s="19"/>
      <c r="M18" s="19"/>
      <c r="N18" s="19"/>
      <c r="O18" s="19"/>
      <c r="P18" s="19" t="n">
        <f aca="false">[2]Sheet1!O15</f>
        <v>60.952380952381</v>
      </c>
      <c r="Q18" s="19" t="n">
        <f aca="false">[2]Sheet1!P15</f>
        <v>34.4081632653061</v>
      </c>
      <c r="R18" s="19" t="n">
        <f aca="false">[2]Sheet1!Q15</f>
        <v>58.4285714285714</v>
      </c>
      <c r="S18" s="19" t="n">
        <f aca="false">[2]Sheet1!R15</f>
        <v>46.1666666666667</v>
      </c>
      <c r="T18" s="20"/>
      <c r="U18" s="21" t="n">
        <v>8</v>
      </c>
    </row>
    <row r="19" customFormat="false" ht="12.75" hidden="true" customHeight="false" outlineLevel="0" collapsed="false"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21"/>
    </row>
    <row r="20" customFormat="false" ht="12.75" hidden="true" customHeight="false" outlineLevel="0" collapsed="false"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21"/>
    </row>
    <row r="21" customFormat="false" ht="13.5" hidden="true" customHeight="false" outlineLevel="0" collapsed="false"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21"/>
    </row>
    <row r="22" customFormat="false" ht="13.5" hidden="false" customHeight="false" outlineLevel="0" collapsed="false">
      <c r="A22" s="3" t="s">
        <v>34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6"/>
      <c r="U22" s="22" t="n">
        <f aca="false">SUM(U16:U18)</f>
        <v>8</v>
      </c>
    </row>
    <row r="23" customFormat="false" ht="12.75" hidden="false" customHeight="false" outlineLevel="0" collapsed="false">
      <c r="A23" s="0" t="s">
        <v>30</v>
      </c>
      <c r="B23" s="18"/>
      <c r="C23" s="18"/>
      <c r="D23" s="19"/>
      <c r="E23" s="19"/>
      <c r="F23" s="18" t="n">
        <f aca="false">[1]Sheet1!E20</f>
        <v>62.0714285714286</v>
      </c>
      <c r="G23" s="18" t="n">
        <f aca="false">[1]Sheet1!F20</f>
        <v>47.1103896103896</v>
      </c>
      <c r="H23" s="19"/>
      <c r="I23" s="19"/>
      <c r="J23" s="19" t="n">
        <f aca="false">[2]Sheet1!I20</f>
        <v>57.4285714285714</v>
      </c>
      <c r="K23" s="19" t="n">
        <f aca="false">[2]Sheet1!J20</f>
        <v>39.1071428571429</v>
      </c>
      <c r="L23" s="19"/>
      <c r="M23" s="19"/>
      <c r="N23" s="19"/>
      <c r="O23" s="19"/>
      <c r="P23" s="19"/>
      <c r="Q23" s="19"/>
      <c r="R23" s="19"/>
      <c r="S23" s="19"/>
      <c r="T23" s="20"/>
      <c r="U23" s="21" t="n">
        <v>14</v>
      </c>
    </row>
    <row r="24" customFormat="false" ht="12.75" hidden="false" customHeight="false" outlineLevel="0" collapsed="false">
      <c r="A24" s="0" t="s">
        <v>31</v>
      </c>
      <c r="B24" s="19" t="n">
        <f aca="false">[1]Sheet1!A21</f>
        <v>53.6273291925466</v>
      </c>
      <c r="C24" s="19" t="n">
        <f aca="false">[1]Sheet1!B21</f>
        <v>36.5527950310559</v>
      </c>
      <c r="D24" s="19" t="n">
        <f aca="false">[3]Sheet1!C21</f>
        <v>59.4945054945055</v>
      </c>
      <c r="E24" s="19" t="n">
        <f aca="false">[3]Sheet1!D21</f>
        <v>39.9010989010989</v>
      </c>
      <c r="F24" s="19"/>
      <c r="G24" s="19"/>
      <c r="H24" s="19" t="n">
        <f aca="false">[3]Sheet1!G21</f>
        <v>71.9220779220779</v>
      </c>
      <c r="I24" s="19" t="n">
        <f aca="false">[3]Sheet1!H21</f>
        <v>45.8051948051948</v>
      </c>
      <c r="J24" s="19" t="n">
        <f aca="false">[2]Sheet1!I21</f>
        <v>53.6607142857143</v>
      </c>
      <c r="K24" s="19" t="n">
        <f aca="false">[2]Sheet1!J21</f>
        <v>33.5357142857143</v>
      </c>
      <c r="L24" s="19" t="n">
        <f aca="false">[3]Sheet1!K21</f>
        <v>53.0612244897959</v>
      </c>
      <c r="M24" s="19" t="n">
        <f aca="false">[3]Sheet1!L21</f>
        <v>38</v>
      </c>
      <c r="N24" s="19" t="n">
        <f aca="false">[3]Sheet1!M21</f>
        <v>71.952380952381</v>
      </c>
      <c r="O24" s="19" t="n">
        <f aca="false">[3]Sheet1!N21</f>
        <v>44.1428571428571</v>
      </c>
      <c r="P24" s="19"/>
      <c r="Q24" s="19"/>
      <c r="R24" s="19"/>
      <c r="S24" s="19"/>
      <c r="T24" s="20"/>
      <c r="U24" s="21" t="n">
        <v>14</v>
      </c>
    </row>
    <row r="25" customFormat="false" ht="13.5" hidden="false" customHeight="false" outlineLevel="0" collapsed="false">
      <c r="A25" s="0" t="s">
        <v>32</v>
      </c>
      <c r="B25" s="19"/>
      <c r="C25" s="19"/>
      <c r="D25" s="19"/>
      <c r="E25" s="19"/>
      <c r="F25" s="19"/>
      <c r="G25" s="19"/>
      <c r="H25" s="19"/>
      <c r="I25" s="19"/>
      <c r="J25" s="19" t="n">
        <f aca="false">[2]Sheet1!I22</f>
        <v>46.2244897959184</v>
      </c>
      <c r="K25" s="19" t="n">
        <f aca="false">[2]Sheet1!J22</f>
        <v>26.2244897959184</v>
      </c>
      <c r="L25" s="19"/>
      <c r="M25" s="19"/>
      <c r="N25" s="19"/>
      <c r="O25" s="19"/>
      <c r="P25" s="19" t="n">
        <f aca="false">[2]Sheet1!O22</f>
        <v>49.5102040816326</v>
      </c>
      <c r="Q25" s="19" t="n">
        <f aca="false">[2]Sheet1!P22</f>
        <v>31.2789115646258</v>
      </c>
      <c r="R25" s="19" t="n">
        <f aca="false">[2]Sheet1!Q22</f>
        <v>45.9285714285714</v>
      </c>
      <c r="S25" s="19" t="n">
        <f aca="false">[2]Sheet1!R22</f>
        <v>37.1904761904762</v>
      </c>
      <c r="T25" s="20"/>
      <c r="U25" s="21" t="n">
        <v>-1</v>
      </c>
    </row>
    <row r="26" customFormat="false" ht="12.75" hidden="true" customHeight="false" outlineLevel="0" collapsed="false"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21"/>
    </row>
    <row r="27" customFormat="false" ht="12.75" hidden="true" customHeight="false" outlineLevel="0" collapsed="false"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21"/>
    </row>
    <row r="28" customFormat="false" ht="13.5" hidden="true" customHeight="false" outlineLevel="0" collapsed="false"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21"/>
    </row>
    <row r="29" customFormat="false" ht="13.5" hidden="false" customHeight="false" outlineLevel="0" collapsed="false">
      <c r="A29" s="3" t="s">
        <v>35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6"/>
      <c r="U29" s="22" t="n">
        <f aca="false">SUM(U23:U25)</f>
        <v>27</v>
      </c>
    </row>
    <row r="30" customFormat="false" ht="12.75" hidden="false" customHeight="false" outlineLevel="0" collapsed="false">
      <c r="A30" s="0" t="s">
        <v>30</v>
      </c>
      <c r="B30" s="18"/>
      <c r="C30" s="18"/>
      <c r="D30" s="19"/>
      <c r="E30" s="19"/>
      <c r="F30" s="18" t="n">
        <f aca="false">[1]Sheet1!E27</f>
        <v>63.5454545454546</v>
      </c>
      <c r="G30" s="18" t="n">
        <f aca="false">[1]Sheet1!F27</f>
        <v>47.3896103896104</v>
      </c>
      <c r="H30" s="19"/>
      <c r="I30" s="19"/>
      <c r="J30" s="19" t="n">
        <f aca="false">[2]Sheet1!I27</f>
        <v>50.1428571428571</v>
      </c>
      <c r="K30" s="19" t="n">
        <f aca="false">[2]Sheet1!J27</f>
        <v>30.2857142857143</v>
      </c>
      <c r="L30" s="19"/>
      <c r="M30" s="19"/>
      <c r="N30" s="19"/>
      <c r="O30" s="19"/>
      <c r="P30" s="19"/>
      <c r="Q30" s="19"/>
      <c r="R30" s="19"/>
      <c r="S30" s="19"/>
      <c r="T30" s="20"/>
      <c r="U30" s="21" t="n">
        <v>-16</v>
      </c>
    </row>
    <row r="31" customFormat="false" ht="12.75" hidden="false" customHeight="false" outlineLevel="0" collapsed="false">
      <c r="A31" s="0" t="s">
        <v>31</v>
      </c>
      <c r="B31" s="19" t="n">
        <f aca="false">[1]Sheet1!A28</f>
        <v>52.3913043478261</v>
      </c>
      <c r="C31" s="19" t="n">
        <f aca="false">[1]Sheet1!B28</f>
        <v>38.2422360248447</v>
      </c>
      <c r="D31" s="19" t="n">
        <f aca="false">[3]Sheet1!C28</f>
        <v>57.4505494505495</v>
      </c>
      <c r="E31" s="19" t="n">
        <f aca="false">[3]Sheet1!D28</f>
        <v>41.9120879120879</v>
      </c>
      <c r="F31" s="19"/>
      <c r="G31" s="19"/>
      <c r="H31" s="19" t="n">
        <f aca="false">[3]Sheet1!G28</f>
        <v>70.0584415584415</v>
      </c>
      <c r="I31" s="19" t="n">
        <f aca="false">[3]Sheet1!H28</f>
        <v>52.2857142857143</v>
      </c>
      <c r="J31" s="19" t="n">
        <f aca="false">[2]Sheet1!I28</f>
        <v>48</v>
      </c>
      <c r="K31" s="19" t="n">
        <f aca="false">[2]Sheet1!J28</f>
        <v>27.7142857142857</v>
      </c>
      <c r="L31" s="19" t="n">
        <f aca="false">[3]Sheet1!K28</f>
        <v>53.6122448979592</v>
      </c>
      <c r="M31" s="19" t="n">
        <f aca="false">[3]Sheet1!L28</f>
        <v>35.1428571428571</v>
      </c>
      <c r="N31" s="19" t="n">
        <f aca="false">[3]Sheet1!M28</f>
        <v>68.4761904761905</v>
      </c>
      <c r="O31" s="19" t="n">
        <f aca="false">[3]Sheet1!N28</f>
        <v>50.9206349206349</v>
      </c>
      <c r="P31" s="19"/>
      <c r="Q31" s="19"/>
      <c r="R31" s="19"/>
      <c r="S31" s="19"/>
      <c r="T31" s="20"/>
      <c r="U31" s="21" t="n">
        <v>-19</v>
      </c>
    </row>
    <row r="32" customFormat="false" ht="13.5" hidden="false" customHeight="false" outlineLevel="0" collapsed="false">
      <c r="A32" s="0" t="s">
        <v>32</v>
      </c>
      <c r="B32" s="19"/>
      <c r="C32" s="19"/>
      <c r="D32" s="19"/>
      <c r="E32" s="19"/>
      <c r="F32" s="19"/>
      <c r="G32" s="19"/>
      <c r="H32" s="19"/>
      <c r="I32" s="19"/>
      <c r="J32" s="19" t="n">
        <f aca="false">[2]Sheet1!I29</f>
        <v>40.6938775510204</v>
      </c>
      <c r="K32" s="19" t="n">
        <f aca="false">[2]Sheet1!J29</f>
        <v>20.4285714285714</v>
      </c>
      <c r="L32" s="19"/>
      <c r="M32" s="19"/>
      <c r="N32" s="19"/>
      <c r="O32" s="19"/>
      <c r="P32" s="19" t="n">
        <f aca="false">[2]Sheet1!O29</f>
        <v>41.1156462585034</v>
      </c>
      <c r="Q32" s="19" t="n">
        <f aca="false">[2]Sheet1!P29</f>
        <v>24.2244897959184</v>
      </c>
      <c r="R32" s="19" t="n">
        <f aca="false">[2]Sheet1!Q29</f>
        <v>47.8928571428571</v>
      </c>
      <c r="S32" s="19" t="n">
        <f aca="false">[2]Sheet1!R29</f>
        <v>35.7261904761905</v>
      </c>
      <c r="T32" s="20"/>
      <c r="U32" s="21" t="n">
        <v>-14</v>
      </c>
    </row>
    <row r="33" customFormat="false" ht="13.5" hidden="true" customHeight="false" outlineLevel="0" collapsed="false"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6"/>
      <c r="U33" s="21"/>
    </row>
    <row r="34" customFormat="false" ht="13.5" hidden="true" customHeight="false" outlineLevel="0" collapsed="false"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6"/>
      <c r="U34" s="21"/>
    </row>
    <row r="35" customFormat="false" ht="13.5" hidden="true" customHeight="false" outlineLevel="0" collapsed="false"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6"/>
      <c r="U35" s="21"/>
    </row>
    <row r="36" customFormat="false" ht="13.5" hidden="false" customHeight="false" outlineLevel="0" collapsed="false">
      <c r="A36" s="3" t="s">
        <v>36</v>
      </c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6"/>
      <c r="U36" s="22" t="n">
        <f aca="false">SUM(U30:U32)</f>
        <v>-49</v>
      </c>
    </row>
    <row r="37" customFormat="false" ht="12.75" hidden="false" customHeight="false" outlineLevel="0" collapsed="false">
      <c r="A37" s="0" t="s">
        <v>30</v>
      </c>
      <c r="B37" s="18"/>
      <c r="C37" s="18"/>
      <c r="D37" s="19"/>
      <c r="E37" s="19"/>
      <c r="F37" s="18" t="n">
        <f aca="false">[1]Sheet1!E34</f>
        <v>58.4805194805195</v>
      </c>
      <c r="G37" s="18" t="n">
        <f aca="false">[1]Sheet1!F34</f>
        <v>36.0324675324675</v>
      </c>
      <c r="H37" s="19"/>
      <c r="I37" s="19"/>
      <c r="J37" s="19" t="n">
        <f aca="false">[2]Sheet1!I34</f>
        <v>53.6785714285714</v>
      </c>
      <c r="K37" s="19" t="n">
        <f aca="false">[2]Sheet1!J34</f>
        <v>26.1785714285714</v>
      </c>
      <c r="L37" s="19"/>
      <c r="M37" s="19"/>
      <c r="N37" s="19"/>
      <c r="O37" s="19"/>
      <c r="P37" s="19"/>
      <c r="Q37" s="19"/>
      <c r="R37" s="19"/>
      <c r="S37" s="19"/>
      <c r="T37" s="20"/>
      <c r="U37" s="21" t="n">
        <v>-21</v>
      </c>
    </row>
    <row r="38" customFormat="false" ht="12.75" hidden="false" customHeight="false" outlineLevel="0" collapsed="false">
      <c r="A38" s="0" t="s">
        <v>31</v>
      </c>
      <c r="B38" s="19" t="n">
        <f aca="false">[1]Sheet1!A35</f>
        <v>44.6832298136646</v>
      </c>
      <c r="C38" s="19" t="n">
        <f aca="false">[1]Sheet1!B35</f>
        <v>26.5900621118012</v>
      </c>
      <c r="D38" s="19" t="n">
        <f aca="false">[3]Sheet1!C35</f>
        <v>44.1868131868132</v>
      </c>
      <c r="E38" s="19" t="n">
        <f aca="false">[3]Sheet1!D35</f>
        <v>30.1098901098901</v>
      </c>
      <c r="F38" s="19"/>
      <c r="G38" s="19"/>
      <c r="H38" s="19" t="n">
        <f aca="false">[3]Sheet1!G35</f>
        <v>56.0779220779221</v>
      </c>
      <c r="I38" s="19" t="n">
        <f aca="false">[3]Sheet1!H35</f>
        <v>41.1038961038961</v>
      </c>
      <c r="J38" s="19" t="n">
        <f aca="false">[2]Sheet1!I35</f>
        <v>49.1428571428571</v>
      </c>
      <c r="K38" s="19" t="n">
        <f aca="false">[2]Sheet1!J35</f>
        <v>24.0892857142857</v>
      </c>
      <c r="L38" s="19" t="n">
        <f aca="false">[3]Sheet1!K35</f>
        <v>44.0408163265306</v>
      </c>
      <c r="M38" s="19" t="n">
        <f aca="false">[3]Sheet1!L35</f>
        <v>26.5918367346939</v>
      </c>
      <c r="N38" s="19" t="n">
        <f aca="false">[3]Sheet1!M35</f>
        <v>53.7301587301587</v>
      </c>
      <c r="O38" s="19" t="n">
        <f aca="false">[3]Sheet1!N35</f>
        <v>37.8095238095238</v>
      </c>
      <c r="P38" s="19"/>
      <c r="Q38" s="19"/>
      <c r="R38" s="19"/>
      <c r="S38" s="19"/>
      <c r="T38" s="20"/>
      <c r="U38" s="21" t="n">
        <v>-57</v>
      </c>
    </row>
    <row r="39" customFormat="false" ht="13.5" hidden="false" customHeight="false" outlineLevel="0" collapsed="false">
      <c r="A39" s="0" t="s">
        <v>32</v>
      </c>
      <c r="B39" s="19"/>
      <c r="C39" s="19"/>
      <c r="D39" s="19"/>
      <c r="E39" s="19"/>
      <c r="F39" s="19"/>
      <c r="G39" s="19"/>
      <c r="H39" s="19"/>
      <c r="I39" s="19"/>
      <c r="J39" s="19" t="n">
        <f aca="false">[2]Sheet1!I36</f>
        <v>46.0408163265306</v>
      </c>
      <c r="K39" s="19" t="n">
        <f aca="false">[2]Sheet1!J36</f>
        <v>21.7551020408163</v>
      </c>
      <c r="L39" s="19"/>
      <c r="M39" s="19"/>
      <c r="N39" s="19"/>
      <c r="O39" s="19"/>
      <c r="P39" s="19" t="n">
        <f aca="false">[2]Sheet1!O36</f>
        <v>51.5918367346939</v>
      </c>
      <c r="Q39" s="19" t="n">
        <f aca="false">[2]Sheet1!P36</f>
        <v>27.7891156462585</v>
      </c>
      <c r="R39" s="19" t="n">
        <f aca="false">[2]Sheet1!Q36</f>
        <v>55.1309523809524</v>
      </c>
      <c r="S39" s="19" t="n">
        <f aca="false">[2]Sheet1!R36</f>
        <v>39.5595238095238</v>
      </c>
      <c r="T39" s="20"/>
      <c r="U39" s="21" t="n">
        <v>-7</v>
      </c>
    </row>
    <row r="40" customFormat="false" ht="13.5" hidden="true" customHeight="false" outlineLevel="0" collapsed="false"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6"/>
      <c r="U40" s="21"/>
    </row>
    <row r="41" customFormat="false" ht="13.5" hidden="true" customHeight="false" outlineLevel="0" collapsed="false"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6"/>
      <c r="U41" s="21"/>
    </row>
    <row r="42" customFormat="false" ht="13.5" hidden="true" customHeight="false" outlineLevel="0" collapsed="false"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6"/>
      <c r="U42" s="21"/>
    </row>
    <row r="43" customFormat="false" ht="13.5" hidden="false" customHeight="false" outlineLevel="0" collapsed="false">
      <c r="A43" s="3" t="s">
        <v>37</v>
      </c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6"/>
      <c r="U43" s="22" t="n">
        <f aca="false">SUM(U37:U39)</f>
        <v>-85</v>
      </c>
    </row>
    <row r="44" customFormat="false" ht="12.75" hidden="false" customHeight="false" outlineLevel="0" collapsed="false">
      <c r="A44" s="0" t="s">
        <v>30</v>
      </c>
      <c r="B44" s="18"/>
      <c r="C44" s="18"/>
      <c r="D44" s="19"/>
      <c r="E44" s="19"/>
      <c r="F44" s="18" t="n">
        <f aca="false">[1]Sheet1!E41</f>
        <v>49.7467532467532</v>
      </c>
      <c r="G44" s="18" t="n">
        <f aca="false">[1]Sheet1!F41</f>
        <v>33.7532467532468</v>
      </c>
      <c r="H44" s="19"/>
      <c r="I44" s="19"/>
      <c r="J44" s="19" t="n">
        <f aca="false">[2]Sheet1!I41</f>
        <v>25.6071428571429</v>
      </c>
      <c r="K44" s="19" t="n">
        <f aca="false">[2]Sheet1!J41</f>
        <v>10.3571428571429</v>
      </c>
      <c r="L44" s="19"/>
      <c r="M44" s="19"/>
      <c r="N44" s="19"/>
      <c r="O44" s="19"/>
      <c r="P44" s="19"/>
      <c r="Q44" s="19"/>
      <c r="R44" s="19"/>
      <c r="S44" s="19"/>
      <c r="T44" s="20"/>
      <c r="U44" s="21" t="n">
        <v>-36</v>
      </c>
    </row>
    <row r="45" customFormat="false" ht="12.75" hidden="false" customHeight="false" outlineLevel="0" collapsed="false">
      <c r="A45" s="0" t="s">
        <v>31</v>
      </c>
      <c r="B45" s="19" t="n">
        <f aca="false">[1]Sheet1!A42</f>
        <v>33.4596273291925</v>
      </c>
      <c r="C45" s="19" t="n">
        <f aca="false">[1]Sheet1!B42</f>
        <v>18.6149068322981</v>
      </c>
      <c r="D45" s="19" t="n">
        <f aca="false">[3]Sheet1!C42</f>
        <v>42.1538461538462</v>
      </c>
      <c r="E45" s="19" t="n">
        <f aca="false">[3]Sheet1!D42</f>
        <v>27.2087912087912</v>
      </c>
      <c r="F45" s="19"/>
      <c r="G45" s="19"/>
      <c r="H45" s="19" t="n">
        <f aca="false">[3]Sheet1!G42</f>
        <v>59.2012987012987</v>
      </c>
      <c r="I45" s="19" t="n">
        <f aca="false">[3]Sheet1!H42</f>
        <v>41.8311688311688</v>
      </c>
      <c r="J45" s="19" t="n">
        <f aca="false">[2]Sheet1!I42</f>
        <v>24.1071428571429</v>
      </c>
      <c r="K45" s="19" t="n">
        <f aca="false">[2]Sheet1!J42</f>
        <v>7.58928571428571</v>
      </c>
      <c r="L45" s="19" t="n">
        <f aca="false">[3]Sheet1!K42</f>
        <v>39.3061224489796</v>
      </c>
      <c r="M45" s="19" t="n">
        <f aca="false">[3]Sheet1!L42</f>
        <v>22.7959183673469</v>
      </c>
      <c r="N45" s="19" t="n">
        <f aca="false">[3]Sheet1!M42</f>
        <v>53.2380952380952</v>
      </c>
      <c r="O45" s="19" t="n">
        <f aca="false">[3]Sheet1!N42</f>
        <v>37.031746031746</v>
      </c>
      <c r="P45" s="19"/>
      <c r="Q45" s="19"/>
      <c r="R45" s="19"/>
      <c r="S45" s="19"/>
      <c r="T45" s="20"/>
      <c r="U45" s="21" t="n">
        <v>-93</v>
      </c>
    </row>
    <row r="46" customFormat="false" ht="13.5" hidden="false" customHeight="false" outlineLevel="0" collapsed="false">
      <c r="A46" s="0" t="s">
        <v>32</v>
      </c>
      <c r="B46" s="19"/>
      <c r="C46" s="19"/>
      <c r="D46" s="19"/>
      <c r="E46" s="19"/>
      <c r="F46" s="19"/>
      <c r="G46" s="19"/>
      <c r="H46" s="19"/>
      <c r="I46" s="19"/>
      <c r="J46" s="19" t="n">
        <f aca="false">[2]Sheet1!I43</f>
        <v>15.1836734693878</v>
      </c>
      <c r="K46" s="19" t="n">
        <f aca="false">[2]Sheet1!J43</f>
        <v>-2.04081632653061</v>
      </c>
      <c r="L46" s="19"/>
      <c r="M46" s="19"/>
      <c r="N46" s="19"/>
      <c r="O46" s="19"/>
      <c r="P46" s="19" t="n">
        <f aca="false">[2]Sheet1!O43</f>
        <v>29.5238095238095</v>
      </c>
      <c r="Q46" s="19" t="n">
        <f aca="false">[2]Sheet1!P43</f>
        <v>9.31972789115646</v>
      </c>
      <c r="R46" s="19" t="n">
        <f aca="false">[2]Sheet1!Q43</f>
        <v>39.0833333333333</v>
      </c>
      <c r="S46" s="19" t="n">
        <f aca="false">[2]Sheet1!R43</f>
        <v>25.4880952380952</v>
      </c>
      <c r="T46" s="20"/>
      <c r="U46" s="21" t="n">
        <v>-38</v>
      </c>
    </row>
    <row r="47" customFormat="false" ht="13.5" hidden="true" customHeight="false" outlineLevel="0" collapsed="false"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6"/>
      <c r="U47" s="21"/>
    </row>
    <row r="48" customFormat="false" ht="13.5" hidden="true" customHeight="false" outlineLevel="0" collapsed="false"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6"/>
      <c r="U48" s="21"/>
    </row>
    <row r="49" customFormat="false" ht="13.5" hidden="true" customHeight="false" outlineLevel="0" collapsed="false"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6"/>
      <c r="U49" s="21"/>
    </row>
    <row r="50" customFormat="false" ht="13.5" hidden="false" customHeight="false" outlineLevel="0" collapsed="false">
      <c r="A50" s="3" t="s">
        <v>38</v>
      </c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6"/>
      <c r="U50" s="22" t="n">
        <f aca="false">SUM(U44:U46)</f>
        <v>-167</v>
      </c>
    </row>
    <row r="51" customFormat="false" ht="12.75" hidden="false" customHeight="false" outlineLevel="0" collapsed="false">
      <c r="A51" s="0" t="s">
        <v>30</v>
      </c>
      <c r="B51" s="18"/>
      <c r="C51" s="18"/>
      <c r="D51" s="19"/>
      <c r="E51" s="19"/>
      <c r="F51" s="18" t="n">
        <f aca="false">[1]Sheet1!E48</f>
        <v>56.5974025974026</v>
      </c>
      <c r="G51" s="18" t="n">
        <f aca="false">[1]Sheet1!F48</f>
        <v>31.9025974025974</v>
      </c>
      <c r="H51" s="19"/>
      <c r="I51" s="19"/>
      <c r="J51" s="19" t="n">
        <f aca="false">[2]Sheet1!I48</f>
        <v>41.0357142857143</v>
      </c>
      <c r="K51" s="19" t="n">
        <f aca="false">[2]Sheet1!J48</f>
        <v>17.8214285714286</v>
      </c>
      <c r="L51" s="19"/>
      <c r="M51" s="19"/>
      <c r="N51" s="19"/>
      <c r="O51" s="19"/>
      <c r="P51" s="19"/>
      <c r="Q51" s="19"/>
      <c r="R51" s="19"/>
      <c r="S51" s="19"/>
      <c r="T51" s="20"/>
      <c r="U51" s="21" t="n">
        <v>-56</v>
      </c>
    </row>
    <row r="52" customFormat="false" ht="12.75" hidden="false" customHeight="false" outlineLevel="0" collapsed="false">
      <c r="A52" s="0" t="s">
        <v>31</v>
      </c>
      <c r="B52" s="19" t="n">
        <f aca="false">[1]Sheet1!A49</f>
        <v>30.6086956521739</v>
      </c>
      <c r="C52" s="19" t="n">
        <f aca="false">[1]Sheet1!B49</f>
        <v>14</v>
      </c>
      <c r="D52" s="19" t="n">
        <f aca="false">[3]Sheet1!C49</f>
        <v>33.6703296703297</v>
      </c>
      <c r="E52" s="19" t="n">
        <f aca="false">[3]Sheet1!D49</f>
        <v>19.7472527472527</v>
      </c>
      <c r="F52" s="19"/>
      <c r="G52" s="19"/>
      <c r="H52" s="19" t="n">
        <f aca="false">[3]Sheet1!G49</f>
        <v>49.4155844155844</v>
      </c>
      <c r="I52" s="19" t="n">
        <f aca="false">[3]Sheet1!H49</f>
        <v>35.2727272727273</v>
      </c>
      <c r="J52" s="19" t="n">
        <f aca="false">[2]Sheet1!I49</f>
        <v>33.8392857142857</v>
      </c>
      <c r="K52" s="19" t="n">
        <f aca="false">[2]Sheet1!J49</f>
        <v>8.89285714285714</v>
      </c>
      <c r="L52" s="19" t="n">
        <f aca="false">[3]Sheet1!K49</f>
        <v>33.265306122449</v>
      </c>
      <c r="M52" s="19" t="n">
        <f aca="false">[3]Sheet1!L49</f>
        <v>17.0816326530612</v>
      </c>
      <c r="N52" s="19" t="n">
        <f aca="false">[3]Sheet1!M49</f>
        <v>44.6825396825397</v>
      </c>
      <c r="O52" s="19" t="n">
        <f aca="false">[3]Sheet1!N49</f>
        <v>30.7777777777778</v>
      </c>
      <c r="P52" s="19"/>
      <c r="Q52" s="19"/>
      <c r="R52" s="19"/>
      <c r="S52" s="19"/>
      <c r="T52" s="20"/>
      <c r="U52" s="21" t="n">
        <v>-95</v>
      </c>
    </row>
    <row r="53" customFormat="false" ht="13.5" hidden="false" customHeight="false" outlineLevel="0" collapsed="false">
      <c r="A53" s="0" t="s">
        <v>32</v>
      </c>
      <c r="B53" s="19"/>
      <c r="C53" s="19"/>
      <c r="D53" s="19"/>
      <c r="E53" s="19"/>
      <c r="F53" s="19"/>
      <c r="G53" s="19"/>
      <c r="H53" s="19"/>
      <c r="I53" s="19"/>
      <c r="J53" s="19" t="n">
        <f aca="false">[2]Sheet1!I50</f>
        <v>22.1836734693878</v>
      </c>
      <c r="K53" s="19" t="n">
        <f aca="false">[2]Sheet1!J50</f>
        <v>0.938775510204082</v>
      </c>
      <c r="L53" s="19"/>
      <c r="M53" s="19"/>
      <c r="N53" s="19"/>
      <c r="O53" s="19"/>
      <c r="P53" s="19" t="n">
        <f aca="false">[2]Sheet1!O50</f>
        <v>48.8095238095238</v>
      </c>
      <c r="Q53" s="19" t="n">
        <f aca="false">[2]Sheet1!P50</f>
        <v>27.265306122449</v>
      </c>
      <c r="R53" s="19" t="n">
        <f aca="false">[2]Sheet1!Q50</f>
        <v>52.9880952380952</v>
      </c>
      <c r="S53" s="19" t="n">
        <f aca="false">[2]Sheet1!R50</f>
        <v>38.8571428571429</v>
      </c>
      <c r="T53" s="20"/>
      <c r="U53" s="21" t="n">
        <v>-7</v>
      </c>
    </row>
    <row r="54" customFormat="false" ht="13.5" hidden="true" customHeight="false" outlineLevel="0" collapsed="false"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6"/>
      <c r="U54" s="21"/>
    </row>
    <row r="55" customFormat="false" ht="13.5" hidden="true" customHeight="false" outlineLevel="0" collapsed="false"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6"/>
      <c r="U55" s="21"/>
    </row>
    <row r="56" customFormat="false" ht="13.5" hidden="true" customHeight="false" outlineLevel="0" collapsed="false"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6"/>
      <c r="U56" s="21"/>
    </row>
    <row r="57" customFormat="false" ht="13.5" hidden="false" customHeight="false" outlineLevel="0" collapsed="false">
      <c r="A57" s="3" t="s">
        <v>39</v>
      </c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6"/>
      <c r="U57" s="22" t="n">
        <f aca="false">SUM(U51:U53)</f>
        <v>-158</v>
      </c>
    </row>
    <row r="58" customFormat="false" ht="12.75" hidden="false" customHeight="false" outlineLevel="0" collapsed="false">
      <c r="A58" s="0" t="s">
        <v>30</v>
      </c>
      <c r="B58" s="18"/>
      <c r="C58" s="18"/>
      <c r="D58" s="19"/>
      <c r="E58" s="19"/>
      <c r="F58" s="18" t="n">
        <f aca="false">[1]Sheet1!E55</f>
        <v>52.9285714285714</v>
      </c>
      <c r="G58" s="18" t="n">
        <f aca="false">[1]Sheet1!F55</f>
        <v>31.6623376623377</v>
      </c>
      <c r="H58" s="19"/>
      <c r="I58" s="19"/>
      <c r="J58" s="19" t="n">
        <f aca="false">[2]Sheet1!I55</f>
        <v>26.5357142857143</v>
      </c>
      <c r="K58" s="19" t="n">
        <f aca="false">[2]Sheet1!J55</f>
        <v>8.71428571428571</v>
      </c>
      <c r="L58" s="19"/>
      <c r="M58" s="19"/>
      <c r="N58" s="19"/>
      <c r="O58" s="19"/>
      <c r="P58" s="19"/>
      <c r="Q58" s="19"/>
      <c r="R58" s="19"/>
      <c r="S58" s="19"/>
      <c r="T58" s="20"/>
      <c r="U58" s="21" t="n">
        <v>-64</v>
      </c>
    </row>
    <row r="59" customFormat="false" ht="12.75" hidden="false" customHeight="false" outlineLevel="0" collapsed="false">
      <c r="A59" s="0" t="s">
        <v>31</v>
      </c>
      <c r="B59" s="19" t="n">
        <f aca="false">[1]Sheet1!A56</f>
        <v>19.4658385093168</v>
      </c>
      <c r="C59" s="19" t="n">
        <f aca="false">[1]Sheet1!B56</f>
        <v>3.45962732919255</v>
      </c>
      <c r="D59" s="19" t="n">
        <f aca="false">[3]Sheet1!C56</f>
        <v>28.2857142857143</v>
      </c>
      <c r="E59" s="19" t="n">
        <f aca="false">[3]Sheet1!D56</f>
        <v>12.1538461538462</v>
      </c>
      <c r="F59" s="19"/>
      <c r="G59" s="19"/>
      <c r="H59" s="19" t="n">
        <f aca="false">[3]Sheet1!G56</f>
        <v>47.474025974026</v>
      </c>
      <c r="I59" s="19" t="n">
        <f aca="false">[3]Sheet1!H56</f>
        <v>28.7532467532468</v>
      </c>
      <c r="J59" s="19" t="n">
        <f aca="false">[2]Sheet1!I56</f>
        <v>19.7321428571429</v>
      </c>
      <c r="K59" s="19" t="n">
        <f aca="false">[2]Sheet1!J56</f>
        <v>2.625</v>
      </c>
      <c r="L59" s="19" t="n">
        <f aca="false">[3]Sheet1!K56</f>
        <v>28.3265306122449</v>
      </c>
      <c r="M59" s="19" t="n">
        <f aca="false">[3]Sheet1!L56</f>
        <v>8.36734693877551</v>
      </c>
      <c r="N59" s="19" t="n">
        <f aca="false">[3]Sheet1!M56</f>
        <v>42.1269841269841</v>
      </c>
      <c r="O59" s="19" t="n">
        <f aca="false">[3]Sheet1!N56</f>
        <v>24.984126984127</v>
      </c>
      <c r="P59" s="19"/>
      <c r="Q59" s="19"/>
      <c r="R59" s="19"/>
      <c r="S59" s="19"/>
      <c r="T59" s="20"/>
      <c r="U59" s="21" t="n">
        <v>-152</v>
      </c>
    </row>
    <row r="60" customFormat="false" ht="13.5" hidden="false" customHeight="false" outlineLevel="0" collapsed="false">
      <c r="A60" s="0" t="s">
        <v>32</v>
      </c>
      <c r="B60" s="19"/>
      <c r="C60" s="19"/>
      <c r="D60" s="19"/>
      <c r="E60" s="19"/>
      <c r="F60" s="19"/>
      <c r="G60" s="19"/>
      <c r="H60" s="19"/>
      <c r="I60" s="19"/>
      <c r="J60" s="19" t="n">
        <f aca="false">[2]Sheet1!I57</f>
        <v>10.2040816326531</v>
      </c>
      <c r="K60" s="19" t="n">
        <f aca="false">[2]Sheet1!J57</f>
        <v>-7.14285714285714</v>
      </c>
      <c r="L60" s="19"/>
      <c r="M60" s="19"/>
      <c r="N60" s="19"/>
      <c r="O60" s="19"/>
      <c r="P60" s="19" t="n">
        <f aca="false">[2]Sheet1!O57</f>
        <v>44.9183673469388</v>
      </c>
      <c r="Q60" s="19" t="n">
        <f aca="false">[2]Sheet1!P57</f>
        <v>23.7891156462585</v>
      </c>
      <c r="R60" s="19" t="n">
        <f aca="false">[2]Sheet1!Q57</f>
        <v>48.7976190476191</v>
      </c>
      <c r="S60" s="19" t="n">
        <f aca="false">[2]Sheet1!R57</f>
        <v>34.9285714285714</v>
      </c>
      <c r="T60" s="20"/>
      <c r="U60" s="21" t="n">
        <v>-17</v>
      </c>
    </row>
    <row r="61" customFormat="false" ht="13.5" hidden="true" customHeight="false" outlineLevel="0" collapsed="false"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6"/>
      <c r="U61" s="21"/>
    </row>
    <row r="62" customFormat="false" ht="13.5" hidden="true" customHeight="false" outlineLevel="0" collapsed="false"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6"/>
      <c r="U62" s="21"/>
    </row>
    <row r="63" customFormat="false" ht="13.5" hidden="true" customHeight="false" outlineLevel="0" collapsed="false"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6"/>
      <c r="U63" s="21"/>
    </row>
    <row r="64" customFormat="false" ht="13.5" hidden="false" customHeight="false" outlineLevel="0" collapsed="false">
      <c r="A64" s="3" t="s">
        <v>40</v>
      </c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6"/>
      <c r="U64" s="22" t="n">
        <f aca="false">SUM(U58:U60)</f>
        <v>-233</v>
      </c>
    </row>
    <row r="65" customFormat="false" ht="12.75" hidden="false" customHeight="false" outlineLevel="0" collapsed="false">
      <c r="A65" s="0" t="s">
        <v>30</v>
      </c>
      <c r="B65" s="18"/>
      <c r="C65" s="18"/>
      <c r="D65" s="19"/>
      <c r="E65" s="19"/>
      <c r="F65" s="18" t="n">
        <f aca="false">[1]Sheet1!E62</f>
        <v>59.025974025974</v>
      </c>
      <c r="G65" s="18" t="n">
        <f aca="false">[1]Sheet1!F62</f>
        <v>33.7727272727273</v>
      </c>
      <c r="H65" s="19"/>
      <c r="I65" s="19"/>
      <c r="J65" s="19" t="n">
        <f aca="false">[2]Sheet1!I62</f>
        <v>39.3571428571429</v>
      </c>
      <c r="K65" s="19" t="n">
        <f aca="false">[2]Sheet1!J62</f>
        <v>14.0714285714286</v>
      </c>
      <c r="L65" s="19"/>
      <c r="M65" s="19"/>
      <c r="N65" s="19"/>
      <c r="O65" s="19"/>
      <c r="P65" s="19"/>
      <c r="Q65" s="19"/>
      <c r="R65" s="19"/>
      <c r="S65" s="19"/>
      <c r="T65" s="20"/>
      <c r="U65" s="21" t="n">
        <v>-56</v>
      </c>
    </row>
    <row r="66" customFormat="false" ht="12.75" hidden="false" customHeight="false" outlineLevel="0" collapsed="false">
      <c r="A66" s="0" t="s">
        <v>31</v>
      </c>
      <c r="B66" s="19" t="n">
        <f aca="false">[1]Sheet1!A63</f>
        <v>21.5217391304348</v>
      </c>
      <c r="C66" s="19" t="n">
        <f aca="false">[1]Sheet1!B63</f>
        <v>5.85093167701863</v>
      </c>
      <c r="D66" s="19" t="n">
        <f aca="false">[3]Sheet1!C63</f>
        <v>31.3626373626374</v>
      </c>
      <c r="E66" s="19" t="n">
        <f aca="false">[3]Sheet1!D63</f>
        <v>15.9120879120879</v>
      </c>
      <c r="F66" s="19"/>
      <c r="G66" s="19"/>
      <c r="H66" s="19" t="n">
        <f aca="false">[3]Sheet1!G63</f>
        <v>56.8246753246753</v>
      </c>
      <c r="I66" s="19" t="n">
        <f aca="false">[3]Sheet1!H63</f>
        <v>35.8246753246753</v>
      </c>
      <c r="J66" s="19" t="n">
        <f aca="false">[2]Sheet1!I63</f>
        <v>27.875</v>
      </c>
      <c r="K66" s="19" t="n">
        <f aca="false">[2]Sheet1!J63</f>
        <v>6.28571428571429</v>
      </c>
      <c r="L66" s="19" t="n">
        <f aca="false">[3]Sheet1!K63</f>
        <v>29.7142857142857</v>
      </c>
      <c r="M66" s="19" t="n">
        <f aca="false">[3]Sheet1!L63</f>
        <v>10.6122448979592</v>
      </c>
      <c r="N66" s="19" t="n">
        <f aca="false">[3]Sheet1!M63</f>
        <v>54.7301587301587</v>
      </c>
      <c r="O66" s="19" t="n">
        <f aca="false">[3]Sheet1!N63</f>
        <v>32.2698412698413</v>
      </c>
      <c r="P66" s="19"/>
      <c r="Q66" s="19"/>
      <c r="R66" s="19"/>
      <c r="S66" s="19"/>
      <c r="T66" s="20"/>
      <c r="U66" s="21" t="n">
        <v>-135</v>
      </c>
    </row>
    <row r="67" customFormat="false" ht="13.5" hidden="false" customHeight="false" outlineLevel="0" collapsed="false">
      <c r="A67" s="0" t="s">
        <v>32</v>
      </c>
      <c r="B67" s="19"/>
      <c r="C67" s="19"/>
      <c r="D67" s="19"/>
      <c r="E67" s="19"/>
      <c r="F67" s="19"/>
      <c r="G67" s="19"/>
      <c r="H67" s="19"/>
      <c r="I67" s="19"/>
      <c r="J67" s="19" t="n">
        <f aca="false">[2]Sheet1!I64</f>
        <v>14.3061224489796</v>
      </c>
      <c r="K67" s="19" t="n">
        <f aca="false">[2]Sheet1!J64</f>
        <v>-6.77551020408163</v>
      </c>
      <c r="L67" s="19"/>
      <c r="M67" s="19"/>
      <c r="N67" s="19"/>
      <c r="O67" s="19"/>
      <c r="P67" s="19" t="n">
        <f aca="false">[2]Sheet1!O64</f>
        <v>50.9387755102041</v>
      </c>
      <c r="Q67" s="19" t="n">
        <f aca="false">[2]Sheet1!P64</f>
        <v>27.8775510204082</v>
      </c>
      <c r="R67" s="19" t="n">
        <f aca="false">[2]Sheet1!Q64</f>
        <v>51.6071428571429</v>
      </c>
      <c r="S67" s="19" t="n">
        <f aca="false">[2]Sheet1!R64</f>
        <v>37.7738095238095</v>
      </c>
      <c r="T67" s="20"/>
      <c r="U67" s="21" t="n">
        <v>-12</v>
      </c>
    </row>
    <row r="68" customFormat="false" ht="12.75" hidden="true" customHeight="false" outlineLevel="0" collapsed="false">
      <c r="U68" s="21"/>
    </row>
    <row r="69" customFormat="false" ht="12.75" hidden="true" customHeight="false" outlineLevel="0" collapsed="false">
      <c r="U69" s="21"/>
    </row>
    <row r="70" customFormat="false" ht="12.75" hidden="true" customHeight="false" outlineLevel="0" collapsed="false">
      <c r="U70" s="21"/>
    </row>
    <row r="71" customFormat="false" ht="13.5" hidden="false" customHeight="false" outlineLevel="0" collapsed="false">
      <c r="A71" s="3" t="s">
        <v>41</v>
      </c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6"/>
      <c r="U71" s="22" t="n">
        <f aca="false">SUM(U65:U67)</f>
        <v>-203</v>
      </c>
    </row>
    <row r="72" customFormat="false" ht="12.75" hidden="false" customHeight="false" outlineLevel="0" collapsed="false">
      <c r="A72" s="0" t="s">
        <v>30</v>
      </c>
      <c r="B72" s="18"/>
      <c r="C72" s="18"/>
      <c r="D72" s="19"/>
      <c r="E72" s="19"/>
      <c r="F72" s="18" t="n">
        <f aca="false">[1]Sheet1!E69</f>
        <v>71.2272727272728</v>
      </c>
      <c r="G72" s="18" t="n">
        <f aca="false">[1]Sheet1!F69</f>
        <v>42.6298701298701</v>
      </c>
      <c r="H72" s="19"/>
      <c r="I72" s="19"/>
      <c r="J72" s="19" t="n">
        <f aca="false">[2]Sheet1!I69</f>
        <v>50.4642857142857</v>
      </c>
      <c r="K72" s="19" t="n">
        <f aca="false">[2]Sheet1!J69</f>
        <v>27.9642857142857</v>
      </c>
      <c r="L72" s="19"/>
      <c r="M72" s="19"/>
      <c r="N72" s="19"/>
      <c r="O72" s="19"/>
      <c r="P72" s="19"/>
      <c r="Q72" s="19"/>
      <c r="R72" s="19"/>
      <c r="S72" s="19"/>
      <c r="T72" s="20"/>
      <c r="U72" s="21" t="n">
        <v>-19</v>
      </c>
    </row>
    <row r="73" customFormat="false" ht="12.75" hidden="false" customHeight="false" outlineLevel="0" collapsed="false">
      <c r="A73" s="0" t="s">
        <v>31</v>
      </c>
      <c r="B73" s="19" t="n">
        <f aca="false">[1]Sheet1!A70</f>
        <v>39.0186335403727</v>
      </c>
      <c r="C73" s="19" t="n">
        <f aca="false">[1]Sheet1!B70</f>
        <v>22.5714285714286</v>
      </c>
      <c r="D73" s="19" t="n">
        <f aca="false">[3]Sheet1!C70</f>
        <v>43.3956043956044</v>
      </c>
      <c r="E73" s="19" t="n">
        <f aca="false">[3]Sheet1!D70</f>
        <v>26.0549450549451</v>
      </c>
      <c r="F73" s="19"/>
      <c r="G73" s="19"/>
      <c r="H73" s="19" t="n">
        <f aca="false">[3]Sheet1!G70</f>
        <v>62.9350649350649</v>
      </c>
      <c r="I73" s="19" t="n">
        <f aca="false">[3]Sheet1!H70</f>
        <v>40.3116883116883</v>
      </c>
      <c r="J73" s="19" t="n">
        <f aca="false">[2]Sheet1!I70</f>
        <v>45.3035714285714</v>
      </c>
      <c r="K73" s="19" t="n">
        <f aca="false">[2]Sheet1!J70</f>
        <v>23.1964285714286</v>
      </c>
      <c r="L73" s="19" t="n">
        <f aca="false">[3]Sheet1!K70</f>
        <v>42.3877551020408</v>
      </c>
      <c r="M73" s="19" t="n">
        <f aca="false">[3]Sheet1!L70</f>
        <v>23.3061224489796</v>
      </c>
      <c r="N73" s="19" t="n">
        <f aca="false">[3]Sheet1!M70</f>
        <v>63.0952380952381</v>
      </c>
      <c r="O73" s="19" t="n">
        <f aca="false">[3]Sheet1!N70</f>
        <v>40.3015873015873</v>
      </c>
      <c r="P73" s="19"/>
      <c r="Q73" s="19"/>
      <c r="R73" s="19"/>
      <c r="S73" s="19"/>
      <c r="T73" s="20"/>
      <c r="U73" s="21" t="n">
        <v>-67</v>
      </c>
    </row>
    <row r="74" customFormat="false" ht="13.5" hidden="false" customHeight="false" outlineLevel="0" collapsed="false">
      <c r="A74" s="0" t="s">
        <v>32</v>
      </c>
      <c r="B74" s="19"/>
      <c r="C74" s="19"/>
      <c r="D74" s="19"/>
      <c r="E74" s="19"/>
      <c r="F74" s="19"/>
      <c r="G74" s="19"/>
      <c r="H74" s="19"/>
      <c r="I74" s="19"/>
      <c r="J74" s="19" t="n">
        <f aca="false">[2]Sheet1!I71</f>
        <v>33.265306122449</v>
      </c>
      <c r="K74" s="19" t="n">
        <f aca="false">[2]Sheet1!J71</f>
        <v>15.0612244897959</v>
      </c>
      <c r="L74" s="19"/>
      <c r="M74" s="19"/>
      <c r="N74" s="19"/>
      <c r="O74" s="19"/>
      <c r="P74" s="19" t="n">
        <f aca="false">[2]Sheet1!O71</f>
        <v>52.1904761904762</v>
      </c>
      <c r="Q74" s="19" t="n">
        <f aca="false">[2]Sheet1!P71</f>
        <v>32.3877551020408</v>
      </c>
      <c r="R74" s="19" t="n">
        <f aca="false">[2]Sheet1!Q71</f>
        <v>53.6785714285714</v>
      </c>
      <c r="S74" s="19" t="n">
        <f aca="false">[2]Sheet1!R71</f>
        <v>45.2261904761905</v>
      </c>
      <c r="T74" s="20"/>
      <c r="U74" s="21" t="n">
        <v>-6</v>
      </c>
    </row>
    <row r="75" customFormat="false" ht="12.75" hidden="true" customHeight="false" outlineLevel="0" collapsed="false">
      <c r="U75" s="21"/>
    </row>
    <row r="76" customFormat="false" ht="12.75" hidden="true" customHeight="false" outlineLevel="0" collapsed="false">
      <c r="U76" s="21"/>
    </row>
    <row r="77" customFormat="false" ht="13.5" hidden="true" customHeight="false" outlineLevel="0" collapsed="false">
      <c r="U77" s="21"/>
    </row>
    <row r="78" customFormat="false" ht="13.5" hidden="false" customHeight="false" outlineLevel="0" collapsed="false">
      <c r="A78" s="3" t="s">
        <v>42</v>
      </c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6"/>
      <c r="U78" s="22" t="n">
        <f aca="false">SUM(U72:U74)</f>
        <v>-92</v>
      </c>
    </row>
    <row r="79" customFormat="false" ht="12.75" hidden="false" customHeight="false" outlineLevel="0" collapsed="false">
      <c r="A79" s="0" t="s">
        <v>30</v>
      </c>
      <c r="B79" s="18"/>
      <c r="C79" s="18"/>
      <c r="D79" s="19"/>
      <c r="E79" s="19"/>
      <c r="F79" s="18" t="n">
        <f aca="false">[1]Sheet1!E76</f>
        <v>67.4805194805195</v>
      </c>
      <c r="G79" s="18" t="n">
        <f aca="false">[1]Sheet1!F76</f>
        <v>42.9220779220779</v>
      </c>
      <c r="H79" s="19"/>
      <c r="I79" s="19"/>
      <c r="J79" s="19" t="n">
        <f aca="false">[2]Sheet1!I76</f>
        <v>45.4285714285714</v>
      </c>
      <c r="K79" s="19" t="n">
        <f aca="false">[2]Sheet1!J76</f>
        <v>25.5</v>
      </c>
      <c r="L79" s="19"/>
      <c r="M79" s="19"/>
      <c r="N79" s="19"/>
      <c r="O79" s="19"/>
      <c r="P79" s="19"/>
      <c r="Q79" s="19"/>
      <c r="R79" s="19"/>
      <c r="S79" s="19"/>
      <c r="T79" s="20"/>
      <c r="U79" s="21" t="n">
        <v>-14</v>
      </c>
    </row>
    <row r="80" customFormat="false" ht="12.75" hidden="false" customHeight="false" outlineLevel="0" collapsed="false">
      <c r="A80" s="0" t="s">
        <v>31</v>
      </c>
      <c r="B80" s="19" t="n">
        <f aca="false">[1]Sheet1!A77</f>
        <v>43.6832298136646</v>
      </c>
      <c r="C80" s="19" t="n">
        <f aca="false">[1]Sheet1!B77</f>
        <v>30.3043478260869</v>
      </c>
      <c r="D80" s="19" t="n">
        <f aca="false">[3]Sheet1!C77</f>
        <v>46.1428571428571</v>
      </c>
      <c r="E80" s="19" t="n">
        <f aca="false">[3]Sheet1!D77</f>
        <v>32.3846153846154</v>
      </c>
      <c r="F80" s="19"/>
      <c r="G80" s="19"/>
      <c r="H80" s="19" t="n">
        <f aca="false">[3]Sheet1!G77</f>
        <v>66.1818181818182</v>
      </c>
      <c r="I80" s="19" t="n">
        <f aca="false">[3]Sheet1!H77</f>
        <v>45.025974025974</v>
      </c>
      <c r="J80" s="19" t="n">
        <f aca="false">[2]Sheet1!I77</f>
        <v>40.0714285714286</v>
      </c>
      <c r="K80" s="19" t="n">
        <f aca="false">[2]Sheet1!J77</f>
        <v>23.9107142857143</v>
      </c>
      <c r="L80" s="19" t="n">
        <f aca="false">[3]Sheet1!K77</f>
        <v>39.4081632653061</v>
      </c>
      <c r="M80" s="19" t="n">
        <f aca="false">[3]Sheet1!L77</f>
        <v>27.2857142857143</v>
      </c>
      <c r="N80" s="19" t="n">
        <f aca="false">[3]Sheet1!M77</f>
        <v>65.9206349206349</v>
      </c>
      <c r="O80" s="19" t="n">
        <f aca="false">[3]Sheet1!N77</f>
        <v>44.1587301587302</v>
      </c>
      <c r="P80" s="19"/>
      <c r="Q80" s="19"/>
      <c r="R80" s="19"/>
      <c r="S80" s="19"/>
      <c r="T80" s="20"/>
      <c r="U80" s="21" t="n">
        <v>-46</v>
      </c>
    </row>
    <row r="81" customFormat="false" ht="13.5" hidden="false" customHeight="false" outlineLevel="0" collapsed="false">
      <c r="A81" s="0" t="s">
        <v>32</v>
      </c>
      <c r="B81" s="19"/>
      <c r="C81" s="19"/>
      <c r="D81" s="19"/>
      <c r="E81" s="19"/>
      <c r="F81" s="19"/>
      <c r="G81" s="19"/>
      <c r="H81" s="19"/>
      <c r="I81" s="19"/>
      <c r="J81" s="19" t="n">
        <f aca="false">[2]Sheet1!I78</f>
        <v>26.8775510204082</v>
      </c>
      <c r="K81" s="19" t="n">
        <f aca="false">[2]Sheet1!J78</f>
        <v>12.1428571428571</v>
      </c>
      <c r="L81" s="19"/>
      <c r="M81" s="19"/>
      <c r="N81" s="19"/>
      <c r="O81" s="19"/>
      <c r="P81" s="19" t="n">
        <f aca="false">[2]Sheet1!O78</f>
        <v>44.8367346938776</v>
      </c>
      <c r="Q81" s="19" t="n">
        <f aca="false">[2]Sheet1!P78</f>
        <v>24.8095238095238</v>
      </c>
      <c r="R81" s="19" t="n">
        <f aca="false">[2]Sheet1!Q78</f>
        <v>48.1547619047619</v>
      </c>
      <c r="S81" s="19" t="n">
        <f aca="false">[2]Sheet1!R78</f>
        <v>36.547619047619</v>
      </c>
      <c r="T81" s="20"/>
      <c r="U81" s="21" t="n">
        <v>-18</v>
      </c>
    </row>
    <row r="82" customFormat="false" ht="12.75" hidden="true" customHeight="false" outlineLevel="0" collapsed="false">
      <c r="U82" s="21"/>
    </row>
    <row r="83" customFormat="false" ht="12.75" hidden="true" customHeight="false" outlineLevel="0" collapsed="false">
      <c r="U83" s="21"/>
    </row>
    <row r="84" customFormat="false" ht="13.5" hidden="true" customHeight="false" outlineLevel="0" collapsed="false">
      <c r="U84" s="21"/>
    </row>
    <row r="85" customFormat="false" ht="13.5" hidden="false" customHeight="false" outlineLevel="0" collapsed="false">
      <c r="A85" s="3" t="s">
        <v>43</v>
      </c>
      <c r="B85" s="15"/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6"/>
      <c r="U85" s="22" t="n">
        <f aca="false">SUM(U79:U81)</f>
        <v>-78</v>
      </c>
    </row>
    <row r="86" customFormat="false" ht="12.75" hidden="false" customHeight="false" outlineLevel="0" collapsed="false">
      <c r="A86" s="0" t="s">
        <v>30</v>
      </c>
      <c r="B86" s="18"/>
      <c r="C86" s="18"/>
      <c r="D86" s="19"/>
      <c r="E86" s="19"/>
      <c r="F86" s="18" t="n">
        <f aca="false">[1]Sheet1!E83</f>
        <v>62.4155844155844</v>
      </c>
      <c r="G86" s="18" t="n">
        <f aca="false">[1]Sheet1!F83</f>
        <v>42.5844155844156</v>
      </c>
      <c r="H86" s="19"/>
      <c r="I86" s="19"/>
      <c r="J86" s="19" t="n">
        <f aca="false">[2]Sheet1!I83</f>
        <v>46.0357142857143</v>
      </c>
      <c r="K86" s="19" t="n">
        <f aca="false">[2]Sheet1!J83</f>
        <v>30.8214285714286</v>
      </c>
      <c r="L86" s="19"/>
      <c r="M86" s="19"/>
      <c r="N86" s="19"/>
      <c r="O86" s="19"/>
      <c r="P86" s="19"/>
      <c r="Q86" s="19"/>
      <c r="R86" s="19"/>
      <c r="S86" s="19"/>
      <c r="T86" s="20"/>
      <c r="U86" s="21" t="n">
        <v>-18</v>
      </c>
    </row>
    <row r="87" customFormat="false" ht="12.75" hidden="false" customHeight="false" outlineLevel="0" collapsed="false">
      <c r="A87" s="0" t="s">
        <v>31</v>
      </c>
      <c r="B87" s="19" t="n">
        <f aca="false">[1]Sheet1!A84</f>
        <v>41.2919254658385</v>
      </c>
      <c r="C87" s="19" t="n">
        <f aca="false">[1]Sheet1!B84</f>
        <v>27.2795031055901</v>
      </c>
      <c r="D87" s="19" t="n">
        <f aca="false">[3]Sheet1!C84</f>
        <v>40.5274725274725</v>
      </c>
      <c r="E87" s="19" t="n">
        <f aca="false">[3]Sheet1!D84</f>
        <v>24.3186813186813</v>
      </c>
      <c r="F87" s="19"/>
      <c r="G87" s="19"/>
      <c r="H87" s="19" t="n">
        <f aca="false">[3]Sheet1!G84</f>
        <v>59.5064935064935</v>
      </c>
      <c r="I87" s="19" t="n">
        <f aca="false">[3]Sheet1!H84</f>
        <v>44.4090909090909</v>
      </c>
      <c r="J87" s="19" t="n">
        <f aca="false">[2]Sheet1!I84</f>
        <v>44.7142857142857</v>
      </c>
      <c r="K87" s="19" t="n">
        <f aca="false">[2]Sheet1!J84</f>
        <v>26.4821428571429</v>
      </c>
      <c r="L87" s="19" t="n">
        <f aca="false">[3]Sheet1!K84</f>
        <v>36.2448979591837</v>
      </c>
      <c r="M87" s="19" t="n">
        <f aca="false">[3]Sheet1!L84</f>
        <v>16.1632653061224</v>
      </c>
      <c r="N87" s="19" t="n">
        <f aca="false">[3]Sheet1!M84</f>
        <v>58.6666666666667</v>
      </c>
      <c r="O87" s="19" t="n">
        <f aca="false">[3]Sheet1!N84</f>
        <v>43.4761904761905</v>
      </c>
      <c r="P87" s="19"/>
      <c r="Q87" s="19"/>
      <c r="R87" s="19"/>
      <c r="S87" s="19"/>
      <c r="T87" s="20"/>
      <c r="U87" s="21" t="n">
        <v>-63</v>
      </c>
    </row>
    <row r="88" customFormat="false" ht="12.75" hidden="false" customHeight="false" outlineLevel="0" collapsed="false">
      <c r="A88" s="0" t="s">
        <v>32</v>
      </c>
      <c r="B88" s="19"/>
      <c r="C88" s="19"/>
      <c r="D88" s="19"/>
      <c r="E88" s="19"/>
      <c r="F88" s="19"/>
      <c r="G88" s="19"/>
      <c r="H88" s="19"/>
      <c r="I88" s="19"/>
      <c r="J88" s="19" t="n">
        <f aca="false">[2]Sheet1!I85</f>
        <v>35.6326530612245</v>
      </c>
      <c r="K88" s="19" t="n">
        <f aca="false">[2]Sheet1!J85</f>
        <v>15.2244897959184</v>
      </c>
      <c r="L88" s="19"/>
      <c r="M88" s="19"/>
      <c r="N88" s="19"/>
      <c r="O88" s="19"/>
      <c r="P88" s="19" t="n">
        <f aca="false">[2]Sheet1!O85</f>
        <v>49.4557823129252</v>
      </c>
      <c r="Q88" s="19" t="n">
        <f aca="false">[2]Sheet1!P85</f>
        <v>27.108843537415</v>
      </c>
      <c r="R88" s="19" t="n">
        <f aca="false">[2]Sheet1!Q85</f>
        <v>52.5595238095238</v>
      </c>
      <c r="S88" s="19" t="n">
        <f aca="false">[2]Sheet1!R85</f>
        <v>38.5714285714286</v>
      </c>
      <c r="T88" s="20"/>
      <c r="U88" s="21" t="n">
        <v>-12</v>
      </c>
    </row>
    <row r="89" customFormat="false" ht="13.5" hidden="false" customHeight="false" outlineLevel="0" collapsed="false">
      <c r="U89" s="22" t="n">
        <f aca="false">SUM(U83:U85)</f>
        <v>-78</v>
      </c>
    </row>
    <row r="90" customFormat="false" ht="12.75" hidden="true" customHeight="false" outlineLevel="0" collapsed="false">
      <c r="U90" s="21"/>
    </row>
    <row r="91" customFormat="false" ht="13.5" hidden="true" customHeight="false" outlineLevel="0" collapsed="false">
      <c r="U91" s="21"/>
    </row>
    <row r="92" customFormat="false" ht="14.25" hidden="false" customHeight="false" outlineLevel="0" collapsed="false">
      <c r="H92" s="2" t="s">
        <v>0</v>
      </c>
      <c r="I92" s="2"/>
      <c r="J92" s="2" t="s">
        <v>1</v>
      </c>
      <c r="K92" s="2"/>
      <c r="P92" s="2" t="s">
        <v>2</v>
      </c>
      <c r="Q92" s="2"/>
    </row>
    <row r="93" customFormat="false" ht="13.5" hidden="false" customHeight="false" outlineLevel="0" collapsed="false">
      <c r="A93" s="3" t="s">
        <v>3</v>
      </c>
      <c r="B93" s="4" t="s">
        <v>4</v>
      </c>
      <c r="C93" s="4"/>
      <c r="D93" s="4" t="s">
        <v>5</v>
      </c>
      <c r="E93" s="4"/>
      <c r="F93" s="4" t="s">
        <v>6</v>
      </c>
      <c r="G93" s="4"/>
      <c r="H93" s="5" t="s">
        <v>7</v>
      </c>
      <c r="I93" s="5"/>
      <c r="J93" s="5" t="s">
        <v>8</v>
      </c>
      <c r="K93" s="5"/>
      <c r="L93" s="4" t="s">
        <v>9</v>
      </c>
      <c r="M93" s="4"/>
      <c r="N93" s="4" t="s">
        <v>10</v>
      </c>
      <c r="O93" s="4"/>
      <c r="P93" s="5" t="s">
        <v>11</v>
      </c>
      <c r="Q93" s="5"/>
      <c r="R93" s="4" t="s">
        <v>12</v>
      </c>
      <c r="S93" s="4"/>
      <c r="T93" s="6"/>
    </row>
    <row r="94" customFormat="false" ht="13.5" hidden="false" customHeight="false" outlineLevel="0" collapsed="false">
      <c r="A94" s="3" t="s">
        <v>13</v>
      </c>
      <c r="B94" s="7" t="n">
        <v>44194756</v>
      </c>
      <c r="C94" s="7"/>
      <c r="D94" s="7" t="n">
        <v>38291763</v>
      </c>
      <c r="E94" s="7"/>
      <c r="F94" s="7" t="n">
        <v>30013597</v>
      </c>
      <c r="G94" s="7"/>
      <c r="H94" s="7" t="n">
        <v>48944678</v>
      </c>
      <c r="I94" s="7"/>
      <c r="J94" s="7" t="n">
        <v>18694626</v>
      </c>
      <c r="K94" s="7"/>
      <c r="L94" s="7" t="n">
        <v>13429862</v>
      </c>
      <c r="M94" s="7"/>
      <c r="N94" s="7" t="n">
        <v>16471211</v>
      </c>
      <c r="O94" s="7"/>
      <c r="P94" s="7" t="n">
        <v>16813233</v>
      </c>
      <c r="Q94" s="7"/>
      <c r="R94" s="7" t="n">
        <v>43444798</v>
      </c>
      <c r="S94" s="7"/>
      <c r="T94" s="8"/>
      <c r="U94" s="9" t="s">
        <v>14</v>
      </c>
    </row>
    <row r="95" customFormat="false" ht="13.5" hidden="false" customHeight="false" outlineLevel="0" collapsed="false">
      <c r="A95" s="3" t="s">
        <v>15</v>
      </c>
      <c r="B95" s="4" t="s">
        <v>16</v>
      </c>
      <c r="C95" s="4"/>
      <c r="D95" s="4" t="s">
        <v>17</v>
      </c>
      <c r="E95" s="4"/>
      <c r="F95" s="4" t="s">
        <v>18</v>
      </c>
      <c r="G95" s="4"/>
      <c r="H95" s="4" t="s">
        <v>19</v>
      </c>
      <c r="I95" s="4"/>
      <c r="J95" s="4" t="s">
        <v>20</v>
      </c>
      <c r="K95" s="4"/>
      <c r="L95" s="4" t="s">
        <v>21</v>
      </c>
      <c r="M95" s="4"/>
      <c r="N95" s="4" t="s">
        <v>22</v>
      </c>
      <c r="O95" s="4"/>
      <c r="P95" s="4" t="s">
        <v>23</v>
      </c>
      <c r="Q95" s="4"/>
      <c r="R95" s="4" t="s">
        <v>24</v>
      </c>
      <c r="S95" s="4"/>
      <c r="T95" s="10"/>
      <c r="U95" s="11" t="s">
        <v>25</v>
      </c>
    </row>
    <row r="96" customFormat="false" ht="13.5" hidden="false" customHeight="false" outlineLevel="0" collapsed="false">
      <c r="B96" s="12" t="s">
        <v>26</v>
      </c>
      <c r="C96" s="12" t="s">
        <v>27</v>
      </c>
      <c r="D96" s="12" t="s">
        <v>26</v>
      </c>
      <c r="E96" s="12" t="s">
        <v>27</v>
      </c>
      <c r="F96" s="12" t="s">
        <v>26</v>
      </c>
      <c r="G96" s="12" t="s">
        <v>27</v>
      </c>
      <c r="H96" s="12" t="s">
        <v>26</v>
      </c>
      <c r="I96" s="12" t="s">
        <v>27</v>
      </c>
      <c r="J96" s="12" t="s">
        <v>26</v>
      </c>
      <c r="K96" s="12" t="s">
        <v>27</v>
      </c>
      <c r="L96" s="12" t="s">
        <v>26</v>
      </c>
      <c r="M96" s="12" t="s">
        <v>27</v>
      </c>
      <c r="N96" s="12" t="s">
        <v>26</v>
      </c>
      <c r="O96" s="12" t="s">
        <v>27</v>
      </c>
      <c r="P96" s="12" t="s">
        <v>26</v>
      </c>
      <c r="Q96" s="12" t="s">
        <v>27</v>
      </c>
      <c r="R96" s="12" t="s">
        <v>26</v>
      </c>
      <c r="S96" s="12" t="s">
        <v>27</v>
      </c>
      <c r="T96" s="13"/>
      <c r="U96" s="14" t="s">
        <v>28</v>
      </c>
    </row>
    <row r="97" customFormat="false" ht="13.5" hidden="true" customHeight="false" outlineLevel="0" collapsed="false">
      <c r="U97" s="21"/>
    </row>
    <row r="98" customFormat="false" ht="12.75" hidden="false" customHeight="false" outlineLevel="0" collapsed="false">
      <c r="A98" s="0" t="s">
        <v>30</v>
      </c>
      <c r="B98" s="18"/>
      <c r="C98" s="18"/>
      <c r="D98" s="19"/>
      <c r="E98" s="19"/>
      <c r="F98" s="18" t="n">
        <f aca="false">[1]Sheet1!E90</f>
        <v>75.2012987012987</v>
      </c>
      <c r="G98" s="18" t="n">
        <f aca="false">[1]Sheet1!F90</f>
        <v>52.3246753246753</v>
      </c>
      <c r="H98" s="19"/>
      <c r="I98" s="19"/>
      <c r="J98" s="19" t="n">
        <f aca="false">[2]Sheet1!I90</f>
        <v>59.5357142857143</v>
      </c>
      <c r="K98" s="19" t="n">
        <f aca="false">[2]Sheet1!J90</f>
        <v>34.6071428571429</v>
      </c>
      <c r="L98" s="19"/>
      <c r="M98" s="19"/>
      <c r="N98" s="19"/>
      <c r="O98" s="19"/>
      <c r="P98" s="19"/>
      <c r="Q98" s="19"/>
      <c r="R98" s="19"/>
      <c r="S98" s="19"/>
      <c r="T98" s="20"/>
      <c r="U98" s="21" t="n">
        <v>-18</v>
      </c>
    </row>
    <row r="99" customFormat="false" ht="12.75" hidden="false" customHeight="false" outlineLevel="0" collapsed="false">
      <c r="A99" s="0" t="s">
        <v>31</v>
      </c>
      <c r="B99" s="19" t="n">
        <f aca="false">[1]Sheet1!A91</f>
        <v>49.4409937888199</v>
      </c>
      <c r="C99" s="19" t="n">
        <f aca="false">[1]Sheet1!B91</f>
        <v>29.639751552795</v>
      </c>
      <c r="D99" s="19" t="n">
        <f aca="false">[3]Sheet1!C91</f>
        <v>43.2197802197802</v>
      </c>
      <c r="E99" s="19" t="n">
        <f aca="false">[3]Sheet1!D91</f>
        <v>27.6263736263736</v>
      </c>
      <c r="F99" s="19"/>
      <c r="G99" s="19"/>
      <c r="H99" s="19" t="n">
        <f aca="false">[3]Sheet1!G91</f>
        <v>66.3311688311688</v>
      </c>
      <c r="I99" s="19" t="n">
        <f aca="false">[3]Sheet1!H91</f>
        <v>43.551948051948</v>
      </c>
      <c r="J99" s="19" t="n">
        <f aca="false">[2]Sheet1!I91</f>
        <v>56.5535714285714</v>
      </c>
      <c r="K99" s="19" t="n">
        <f aca="false">[2]Sheet1!J91</f>
        <v>31.1785714285714</v>
      </c>
      <c r="L99" s="19" t="n">
        <f aca="false">[3]Sheet1!K91</f>
        <v>39.7142857142857</v>
      </c>
      <c r="M99" s="19" t="n">
        <f aca="false">[3]Sheet1!L91</f>
        <v>23.6122448979592</v>
      </c>
      <c r="N99" s="19" t="n">
        <f aca="false">[3]Sheet1!M91</f>
        <v>69.1269841269841</v>
      </c>
      <c r="O99" s="19" t="n">
        <f aca="false">[3]Sheet1!N91</f>
        <v>46.6349206349206</v>
      </c>
      <c r="P99" s="19"/>
      <c r="Q99" s="19"/>
      <c r="R99" s="19"/>
      <c r="S99" s="19"/>
      <c r="T99" s="20"/>
      <c r="U99" s="21" t="n">
        <v>-63</v>
      </c>
    </row>
    <row r="100" customFormat="false" ht="13.5" hidden="false" customHeight="false" outlineLevel="0" collapsed="false">
      <c r="A100" s="0" t="s">
        <v>32</v>
      </c>
      <c r="B100" s="19"/>
      <c r="C100" s="19"/>
      <c r="D100" s="19"/>
      <c r="E100" s="19"/>
      <c r="F100" s="19"/>
      <c r="G100" s="19"/>
      <c r="H100" s="19"/>
      <c r="I100" s="19"/>
      <c r="J100" s="19" t="n">
        <f aca="false">[2]Sheet1!I92</f>
        <v>41.8979591836735</v>
      </c>
      <c r="K100" s="19" t="n">
        <f aca="false">[2]Sheet1!J92</f>
        <v>21.4897959183673</v>
      </c>
      <c r="L100" s="19"/>
      <c r="M100" s="19"/>
      <c r="N100" s="19"/>
      <c r="O100" s="19"/>
      <c r="P100" s="19" t="n">
        <f aca="false">[2]Sheet1!O92</f>
        <v>50.9659863945578</v>
      </c>
      <c r="Q100" s="19" t="n">
        <f aca="false">[2]Sheet1!P92</f>
        <v>29.8775510204082</v>
      </c>
      <c r="R100" s="19" t="n">
        <f aca="false">[2]Sheet1!Q92</f>
        <v>50.0952380952381</v>
      </c>
      <c r="S100" s="19" t="n">
        <f aca="false">[2]Sheet1!R92</f>
        <v>38.2738095238095</v>
      </c>
      <c r="T100" s="20"/>
      <c r="U100" s="21" t="n">
        <v>-12</v>
      </c>
    </row>
    <row r="101" customFormat="false" ht="12.75" hidden="true" customHeight="false" outlineLevel="0" collapsed="false">
      <c r="U101" s="21"/>
    </row>
    <row r="102" customFormat="false" ht="12.75" hidden="true" customHeight="false" outlineLevel="0" collapsed="false">
      <c r="U102" s="21"/>
    </row>
    <row r="103" customFormat="false" ht="13.5" hidden="true" customHeight="false" outlineLevel="0" collapsed="false">
      <c r="U103" s="21"/>
    </row>
    <row r="104" customFormat="false" ht="13.5" hidden="false" customHeight="false" outlineLevel="0" collapsed="false">
      <c r="A104" s="3" t="s">
        <v>44</v>
      </c>
      <c r="B104" s="15"/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6"/>
      <c r="U104" s="22" t="n">
        <f aca="false">SUM(U98:U100)</f>
        <v>-93</v>
      </c>
    </row>
    <row r="105" customFormat="false" ht="12.75" hidden="false" customHeight="false" outlineLevel="0" collapsed="false">
      <c r="A105" s="0" t="s">
        <v>30</v>
      </c>
      <c r="B105" s="18"/>
      <c r="C105" s="18"/>
      <c r="D105" s="19"/>
      <c r="E105" s="19"/>
      <c r="F105" s="18" t="n">
        <f aca="false">[1]Sheet1!E97</f>
        <v>65.1558441558442</v>
      </c>
      <c r="G105" s="18" t="n">
        <f aca="false">[1]Sheet1!F97</f>
        <v>37.7012987012987</v>
      </c>
      <c r="H105" s="19"/>
      <c r="I105" s="19"/>
      <c r="J105" s="19" t="n">
        <f aca="false">[2]Sheet1!I97</f>
        <v>52.8571428571429</v>
      </c>
      <c r="K105" s="19" t="n">
        <f aca="false">[2]Sheet1!J97</f>
        <v>28.0357142857143</v>
      </c>
      <c r="L105" s="19"/>
      <c r="M105" s="19"/>
      <c r="N105" s="19"/>
      <c r="O105" s="19"/>
      <c r="P105" s="19"/>
      <c r="Q105" s="19"/>
      <c r="R105" s="19"/>
      <c r="S105" s="19"/>
      <c r="T105" s="20"/>
      <c r="U105" s="21" t="n">
        <v>5</v>
      </c>
    </row>
    <row r="106" customFormat="false" ht="12.75" hidden="false" customHeight="false" outlineLevel="0" collapsed="false">
      <c r="A106" s="0" t="s">
        <v>31</v>
      </c>
      <c r="B106" s="19" t="n">
        <f aca="false">[1]Sheet1!A98</f>
        <v>40.3540372670807</v>
      </c>
      <c r="C106" s="19" t="n">
        <f aca="false">[1]Sheet1!B98</f>
        <v>23.1490683229814</v>
      </c>
      <c r="D106" s="19" t="n">
        <f aca="false">[3]Sheet1!C98</f>
        <v>45.3406593406593</v>
      </c>
      <c r="E106" s="19" t="n">
        <f aca="false">[3]Sheet1!D98</f>
        <v>26.3846153846154</v>
      </c>
      <c r="F106" s="19"/>
      <c r="G106" s="19"/>
      <c r="H106" s="19" t="n">
        <f aca="false">[3]Sheet1!G98</f>
        <v>60.4090909090909</v>
      </c>
      <c r="I106" s="19" t="n">
        <f aca="false">[3]Sheet1!H98</f>
        <v>36.4415584415584</v>
      </c>
      <c r="J106" s="19" t="n">
        <f aca="false">[2]Sheet1!I98</f>
        <v>45.5178571428571</v>
      </c>
      <c r="K106" s="19" t="n">
        <f aca="false">[2]Sheet1!J98</f>
        <v>22.625</v>
      </c>
      <c r="L106" s="19" t="n">
        <f aca="false">[3]Sheet1!K98</f>
        <v>40.6530612244898</v>
      </c>
      <c r="M106" s="19" t="n">
        <f aca="false">[3]Sheet1!L98</f>
        <v>24.0816326530612</v>
      </c>
      <c r="N106" s="19" t="n">
        <f aca="false">[3]Sheet1!M98</f>
        <v>56.5714285714286</v>
      </c>
      <c r="O106" s="19" t="n">
        <f aca="false">[3]Sheet1!N98</f>
        <v>33.7460317460317</v>
      </c>
      <c r="P106" s="19"/>
      <c r="Q106" s="19"/>
      <c r="R106" s="19"/>
      <c r="S106" s="19"/>
      <c r="T106" s="20"/>
      <c r="U106" s="21" t="n">
        <v>-43</v>
      </c>
    </row>
    <row r="107" customFormat="false" ht="13.5" hidden="false" customHeight="false" outlineLevel="0" collapsed="false">
      <c r="A107" s="0" t="s">
        <v>32</v>
      </c>
      <c r="B107" s="19"/>
      <c r="C107" s="19"/>
      <c r="D107" s="19"/>
      <c r="E107" s="19"/>
      <c r="F107" s="19"/>
      <c r="G107" s="19"/>
      <c r="H107" s="19"/>
      <c r="I107" s="19"/>
      <c r="J107" s="19" t="n">
        <f aca="false">[2]Sheet1!I99</f>
        <v>34.1632653061225</v>
      </c>
      <c r="K107" s="19" t="n">
        <f aca="false">[2]Sheet1!J99</f>
        <v>14.8775510204082</v>
      </c>
      <c r="L107" s="19"/>
      <c r="M107" s="19"/>
      <c r="N107" s="19"/>
      <c r="O107" s="19"/>
      <c r="P107" s="19" t="n">
        <f aca="false">[2]Sheet1!O99</f>
        <v>52.108843537415</v>
      </c>
      <c r="Q107" s="19" t="n">
        <f aca="false">[2]Sheet1!P99</f>
        <v>27.5170068027211</v>
      </c>
      <c r="R107" s="19" t="n">
        <f aca="false">[2]Sheet1!Q99</f>
        <v>53.6666666666667</v>
      </c>
      <c r="S107" s="19" t="n">
        <f aca="false">[2]Sheet1!R99</f>
        <v>39.8690476190476</v>
      </c>
      <c r="T107" s="20"/>
      <c r="U107" s="21" t="n">
        <v>-21</v>
      </c>
    </row>
    <row r="108" customFormat="false" ht="12.75" hidden="true" customHeight="false" outlineLevel="0" collapsed="false">
      <c r="U108" s="21"/>
    </row>
    <row r="109" customFormat="false" ht="12.75" hidden="true" customHeight="false" outlineLevel="0" collapsed="false">
      <c r="U109" s="21"/>
    </row>
    <row r="110" customFormat="false" ht="13.5" hidden="true" customHeight="false" outlineLevel="0" collapsed="false">
      <c r="U110" s="21"/>
    </row>
    <row r="111" customFormat="false" ht="13.5" hidden="false" customHeight="false" outlineLevel="0" collapsed="false">
      <c r="A111" s="3" t="s">
        <v>45</v>
      </c>
      <c r="B111" s="15"/>
      <c r="C111" s="15"/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6"/>
      <c r="U111" s="22" t="n">
        <f aca="false">SUM(U105:U107)</f>
        <v>-59</v>
      </c>
    </row>
    <row r="112" customFormat="false" ht="12.75" hidden="false" customHeight="false" outlineLevel="0" collapsed="false">
      <c r="A112" s="0" t="s">
        <v>30</v>
      </c>
      <c r="B112" s="18"/>
      <c r="C112" s="18"/>
      <c r="D112" s="19"/>
      <c r="E112" s="19"/>
      <c r="F112" s="18" t="n">
        <f aca="false">[1]Sheet1!E104</f>
        <v>66.2012987012987</v>
      </c>
      <c r="G112" s="18" t="n">
        <f aca="false">[1]Sheet1!F104</f>
        <v>39.525974025974</v>
      </c>
      <c r="H112" s="19"/>
      <c r="I112" s="19"/>
      <c r="J112" s="19" t="n">
        <f aca="false">[2]Sheet1!I104</f>
        <v>47.3214285714286</v>
      </c>
      <c r="K112" s="19" t="n">
        <f aca="false">[2]Sheet1!J104</f>
        <v>25.8214285714286</v>
      </c>
      <c r="L112" s="19"/>
      <c r="M112" s="19"/>
      <c r="N112" s="19"/>
      <c r="O112" s="19"/>
      <c r="P112" s="19"/>
      <c r="Q112" s="19"/>
      <c r="R112" s="19"/>
      <c r="S112" s="19"/>
      <c r="T112" s="20"/>
      <c r="U112" s="21" t="n">
        <v>-16</v>
      </c>
    </row>
    <row r="113" customFormat="false" ht="12.75" hidden="false" customHeight="false" outlineLevel="0" collapsed="false">
      <c r="A113" s="0" t="s">
        <v>31</v>
      </c>
      <c r="B113" s="19" t="n">
        <f aca="false">[1]Sheet1!A105</f>
        <v>32.2981366459627</v>
      </c>
      <c r="C113" s="19" t="n">
        <f aca="false">[1]Sheet1!B105</f>
        <v>19.1987577639752</v>
      </c>
      <c r="D113" s="19" t="n">
        <f aca="false">[3]Sheet1!C105</f>
        <v>32.3846153846154</v>
      </c>
      <c r="E113" s="19" t="n">
        <f aca="false">[3]Sheet1!D105</f>
        <v>19.7252747252747</v>
      </c>
      <c r="F113" s="19"/>
      <c r="G113" s="19"/>
      <c r="H113" s="19" t="n">
        <f aca="false">[3]Sheet1!G105</f>
        <v>49.7727272727273</v>
      </c>
      <c r="I113" s="19" t="n">
        <f aca="false">[3]Sheet1!H105</f>
        <v>32.525974025974</v>
      </c>
      <c r="J113" s="19" t="n">
        <f aca="false">[2]Sheet1!I105</f>
        <v>40.1785714285714</v>
      </c>
      <c r="K113" s="19" t="n">
        <f aca="false">[2]Sheet1!J105</f>
        <v>21.25</v>
      </c>
      <c r="L113" s="19" t="n">
        <f aca="false">[3]Sheet1!K105</f>
        <v>30.6938775510204</v>
      </c>
      <c r="M113" s="19" t="n">
        <f aca="false">[3]Sheet1!L105</f>
        <v>17.7142857142857</v>
      </c>
      <c r="N113" s="19" t="n">
        <f aca="false">[3]Sheet1!M105</f>
        <v>51.4285714285714</v>
      </c>
      <c r="O113" s="19" t="n">
        <f aca="false">[3]Sheet1!N105</f>
        <v>31.6349206349206</v>
      </c>
      <c r="P113" s="19"/>
      <c r="Q113" s="19"/>
      <c r="R113" s="19"/>
      <c r="S113" s="19"/>
      <c r="T113" s="20"/>
      <c r="U113" s="21" t="n">
        <v>-72</v>
      </c>
    </row>
    <row r="114" customFormat="false" ht="13.5" hidden="false" customHeight="false" outlineLevel="0" collapsed="false">
      <c r="A114" s="0" t="s">
        <v>32</v>
      </c>
      <c r="B114" s="19"/>
      <c r="C114" s="19"/>
      <c r="D114" s="19"/>
      <c r="E114" s="19"/>
      <c r="F114" s="19"/>
      <c r="G114" s="19"/>
      <c r="H114" s="19"/>
      <c r="I114" s="19"/>
      <c r="J114" s="19" t="n">
        <f aca="false">[2]Sheet1!I106</f>
        <v>33.9591836734694</v>
      </c>
      <c r="K114" s="19" t="n">
        <f aca="false">[2]Sheet1!J106</f>
        <v>17.0612244897959</v>
      </c>
      <c r="L114" s="19"/>
      <c r="M114" s="19"/>
      <c r="N114" s="19"/>
      <c r="O114" s="19"/>
      <c r="P114" s="19" t="n">
        <f aca="false">[2]Sheet1!O106</f>
        <v>53.7619047619048</v>
      </c>
      <c r="Q114" s="19" t="n">
        <f aca="false">[2]Sheet1!P106</f>
        <v>31.4761904761905</v>
      </c>
      <c r="R114" s="19" t="n">
        <f aca="false">[2]Sheet1!Q106</f>
        <v>55.0595238095238</v>
      </c>
      <c r="S114" s="19" t="n">
        <f aca="false">[2]Sheet1!R106</f>
        <v>41.5714285714286</v>
      </c>
      <c r="T114" s="20"/>
      <c r="U114" s="21" t="n">
        <v>-9</v>
      </c>
    </row>
    <row r="115" customFormat="false" ht="12.75" hidden="true" customHeight="false" outlineLevel="0" collapsed="false">
      <c r="U115" s="21"/>
    </row>
    <row r="116" customFormat="false" ht="12.75" hidden="true" customHeight="false" outlineLevel="0" collapsed="false">
      <c r="U116" s="21"/>
    </row>
    <row r="117" customFormat="false" ht="13.5" hidden="true" customHeight="false" outlineLevel="0" collapsed="false">
      <c r="U117" s="21"/>
    </row>
    <row r="118" customFormat="false" ht="13.5" hidden="false" customHeight="false" outlineLevel="0" collapsed="false">
      <c r="A118" s="3" t="s">
        <v>46</v>
      </c>
      <c r="B118" s="15"/>
      <c r="C118" s="15"/>
      <c r="D118" s="15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S118" s="15"/>
      <c r="T118" s="16"/>
      <c r="U118" s="22" t="n">
        <f aca="false">SUM(U112:U114)</f>
        <v>-97</v>
      </c>
    </row>
    <row r="119" customFormat="false" ht="12.75" hidden="false" customHeight="false" outlineLevel="0" collapsed="false">
      <c r="A119" s="0" t="s">
        <v>30</v>
      </c>
      <c r="B119" s="18"/>
      <c r="C119" s="18"/>
      <c r="D119" s="19"/>
      <c r="E119" s="19"/>
      <c r="F119" s="18" t="n">
        <f aca="false">[1]Sheet1!E111</f>
        <v>73.4545454545455</v>
      </c>
      <c r="G119" s="18" t="n">
        <f aca="false">[1]Sheet1!F111</f>
        <v>45.8961038961039</v>
      </c>
      <c r="H119" s="19"/>
      <c r="I119" s="19"/>
      <c r="J119" s="19" t="n">
        <f aca="false">[2]Sheet1!I111</f>
        <v>61.2142857142857</v>
      </c>
      <c r="K119" s="19" t="n">
        <f aca="false">[2]Sheet1!J111</f>
        <v>31</v>
      </c>
      <c r="L119" s="19"/>
      <c r="M119" s="19"/>
      <c r="N119" s="19"/>
      <c r="O119" s="19"/>
      <c r="P119" s="19"/>
      <c r="Q119" s="19"/>
      <c r="R119" s="19"/>
      <c r="S119" s="19"/>
      <c r="T119" s="20"/>
      <c r="U119" s="21" t="n">
        <v>-26</v>
      </c>
    </row>
    <row r="120" customFormat="false" ht="12.75" hidden="false" customHeight="false" outlineLevel="0" collapsed="false">
      <c r="A120" s="0" t="s">
        <v>31</v>
      </c>
      <c r="B120" s="19" t="n">
        <f aca="false">[1]Sheet1!A112</f>
        <v>41.5403726708075</v>
      </c>
      <c r="C120" s="19" t="n">
        <f aca="false">[1]Sheet1!B112</f>
        <v>27.6832298136646</v>
      </c>
      <c r="D120" s="19" t="n">
        <f aca="false">[3]Sheet1!C112</f>
        <v>45.1978021978022</v>
      </c>
      <c r="E120" s="19" t="n">
        <f aca="false">[3]Sheet1!D112</f>
        <v>30.043956043956</v>
      </c>
      <c r="F120" s="19"/>
      <c r="G120" s="19"/>
      <c r="H120" s="19" t="n">
        <f aca="false">[3]Sheet1!G112</f>
        <v>61.1168831168831</v>
      </c>
      <c r="I120" s="19" t="n">
        <f aca="false">[3]Sheet1!H112</f>
        <v>38.012987012987</v>
      </c>
      <c r="J120" s="19" t="n">
        <f aca="false">[2]Sheet1!I112</f>
        <v>52.3392857142857</v>
      </c>
      <c r="K120" s="19" t="n">
        <f aca="false">[2]Sheet1!J112</f>
        <v>27.625</v>
      </c>
      <c r="L120" s="19" t="n">
        <f aca="false">[3]Sheet1!K112</f>
        <v>46.2040816326531</v>
      </c>
      <c r="M120" s="19" t="n">
        <f aca="false">[3]Sheet1!L112</f>
        <v>27.5102040816327</v>
      </c>
      <c r="N120" s="19" t="n">
        <f aca="false">[3]Sheet1!M112</f>
        <v>62.4761904761905</v>
      </c>
      <c r="O120" s="19" t="n">
        <f aca="false">[3]Sheet1!N112</f>
        <v>38.5873015873016</v>
      </c>
      <c r="P120" s="19"/>
      <c r="Q120" s="19"/>
      <c r="R120" s="19"/>
      <c r="S120" s="19"/>
      <c r="T120" s="20"/>
      <c r="U120" s="21" t="n">
        <v>-96</v>
      </c>
    </row>
    <row r="121" customFormat="false" ht="13.5" hidden="false" customHeight="false" outlineLevel="0" collapsed="false">
      <c r="A121" s="0" t="s">
        <v>32</v>
      </c>
      <c r="B121" s="19"/>
      <c r="C121" s="19"/>
      <c r="D121" s="19"/>
      <c r="E121" s="19"/>
      <c r="F121" s="19"/>
      <c r="G121" s="19"/>
      <c r="H121" s="19"/>
      <c r="I121" s="19"/>
      <c r="J121" s="19" t="n">
        <f aca="false">[2]Sheet1!I113</f>
        <v>39.5918367346939</v>
      </c>
      <c r="K121" s="19" t="n">
        <f aca="false">[2]Sheet1!J113</f>
        <v>23.3877551020408</v>
      </c>
      <c r="L121" s="19"/>
      <c r="M121" s="19"/>
      <c r="N121" s="19"/>
      <c r="O121" s="19"/>
      <c r="P121" s="19" t="n">
        <f aca="false">[2]Sheet1!O113</f>
        <v>57.3197278911565</v>
      </c>
      <c r="Q121" s="19" t="n">
        <f aca="false">[2]Sheet1!P113</f>
        <v>32.0204081632653</v>
      </c>
      <c r="R121" s="19" t="n">
        <f aca="false">[2]Sheet1!Q113</f>
        <v>55.1190476190476</v>
      </c>
      <c r="S121" s="19" t="n">
        <f aca="false">[2]Sheet1!R113</f>
        <v>40.7261904761905</v>
      </c>
      <c r="T121" s="20"/>
      <c r="U121" s="21" t="n">
        <v>-6</v>
      </c>
    </row>
    <row r="122" customFormat="false" ht="12.75" hidden="true" customHeight="false" outlineLevel="0" collapsed="false">
      <c r="U122" s="21"/>
    </row>
    <row r="123" customFormat="false" ht="12.75" hidden="true" customHeight="false" outlineLevel="0" collapsed="false">
      <c r="U123" s="21"/>
    </row>
    <row r="124" customFormat="false" ht="13.5" hidden="true" customHeight="false" outlineLevel="0" collapsed="false">
      <c r="U124" s="21"/>
    </row>
    <row r="125" customFormat="false" ht="13.5" hidden="false" customHeight="false" outlineLevel="0" collapsed="false">
      <c r="A125" s="3" t="s">
        <v>47</v>
      </c>
      <c r="B125" s="15"/>
      <c r="C125" s="15"/>
      <c r="D125" s="15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15"/>
      <c r="R125" s="15"/>
      <c r="S125" s="15"/>
      <c r="T125" s="16"/>
      <c r="U125" s="22" t="n">
        <f aca="false">SUM(U119:U121)</f>
        <v>-128</v>
      </c>
    </row>
    <row r="126" customFormat="false" ht="12.75" hidden="false" customHeight="false" outlineLevel="0" collapsed="false">
      <c r="A126" s="0" t="s">
        <v>30</v>
      </c>
      <c r="B126" s="18"/>
      <c r="C126" s="18"/>
      <c r="D126" s="19"/>
      <c r="E126" s="19"/>
      <c r="F126" s="18" t="n">
        <f aca="false">[1]Sheet1!E118</f>
        <v>68.7402597402597</v>
      </c>
      <c r="G126" s="18" t="n">
        <f aca="false">[1]Sheet1!F118</f>
        <v>48.0584415584416</v>
      </c>
      <c r="H126" s="19"/>
      <c r="I126" s="19"/>
      <c r="J126" s="19" t="n">
        <f aca="false">[2]Sheet1!I118</f>
        <v>42.0714285714286</v>
      </c>
      <c r="K126" s="19" t="n">
        <f aca="false">[2]Sheet1!J118</f>
        <v>26.75</v>
      </c>
      <c r="L126" s="19"/>
      <c r="M126" s="19"/>
      <c r="N126" s="19"/>
      <c r="O126" s="19"/>
      <c r="P126" s="19"/>
      <c r="Q126" s="19"/>
      <c r="R126" s="19"/>
      <c r="S126" s="19"/>
      <c r="T126" s="20"/>
      <c r="U126" s="21" t="n">
        <v>-8</v>
      </c>
    </row>
    <row r="127" customFormat="false" ht="12.75" hidden="false" customHeight="false" outlineLevel="0" collapsed="false">
      <c r="A127" s="0" t="s">
        <v>31</v>
      </c>
      <c r="B127" s="19" t="n">
        <f aca="false">[1]Sheet1!A119</f>
        <v>32.6645962732919</v>
      </c>
      <c r="C127" s="19" t="n">
        <f aca="false">[1]Sheet1!B119</f>
        <v>17.4037267080745</v>
      </c>
      <c r="D127" s="19" t="n">
        <f aca="false">[3]Sheet1!C119</f>
        <v>33.3186813186813</v>
      </c>
      <c r="E127" s="19" t="n">
        <f aca="false">[3]Sheet1!D119</f>
        <v>17.956043956044</v>
      </c>
      <c r="F127" s="19"/>
      <c r="G127" s="19"/>
      <c r="H127" s="19" t="n">
        <f aca="false">[3]Sheet1!G119</f>
        <v>56.3441558441558</v>
      </c>
      <c r="I127" s="19" t="n">
        <f aca="false">[3]Sheet1!H119</f>
        <v>36.5519480519481</v>
      </c>
      <c r="J127" s="19" t="n">
        <f aca="false">[2]Sheet1!I119</f>
        <v>38.4285714285714</v>
      </c>
      <c r="K127" s="19" t="n">
        <f aca="false">[2]Sheet1!J119</f>
        <v>24.2321428571429</v>
      </c>
      <c r="L127" s="19" t="n">
        <f aca="false">[3]Sheet1!K119</f>
        <v>32.530612244898</v>
      </c>
      <c r="M127" s="19" t="n">
        <f aca="false">[3]Sheet1!L119</f>
        <v>17.4489795918367</v>
      </c>
      <c r="N127" s="19" t="n">
        <f aca="false">[3]Sheet1!M119</f>
        <v>57.015873015873</v>
      </c>
      <c r="O127" s="19" t="n">
        <f aca="false">[3]Sheet1!N119</f>
        <v>37.3492063492064</v>
      </c>
      <c r="P127" s="19"/>
      <c r="Q127" s="19"/>
      <c r="R127" s="19"/>
      <c r="S127" s="19"/>
      <c r="T127" s="20"/>
      <c r="U127" s="21" t="n">
        <v>-59</v>
      </c>
    </row>
    <row r="128" customFormat="false" ht="13.5" hidden="false" customHeight="false" outlineLevel="0" collapsed="false">
      <c r="A128" s="0" t="s">
        <v>32</v>
      </c>
      <c r="B128" s="19"/>
      <c r="C128" s="19"/>
      <c r="D128" s="19"/>
      <c r="E128" s="19"/>
      <c r="F128" s="19"/>
      <c r="G128" s="19"/>
      <c r="H128" s="19"/>
      <c r="I128" s="19"/>
      <c r="J128" s="19" t="n">
        <f aca="false">[2]Sheet1!I120</f>
        <v>29.9183673469388</v>
      </c>
      <c r="K128" s="19" t="n">
        <f aca="false">[2]Sheet1!J120</f>
        <v>17.1836734693878</v>
      </c>
      <c r="L128" s="19"/>
      <c r="M128" s="19"/>
      <c r="N128" s="19"/>
      <c r="O128" s="19"/>
      <c r="P128" s="19" t="n">
        <f aca="false">[2]Sheet1!O120</f>
        <v>50.9795918367347</v>
      </c>
      <c r="Q128" s="19" t="n">
        <f aca="false">[2]Sheet1!P120</f>
        <v>29.4557823129252</v>
      </c>
      <c r="R128" s="19" t="n">
        <f aca="false">[2]Sheet1!Q120</f>
        <v>52.7142857142857</v>
      </c>
      <c r="S128" s="19" t="n">
        <f aca="false">[2]Sheet1!R120</f>
        <v>37.3214285714286</v>
      </c>
      <c r="T128" s="20"/>
      <c r="U128" s="21" t="n">
        <v>-2</v>
      </c>
    </row>
    <row r="129" customFormat="false" ht="12.75" hidden="true" customHeight="false" outlineLevel="0" collapsed="false">
      <c r="B129" s="19"/>
      <c r="C129" s="19"/>
      <c r="D129" s="19"/>
      <c r="E129" s="19"/>
      <c r="F129" s="19"/>
      <c r="G129" s="19"/>
      <c r="H129" s="19"/>
      <c r="I129" s="19"/>
      <c r="J129" s="19"/>
      <c r="K129" s="19"/>
      <c r="L129" s="19"/>
      <c r="M129" s="19"/>
      <c r="N129" s="19"/>
      <c r="O129" s="19"/>
      <c r="P129" s="19"/>
      <c r="Q129" s="19"/>
      <c r="R129" s="19"/>
      <c r="S129" s="19"/>
      <c r="T129" s="20"/>
      <c r="U129" s="21"/>
    </row>
    <row r="130" customFormat="false" ht="12.75" hidden="true" customHeight="false" outlineLevel="0" collapsed="false">
      <c r="B130" s="19"/>
      <c r="C130" s="19"/>
      <c r="D130" s="19"/>
      <c r="E130" s="19"/>
      <c r="F130" s="19"/>
      <c r="G130" s="19"/>
      <c r="H130" s="19"/>
      <c r="I130" s="19"/>
      <c r="J130" s="19"/>
      <c r="K130" s="19"/>
      <c r="L130" s="19"/>
      <c r="M130" s="19"/>
      <c r="N130" s="19"/>
      <c r="O130" s="19"/>
      <c r="P130" s="19"/>
      <c r="Q130" s="19"/>
      <c r="R130" s="19"/>
      <c r="S130" s="19"/>
      <c r="T130" s="20"/>
      <c r="U130" s="21"/>
    </row>
    <row r="131" customFormat="false" ht="13.5" hidden="true" customHeight="false" outlineLevel="0" collapsed="false">
      <c r="B131" s="19"/>
      <c r="C131" s="19"/>
      <c r="D131" s="19"/>
      <c r="E131" s="19"/>
      <c r="F131" s="19"/>
      <c r="G131" s="19"/>
      <c r="H131" s="19"/>
      <c r="I131" s="19"/>
      <c r="J131" s="19"/>
      <c r="K131" s="19"/>
      <c r="L131" s="19"/>
      <c r="M131" s="19"/>
      <c r="N131" s="19"/>
      <c r="O131" s="19"/>
      <c r="P131" s="19"/>
      <c r="Q131" s="19"/>
      <c r="R131" s="19"/>
      <c r="S131" s="19"/>
      <c r="T131" s="20"/>
      <c r="U131" s="21"/>
    </row>
    <row r="132" customFormat="false" ht="13.5" hidden="false" customHeight="false" outlineLevel="0" collapsed="false">
      <c r="A132" s="3" t="s">
        <v>48</v>
      </c>
      <c r="B132" s="15"/>
      <c r="C132" s="15"/>
      <c r="D132" s="15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15"/>
      <c r="R132" s="15"/>
      <c r="S132" s="15"/>
      <c r="T132" s="16"/>
      <c r="U132" s="22" t="n">
        <f aca="false">SUM(U126:U128)</f>
        <v>-69</v>
      </c>
    </row>
    <row r="133" customFormat="false" ht="12.75" hidden="false" customHeight="false" outlineLevel="0" collapsed="false">
      <c r="A133" s="0" t="s">
        <v>30</v>
      </c>
      <c r="B133" s="18"/>
      <c r="C133" s="18"/>
      <c r="D133" s="19"/>
      <c r="E133" s="19"/>
      <c r="F133" s="18" t="n">
        <f aca="false">[1]Sheet1!E125</f>
        <v>63.7727272727273</v>
      </c>
      <c r="G133" s="18" t="n">
        <f aca="false">[1]Sheet1!F125</f>
        <v>42.461038961039</v>
      </c>
      <c r="H133" s="19"/>
      <c r="I133" s="19"/>
      <c r="J133" s="19" t="n">
        <f aca="false">[2]Sheet1!I125</f>
        <v>51.8928571428571</v>
      </c>
      <c r="K133" s="19" t="n">
        <f aca="false">[2]Sheet1!J125</f>
        <v>30.1071428571429</v>
      </c>
      <c r="L133" s="19"/>
      <c r="M133" s="19"/>
      <c r="N133" s="19"/>
      <c r="O133" s="19"/>
      <c r="P133" s="19"/>
      <c r="Q133" s="19"/>
      <c r="R133" s="19"/>
      <c r="S133" s="19"/>
      <c r="T133" s="20"/>
      <c r="U133" s="21" t="n">
        <v>-27</v>
      </c>
    </row>
    <row r="134" customFormat="false" ht="12.75" hidden="false" customHeight="false" outlineLevel="0" collapsed="false">
      <c r="A134" s="0" t="s">
        <v>31</v>
      </c>
      <c r="B134" s="19" t="n">
        <f aca="false">[1]Sheet1!A126</f>
        <v>44.639751552795</v>
      </c>
      <c r="C134" s="19" t="n">
        <f aca="false">[1]Sheet1!B126</f>
        <v>25.2049689440994</v>
      </c>
      <c r="D134" s="19" t="n">
        <f aca="false">[3]Sheet1!C126</f>
        <v>45.1648351648352</v>
      </c>
      <c r="E134" s="19" t="n">
        <f aca="false">[3]Sheet1!D126</f>
        <v>29.4065934065934</v>
      </c>
      <c r="F134" s="19"/>
      <c r="G134" s="19"/>
      <c r="H134" s="19" t="n">
        <f aca="false">[3]Sheet1!G126</f>
        <v>61.0779220779221</v>
      </c>
      <c r="I134" s="19" t="n">
        <f aca="false">[3]Sheet1!H126</f>
        <v>39.0064935064935</v>
      </c>
      <c r="J134" s="19" t="n">
        <f aca="false">[2]Sheet1!I126</f>
        <v>50.3214285714286</v>
      </c>
      <c r="K134" s="19" t="n">
        <f aca="false">[2]Sheet1!J126</f>
        <v>26.0535714285714</v>
      </c>
      <c r="L134" s="19" t="n">
        <f aca="false">[3]Sheet1!K126</f>
        <v>45.4489795918367</v>
      </c>
      <c r="M134" s="19" t="n">
        <f aca="false">[3]Sheet1!L126</f>
        <v>30.6530612244898</v>
      </c>
      <c r="N134" s="19" t="n">
        <f aca="false">[3]Sheet1!M126</f>
        <v>59.4285714285714</v>
      </c>
      <c r="O134" s="19" t="n">
        <f aca="false">[3]Sheet1!N126</f>
        <v>37.4761904761905</v>
      </c>
      <c r="P134" s="19"/>
      <c r="Q134" s="19"/>
      <c r="R134" s="19"/>
      <c r="S134" s="19"/>
      <c r="T134" s="20"/>
      <c r="U134" s="21" t="n">
        <v>-90</v>
      </c>
    </row>
    <row r="135" customFormat="false" ht="13.5" hidden="false" customHeight="false" outlineLevel="0" collapsed="false">
      <c r="A135" s="0" t="s">
        <v>32</v>
      </c>
      <c r="B135" s="19"/>
      <c r="C135" s="19"/>
      <c r="D135" s="19"/>
      <c r="E135" s="19"/>
      <c r="F135" s="19"/>
      <c r="G135" s="19"/>
      <c r="H135" s="19"/>
      <c r="I135" s="19"/>
      <c r="J135" s="19" t="n">
        <f aca="false">[2]Sheet1!I127</f>
        <v>44.7755102040816</v>
      </c>
      <c r="K135" s="19" t="n">
        <f aca="false">[2]Sheet1!J127</f>
        <v>21.6122448979592</v>
      </c>
      <c r="L135" s="19"/>
      <c r="M135" s="19"/>
      <c r="N135" s="19"/>
      <c r="O135" s="19"/>
      <c r="P135" s="19" t="n">
        <f aca="false">[2]Sheet1!O127</f>
        <v>58.1972789115646</v>
      </c>
      <c r="Q135" s="19" t="n">
        <f aca="false">[2]Sheet1!P127</f>
        <v>32.2857142857143</v>
      </c>
      <c r="R135" s="19" t="n">
        <f aca="false">[2]Sheet1!Q127</f>
        <v>56.0833333333333</v>
      </c>
      <c r="S135" s="19" t="n">
        <f aca="false">[2]Sheet1!R127</f>
        <v>41.8571428571429</v>
      </c>
      <c r="T135" s="20"/>
      <c r="U135" s="21" t="n">
        <v>-17</v>
      </c>
    </row>
    <row r="136" customFormat="false" ht="12.75" hidden="true" customHeight="false" outlineLevel="0" collapsed="false">
      <c r="B136" s="19"/>
      <c r="C136" s="19"/>
      <c r="D136" s="19"/>
      <c r="E136" s="19"/>
      <c r="F136" s="19"/>
      <c r="G136" s="19"/>
      <c r="H136" s="19"/>
      <c r="I136" s="19"/>
      <c r="J136" s="19"/>
      <c r="K136" s="19"/>
      <c r="L136" s="19"/>
      <c r="M136" s="19"/>
      <c r="N136" s="19"/>
      <c r="O136" s="19"/>
      <c r="P136" s="19"/>
      <c r="Q136" s="19"/>
      <c r="R136" s="19"/>
      <c r="S136" s="19"/>
      <c r="T136" s="20"/>
      <c r="U136" s="21"/>
    </row>
    <row r="137" customFormat="false" ht="12.75" hidden="true" customHeight="false" outlineLevel="0" collapsed="false">
      <c r="B137" s="19"/>
      <c r="C137" s="19"/>
      <c r="D137" s="19"/>
      <c r="E137" s="19"/>
      <c r="F137" s="19"/>
      <c r="G137" s="19"/>
      <c r="H137" s="19"/>
      <c r="I137" s="19"/>
      <c r="J137" s="19"/>
      <c r="K137" s="19"/>
      <c r="L137" s="19"/>
      <c r="M137" s="19"/>
      <c r="N137" s="19"/>
      <c r="O137" s="19"/>
      <c r="P137" s="19"/>
      <c r="Q137" s="19"/>
      <c r="R137" s="19"/>
      <c r="S137" s="19"/>
      <c r="T137" s="20"/>
      <c r="U137" s="21"/>
    </row>
    <row r="138" customFormat="false" ht="13.5" hidden="true" customHeight="false" outlineLevel="0" collapsed="false">
      <c r="B138" s="19"/>
      <c r="C138" s="19"/>
      <c r="D138" s="19"/>
      <c r="E138" s="19"/>
      <c r="F138" s="19"/>
      <c r="G138" s="19"/>
      <c r="H138" s="19"/>
      <c r="I138" s="19"/>
      <c r="J138" s="19"/>
      <c r="K138" s="19"/>
      <c r="L138" s="19"/>
      <c r="M138" s="19"/>
      <c r="N138" s="19"/>
      <c r="O138" s="19"/>
      <c r="P138" s="19"/>
      <c r="Q138" s="19"/>
      <c r="R138" s="19"/>
      <c r="S138" s="19"/>
      <c r="T138" s="20"/>
      <c r="U138" s="21"/>
    </row>
    <row r="139" customFormat="false" ht="13.5" hidden="false" customHeight="false" outlineLevel="0" collapsed="false">
      <c r="A139" s="3" t="s">
        <v>49</v>
      </c>
      <c r="B139" s="15"/>
      <c r="C139" s="15"/>
      <c r="D139" s="15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15"/>
      <c r="R139" s="15"/>
      <c r="S139" s="15"/>
      <c r="T139" s="16"/>
      <c r="U139" s="22" t="n">
        <f aca="false">SUM(U133:U135)</f>
        <v>-134</v>
      </c>
    </row>
    <row r="140" customFormat="false" ht="12.75" hidden="false" customHeight="false" outlineLevel="0" collapsed="false">
      <c r="A140" s="0" t="s">
        <v>30</v>
      </c>
      <c r="B140" s="18"/>
      <c r="C140" s="18"/>
      <c r="D140" s="19"/>
      <c r="E140" s="19"/>
      <c r="F140" s="18" t="n">
        <f aca="false">[1]Sheet1!E132</f>
        <v>68.9805194805195</v>
      </c>
      <c r="G140" s="18" t="n">
        <f aca="false">[1]Sheet1!F132</f>
        <v>47.1688311688312</v>
      </c>
      <c r="H140" s="19"/>
      <c r="I140" s="19"/>
      <c r="J140" s="19" t="n">
        <f aca="false">[2]Sheet1!I132</f>
        <v>55.3214285714286</v>
      </c>
      <c r="K140" s="19" t="n">
        <f aca="false">[2]Sheet1!J132</f>
        <v>32.5</v>
      </c>
      <c r="L140" s="19"/>
      <c r="M140" s="19"/>
      <c r="N140" s="19"/>
      <c r="O140" s="19"/>
      <c r="P140" s="19"/>
      <c r="Q140" s="19"/>
      <c r="R140" s="19"/>
      <c r="S140" s="19"/>
      <c r="T140" s="20"/>
      <c r="U140" s="21" t="n">
        <v>-22</v>
      </c>
    </row>
    <row r="141" customFormat="false" ht="12.75" hidden="false" customHeight="false" outlineLevel="0" collapsed="false">
      <c r="A141" s="0" t="s">
        <v>31</v>
      </c>
      <c r="B141" s="19" t="n">
        <f aca="false">[1]Sheet1!A133</f>
        <v>45.7888198757764</v>
      </c>
      <c r="C141" s="19" t="n">
        <f aca="false">[1]Sheet1!B133</f>
        <v>26.9813664596273</v>
      </c>
      <c r="D141" s="19" t="n">
        <f aca="false">[3]Sheet1!C133</f>
        <v>46.6043956043956</v>
      </c>
      <c r="E141" s="19" t="n">
        <f aca="false">[3]Sheet1!D133</f>
        <v>31.9010989010989</v>
      </c>
      <c r="F141" s="19"/>
      <c r="G141" s="19"/>
      <c r="H141" s="19" t="n">
        <f aca="false">[3]Sheet1!G133</f>
        <v>64.9480519480519</v>
      </c>
      <c r="I141" s="19" t="n">
        <f aca="false">[3]Sheet1!H133</f>
        <v>42.9220779220779</v>
      </c>
      <c r="J141" s="19" t="n">
        <f aca="false">[2]Sheet1!I133</f>
        <v>52.1071428571429</v>
      </c>
      <c r="K141" s="19" t="n">
        <f aca="false">[2]Sheet1!J133</f>
        <v>28.3214285714286</v>
      </c>
      <c r="L141" s="19" t="n">
        <f aca="false">[3]Sheet1!K133</f>
        <v>46.6326530612245</v>
      </c>
      <c r="M141" s="19" t="n">
        <f aca="false">[3]Sheet1!L133</f>
        <v>30.3469387755102</v>
      </c>
      <c r="N141" s="19" t="n">
        <f aca="false">[3]Sheet1!M133</f>
        <v>65.1111111111111</v>
      </c>
      <c r="O141" s="19" t="n">
        <f aca="false">[3]Sheet1!N133</f>
        <v>42.5238095238095</v>
      </c>
      <c r="P141" s="19"/>
      <c r="Q141" s="19"/>
      <c r="R141" s="19"/>
      <c r="S141" s="19"/>
      <c r="T141" s="20"/>
      <c r="U141" s="21" t="n">
        <v>-57</v>
      </c>
    </row>
    <row r="142" customFormat="false" ht="13.5" hidden="false" customHeight="false" outlineLevel="0" collapsed="false">
      <c r="A142" s="0" t="s">
        <v>32</v>
      </c>
      <c r="B142" s="19"/>
      <c r="C142" s="19"/>
      <c r="D142" s="19"/>
      <c r="E142" s="19"/>
      <c r="F142" s="19"/>
      <c r="G142" s="19"/>
      <c r="H142" s="19"/>
      <c r="I142" s="19"/>
      <c r="J142" s="19" t="n">
        <f aca="false">[2]Sheet1!I134</f>
        <v>48.4081632653061</v>
      </c>
      <c r="K142" s="19" t="n">
        <f aca="false">[2]Sheet1!J134</f>
        <v>23.6938775510204</v>
      </c>
      <c r="L142" s="19"/>
      <c r="M142" s="19"/>
      <c r="N142" s="19"/>
      <c r="O142" s="19"/>
      <c r="P142" s="19" t="n">
        <f aca="false">[2]Sheet1!O134</f>
        <v>64.3537414965986</v>
      </c>
      <c r="Q142" s="19" t="n">
        <f aca="false">[2]Sheet1!P134</f>
        <v>35.8299319727891</v>
      </c>
      <c r="R142" s="19" t="n">
        <f aca="false">[2]Sheet1!Q134</f>
        <v>60.5833333333333</v>
      </c>
      <c r="S142" s="19" t="n">
        <f aca="false">[2]Sheet1!R134</f>
        <v>44.1071428571429</v>
      </c>
      <c r="T142" s="20"/>
      <c r="U142" s="21" t="n">
        <v>-8</v>
      </c>
    </row>
    <row r="143" customFormat="false" ht="12.75" hidden="true" customHeight="false" outlineLevel="0" collapsed="false">
      <c r="B143" s="19"/>
      <c r="C143" s="19"/>
      <c r="D143" s="19"/>
      <c r="E143" s="19"/>
      <c r="F143" s="19"/>
      <c r="G143" s="19"/>
      <c r="H143" s="19"/>
      <c r="I143" s="19"/>
      <c r="J143" s="19"/>
      <c r="K143" s="19"/>
      <c r="L143" s="19"/>
      <c r="M143" s="19"/>
      <c r="N143" s="19"/>
      <c r="O143" s="19"/>
      <c r="P143" s="19"/>
      <c r="Q143" s="19"/>
      <c r="R143" s="19"/>
      <c r="S143" s="19"/>
      <c r="T143" s="20"/>
      <c r="U143" s="21"/>
    </row>
    <row r="144" customFormat="false" ht="13.5" hidden="true" customHeight="false" outlineLevel="0" collapsed="false">
      <c r="B144" s="19"/>
      <c r="C144" s="19"/>
      <c r="D144" s="19"/>
      <c r="E144" s="19"/>
      <c r="F144" s="19"/>
      <c r="G144" s="19"/>
      <c r="H144" s="19"/>
      <c r="I144" s="19"/>
      <c r="J144" s="19"/>
      <c r="K144" s="19"/>
      <c r="L144" s="19"/>
      <c r="M144" s="19"/>
      <c r="N144" s="19"/>
      <c r="O144" s="19"/>
      <c r="P144" s="19"/>
      <c r="Q144" s="19"/>
      <c r="R144" s="19"/>
      <c r="S144" s="19"/>
      <c r="T144" s="20"/>
      <c r="U144" s="21"/>
    </row>
    <row r="145" customFormat="false" ht="13.5" hidden="false" customHeight="false" outlineLevel="0" collapsed="false">
      <c r="A145" s="3" t="s">
        <v>50</v>
      </c>
      <c r="B145" s="15"/>
      <c r="C145" s="15"/>
      <c r="D145" s="15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15"/>
      <c r="R145" s="15"/>
      <c r="S145" s="15"/>
      <c r="T145" s="16"/>
      <c r="U145" s="22" t="n">
        <f aca="false">SUM(U140:U142)</f>
        <v>-87</v>
      </c>
    </row>
    <row r="146" customFormat="false" ht="12.75" hidden="false" customHeight="false" outlineLevel="0" collapsed="false">
      <c r="A146" s="0" t="s">
        <v>30</v>
      </c>
      <c r="B146" s="18"/>
      <c r="C146" s="18"/>
      <c r="D146" s="19"/>
      <c r="E146" s="19"/>
      <c r="F146" s="18" t="n">
        <f aca="false">[1]Sheet1!E139</f>
        <v>68.038961038961</v>
      </c>
      <c r="G146" s="18" t="n">
        <f aca="false">[1]Sheet1!F139</f>
        <v>51.3181818181818</v>
      </c>
      <c r="H146" s="19"/>
      <c r="I146" s="19"/>
      <c r="J146" s="19" t="n">
        <f aca="false">[2]Sheet1!I139</f>
        <v>66.25</v>
      </c>
      <c r="K146" s="19" t="n">
        <f aca="false">[2]Sheet1!J139</f>
        <v>40.0714285714286</v>
      </c>
      <c r="L146" s="19"/>
      <c r="M146" s="19"/>
      <c r="N146" s="19"/>
      <c r="O146" s="19"/>
      <c r="P146" s="19"/>
      <c r="Q146" s="19"/>
      <c r="R146" s="19"/>
      <c r="S146" s="19"/>
      <c r="T146" s="20"/>
      <c r="U146" s="21" t="n">
        <v>-5</v>
      </c>
    </row>
    <row r="147" customFormat="false" ht="12.75" hidden="false" customHeight="false" outlineLevel="0" collapsed="false">
      <c r="A147" s="0" t="s">
        <v>31</v>
      </c>
      <c r="B147" s="19" t="n">
        <f aca="false">[1]Sheet1!A140</f>
        <v>59.7267080745342</v>
      </c>
      <c r="C147" s="19" t="n">
        <f aca="false">[1]Sheet1!B140</f>
        <v>34.7391304347826</v>
      </c>
      <c r="D147" s="19" t="n">
        <f aca="false">[3]Sheet1!C140</f>
        <v>56.5714285714286</v>
      </c>
      <c r="E147" s="19" t="n">
        <f aca="false">[3]Sheet1!D140</f>
        <v>36.6483516483517</v>
      </c>
      <c r="F147" s="19"/>
      <c r="G147" s="19"/>
      <c r="H147" s="19" t="n">
        <f aca="false">[3]Sheet1!G140</f>
        <v>65.474025974026</v>
      </c>
      <c r="I147" s="19" t="n">
        <f aca="false">[3]Sheet1!H140</f>
        <v>45.4545454545455</v>
      </c>
      <c r="J147" s="19" t="n">
        <f aca="false">[2]Sheet1!I140</f>
        <v>62.625</v>
      </c>
      <c r="K147" s="19" t="n">
        <f aca="false">[2]Sheet1!J140</f>
        <v>37.625</v>
      </c>
      <c r="L147" s="19" t="n">
        <f aca="false">[3]Sheet1!K140</f>
        <v>55.734693877551</v>
      </c>
      <c r="M147" s="19" t="n">
        <f aca="false">[3]Sheet1!L140</f>
        <v>34.7755102040816</v>
      </c>
      <c r="N147" s="19" t="n">
        <f aca="false">[3]Sheet1!M140</f>
        <v>64.0634920634921</v>
      </c>
      <c r="O147" s="19" t="n">
        <f aca="false">[3]Sheet1!N140</f>
        <v>44.0476190476191</v>
      </c>
      <c r="P147" s="19"/>
      <c r="Q147" s="19"/>
      <c r="R147" s="19"/>
      <c r="S147" s="19"/>
      <c r="T147" s="20"/>
      <c r="U147" s="21" t="n">
        <v>-33</v>
      </c>
    </row>
    <row r="148" customFormat="false" ht="12.75" hidden="false" customHeight="false" outlineLevel="0" collapsed="false">
      <c r="A148" s="0" t="s">
        <v>32</v>
      </c>
      <c r="B148" s="19"/>
      <c r="C148" s="19"/>
      <c r="D148" s="19"/>
      <c r="E148" s="19"/>
      <c r="F148" s="19"/>
      <c r="G148" s="19"/>
      <c r="H148" s="19"/>
      <c r="I148" s="19"/>
      <c r="J148" s="19" t="n">
        <f aca="false">[2]Sheet1!I141</f>
        <v>58.4489795918367</v>
      </c>
      <c r="K148" s="19" t="n">
        <f aca="false">[2]Sheet1!J141</f>
        <v>33.3265306122449</v>
      </c>
      <c r="L148" s="19"/>
      <c r="M148" s="19"/>
      <c r="N148" s="19"/>
      <c r="O148" s="19"/>
      <c r="P148" s="19" t="n">
        <f aca="false">[2]Sheet1!O141</f>
        <v>58.0748299319728</v>
      </c>
      <c r="Q148" s="19" t="n">
        <f aca="false">[2]Sheet1!P141</f>
        <v>35.2925170068027</v>
      </c>
      <c r="R148" s="19" t="n">
        <f aca="false">[2]Sheet1!Q141</f>
        <v>54.7023809523809</v>
      </c>
      <c r="S148" s="19" t="n">
        <f aca="false">[2]Sheet1!R141</f>
        <v>39.5119047619048</v>
      </c>
      <c r="T148" s="20"/>
      <c r="U148" s="21" t="n">
        <v>1</v>
      </c>
    </row>
    <row r="149" customFormat="false" ht="13.5" hidden="false" customHeight="false" outlineLevel="0" collapsed="false">
      <c r="B149" s="19"/>
      <c r="C149" s="19"/>
      <c r="D149" s="19"/>
      <c r="E149" s="19"/>
      <c r="F149" s="19"/>
      <c r="G149" s="19"/>
      <c r="H149" s="19"/>
      <c r="I149" s="19"/>
      <c r="J149" s="19"/>
      <c r="K149" s="19"/>
      <c r="L149" s="19"/>
      <c r="M149" s="19"/>
      <c r="N149" s="19"/>
      <c r="O149" s="19"/>
      <c r="P149" s="19"/>
      <c r="Q149" s="19"/>
      <c r="R149" s="19"/>
      <c r="S149" s="19"/>
      <c r="T149" s="20"/>
      <c r="U149" s="22" t="n">
        <f aca="false">SUM(U146:U148)</f>
        <v>-37</v>
      </c>
    </row>
    <row r="150" customFormat="false" ht="13.5" hidden="true" customHeight="false" outlineLevel="0" collapsed="false">
      <c r="B150" s="19"/>
      <c r="C150" s="19"/>
      <c r="D150" s="19"/>
      <c r="E150" s="19"/>
      <c r="F150" s="19"/>
      <c r="G150" s="19"/>
      <c r="H150" s="19"/>
      <c r="I150" s="19"/>
      <c r="J150" s="19"/>
      <c r="K150" s="19"/>
      <c r="L150" s="19"/>
      <c r="M150" s="19"/>
      <c r="N150" s="19"/>
      <c r="O150" s="19"/>
      <c r="P150" s="19"/>
      <c r="Q150" s="19"/>
      <c r="R150" s="19"/>
      <c r="S150" s="19"/>
      <c r="T150" s="20"/>
      <c r="U150" s="21"/>
    </row>
    <row r="151" customFormat="false" ht="13.5" hidden="true" customHeight="false" outlineLevel="0" collapsed="false">
      <c r="B151" s="19"/>
      <c r="C151" s="19"/>
      <c r="D151" s="19"/>
      <c r="E151" s="19"/>
      <c r="F151" s="19"/>
      <c r="G151" s="19"/>
      <c r="H151" s="19"/>
      <c r="I151" s="19"/>
      <c r="J151" s="19"/>
      <c r="K151" s="19"/>
      <c r="L151" s="19"/>
      <c r="M151" s="19"/>
      <c r="N151" s="19"/>
      <c r="O151" s="19"/>
      <c r="P151" s="19"/>
      <c r="Q151" s="19"/>
      <c r="R151" s="19"/>
      <c r="S151" s="19"/>
      <c r="T151" s="20"/>
      <c r="U151" s="21"/>
    </row>
    <row r="152" customFormat="false" ht="14.25" hidden="false" customHeight="false" outlineLevel="0" collapsed="false">
      <c r="A152" s="3" t="s">
        <v>51</v>
      </c>
      <c r="B152" s="15"/>
      <c r="C152" s="15"/>
      <c r="D152" s="15"/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15"/>
      <c r="R152" s="15"/>
      <c r="S152" s="15"/>
      <c r="T152" s="16"/>
      <c r="U152" s="22" t="n">
        <f aca="false">SUM(U147:U149)</f>
        <v>-69</v>
      </c>
    </row>
    <row r="153" customFormat="false" ht="12.75" hidden="false" customHeight="false" outlineLevel="0" collapsed="false">
      <c r="A153" s="0" t="s">
        <v>30</v>
      </c>
      <c r="B153" s="18"/>
      <c r="C153" s="18"/>
      <c r="D153" s="19"/>
      <c r="E153" s="19"/>
      <c r="F153" s="18" t="n">
        <f aca="false">[1]Sheet1!E146</f>
        <v>79.1688311688312</v>
      </c>
      <c r="G153" s="18" t="n">
        <f aca="false">[1]Sheet1!F146</f>
        <v>57.4285714285714</v>
      </c>
      <c r="H153" s="19"/>
      <c r="I153" s="19"/>
      <c r="J153" s="19" t="n">
        <f aca="false">[2]Sheet1!I146</f>
        <v>66.9642857142857</v>
      </c>
      <c r="K153" s="19" t="n">
        <f aca="false">[2]Sheet1!J146</f>
        <v>41.1428571428571</v>
      </c>
      <c r="L153" s="19"/>
      <c r="M153" s="19"/>
      <c r="N153" s="19"/>
      <c r="O153" s="19"/>
      <c r="P153" s="19"/>
      <c r="Q153" s="19"/>
      <c r="R153" s="19"/>
      <c r="S153" s="19"/>
      <c r="T153" s="20"/>
      <c r="U153" s="21" t="n">
        <v>-5</v>
      </c>
    </row>
    <row r="154" customFormat="false" ht="12.75" hidden="false" customHeight="false" outlineLevel="0" collapsed="false">
      <c r="A154" s="0" t="s">
        <v>31</v>
      </c>
      <c r="B154" s="19" t="n">
        <f aca="false">[1]Sheet1!A147</f>
        <v>66.5776397515528</v>
      </c>
      <c r="C154" s="19" t="n">
        <f aca="false">[1]Sheet1!B147</f>
        <v>45.1552795031056</v>
      </c>
      <c r="D154" s="19" t="n">
        <f aca="false">[3]Sheet1!C147</f>
        <v>62.5604395604396</v>
      </c>
      <c r="E154" s="19" t="n">
        <f aca="false">[3]Sheet1!D147</f>
        <v>42.010989010989</v>
      </c>
      <c r="F154" s="19"/>
      <c r="G154" s="19"/>
      <c r="H154" s="19" t="n">
        <f aca="false">[3]Sheet1!G147</f>
        <v>76.0064935064935</v>
      </c>
      <c r="I154" s="19" t="n">
        <f aca="false">[3]Sheet1!H147</f>
        <v>54.7987012987013</v>
      </c>
      <c r="J154" s="19" t="n">
        <f aca="false">[2]Sheet1!I147</f>
        <v>63.25</v>
      </c>
      <c r="K154" s="19" t="n">
        <f aca="false">[2]Sheet1!J147</f>
        <v>40.9107142857143</v>
      </c>
      <c r="L154" s="19" t="n">
        <f aca="false">[3]Sheet1!K147</f>
        <v>57.5918367346939</v>
      </c>
      <c r="M154" s="19" t="n">
        <f aca="false">[3]Sheet1!L147</f>
        <v>36.2244897959184</v>
      </c>
      <c r="N154" s="19" t="n">
        <f aca="false">[3]Sheet1!M147</f>
        <v>80.0793650793651</v>
      </c>
      <c r="O154" s="19" t="n">
        <f aca="false">[3]Sheet1!N147</f>
        <v>58.0634920634921</v>
      </c>
      <c r="P154" s="19"/>
      <c r="Q154" s="19"/>
      <c r="R154" s="19"/>
      <c r="S154" s="19"/>
      <c r="T154" s="20"/>
      <c r="U154" s="21" t="n">
        <v>-33</v>
      </c>
    </row>
    <row r="155" customFormat="false" ht="12.75" hidden="false" customHeight="false" outlineLevel="0" collapsed="false">
      <c r="A155" s="0" t="s">
        <v>32</v>
      </c>
      <c r="B155" s="19"/>
      <c r="C155" s="19"/>
      <c r="D155" s="19"/>
      <c r="E155" s="19"/>
      <c r="F155" s="19"/>
      <c r="G155" s="19"/>
      <c r="H155" s="19"/>
      <c r="I155" s="19"/>
      <c r="J155" s="19" t="n">
        <f aca="false">[2]Sheet1!I148</f>
        <v>49.6938775510204</v>
      </c>
      <c r="K155" s="19" t="n">
        <f aca="false">[2]Sheet1!J148</f>
        <v>31.4489795918367</v>
      </c>
      <c r="L155" s="19"/>
      <c r="M155" s="19"/>
      <c r="N155" s="19"/>
      <c r="O155" s="19"/>
      <c r="P155" s="19" t="n">
        <f aca="false">[2]Sheet1!O148</f>
        <v>52.1768707482993</v>
      </c>
      <c r="Q155" s="19" t="n">
        <f aca="false">[2]Sheet1!P148</f>
        <v>31.2312925170068</v>
      </c>
      <c r="R155" s="19" t="n">
        <f aca="false">[2]Sheet1!Q148</f>
        <v>54.6190476190476</v>
      </c>
      <c r="S155" s="19" t="n">
        <f aca="false">[2]Sheet1!R148</f>
        <v>39.4761904761905</v>
      </c>
      <c r="T155" s="20"/>
      <c r="U155" s="21" t="n">
        <v>1</v>
      </c>
    </row>
    <row r="156" customFormat="false" ht="13.5" hidden="false" customHeight="false" outlineLevel="0" collapsed="false">
      <c r="B156" s="19"/>
      <c r="C156" s="19"/>
      <c r="D156" s="19"/>
      <c r="E156" s="19"/>
      <c r="F156" s="19"/>
      <c r="G156" s="19"/>
      <c r="H156" s="19"/>
      <c r="I156" s="19"/>
      <c r="J156" s="19"/>
      <c r="K156" s="19"/>
      <c r="L156" s="19"/>
      <c r="M156" s="19"/>
      <c r="N156" s="19"/>
      <c r="O156" s="19"/>
      <c r="P156" s="19"/>
      <c r="Q156" s="19"/>
      <c r="R156" s="19"/>
      <c r="S156" s="19"/>
      <c r="T156" s="20"/>
      <c r="U156" s="22" t="n">
        <f aca="false">SUM(U153:U155)</f>
        <v>-37</v>
      </c>
    </row>
    <row r="157" customFormat="false" ht="13.5" hidden="true" customHeight="false" outlineLevel="0" collapsed="false">
      <c r="B157" s="19"/>
      <c r="C157" s="19"/>
      <c r="D157" s="19"/>
      <c r="E157" s="19"/>
      <c r="F157" s="19"/>
      <c r="G157" s="19"/>
      <c r="H157" s="19"/>
      <c r="I157" s="19"/>
      <c r="J157" s="19"/>
      <c r="K157" s="19"/>
      <c r="L157" s="19"/>
      <c r="M157" s="19"/>
      <c r="N157" s="19"/>
      <c r="O157" s="19"/>
      <c r="P157" s="19"/>
      <c r="Q157" s="19"/>
      <c r="R157" s="19"/>
      <c r="S157" s="19"/>
      <c r="T157" s="20"/>
      <c r="U157" s="21"/>
    </row>
    <row r="158" customFormat="false" ht="13.5" hidden="true" customHeight="false" outlineLevel="0" collapsed="false">
      <c r="B158" s="19"/>
      <c r="C158" s="19"/>
      <c r="D158" s="19"/>
      <c r="E158" s="19"/>
      <c r="F158" s="19"/>
      <c r="G158" s="19"/>
      <c r="H158" s="19"/>
      <c r="I158" s="19"/>
      <c r="J158" s="19"/>
      <c r="K158" s="19"/>
      <c r="L158" s="19"/>
      <c r="M158" s="19"/>
      <c r="N158" s="19"/>
      <c r="O158" s="19"/>
      <c r="P158" s="19"/>
      <c r="Q158" s="19"/>
      <c r="R158" s="19"/>
      <c r="S158" s="19"/>
      <c r="T158" s="20"/>
      <c r="U158" s="21"/>
    </row>
    <row r="159" customFormat="false" ht="14.25" hidden="false" customHeight="false" outlineLevel="0" collapsed="false">
      <c r="A159" s="3" t="s">
        <v>52</v>
      </c>
      <c r="B159" s="15"/>
      <c r="C159" s="15"/>
      <c r="D159" s="15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15"/>
      <c r="R159" s="15"/>
      <c r="S159" s="15"/>
      <c r="T159" s="16"/>
      <c r="U159" s="22" t="n">
        <f aca="false">SUM(U154:U156)</f>
        <v>-69</v>
      </c>
    </row>
    <row r="160" customFormat="false" ht="12.75" hidden="false" customHeight="false" outlineLevel="0" collapsed="false">
      <c r="A160" s="0" t="s">
        <v>30</v>
      </c>
      <c r="B160" s="18"/>
      <c r="C160" s="18"/>
      <c r="D160" s="19"/>
      <c r="E160" s="19"/>
      <c r="F160" s="18" t="n">
        <f aca="false">[1]Sheet1!E153</f>
        <v>77.2467532467533</v>
      </c>
      <c r="G160" s="18" t="n">
        <f aca="false">[1]Sheet1!F153</f>
        <v>55.6428571428572</v>
      </c>
      <c r="H160" s="19"/>
      <c r="I160" s="19"/>
      <c r="J160" s="19" t="n">
        <f aca="false">[2]Sheet1!I153</f>
        <v>60.8928571428571</v>
      </c>
      <c r="K160" s="19" t="n">
        <f aca="false">[2]Sheet1!J153</f>
        <v>40.9642857142857</v>
      </c>
      <c r="L160" s="19"/>
      <c r="M160" s="19"/>
      <c r="N160" s="19"/>
      <c r="O160" s="19"/>
      <c r="P160" s="19"/>
      <c r="Q160" s="19"/>
      <c r="R160" s="19"/>
      <c r="S160" s="19"/>
      <c r="T160" s="20"/>
      <c r="U160" s="21" t="n">
        <v>-5</v>
      </c>
    </row>
    <row r="161" customFormat="false" ht="12.75" hidden="false" customHeight="false" outlineLevel="0" collapsed="false">
      <c r="A161" s="0" t="s">
        <v>31</v>
      </c>
      <c r="B161" s="19" t="n">
        <f aca="false">[1]Sheet1!A154</f>
        <v>56.8633540372671</v>
      </c>
      <c r="C161" s="19" t="n">
        <f aca="false">[1]Sheet1!B154</f>
        <v>37.1180124223603</v>
      </c>
      <c r="D161" s="19" t="n">
        <f aca="false">[3]Sheet1!C154</f>
        <v>54.8131868131868</v>
      </c>
      <c r="E161" s="19" t="n">
        <f aca="false">[3]Sheet1!D154</f>
        <v>37.8131868131868</v>
      </c>
      <c r="F161" s="19"/>
      <c r="G161" s="19"/>
      <c r="H161" s="19" t="n">
        <f aca="false">[3]Sheet1!G154</f>
        <v>73.3376623376623</v>
      </c>
      <c r="I161" s="19" t="n">
        <f aca="false">[3]Sheet1!H154</f>
        <v>53.3831168831169</v>
      </c>
      <c r="J161" s="19" t="n">
        <f aca="false">[2]Sheet1!I154</f>
        <v>59.5535714285714</v>
      </c>
      <c r="K161" s="19" t="n">
        <f aca="false">[2]Sheet1!J154</f>
        <v>39.5714285714286</v>
      </c>
      <c r="L161" s="19" t="n">
        <f aca="false">[3]Sheet1!K154</f>
        <v>53.0408163265306</v>
      </c>
      <c r="M161" s="19" t="n">
        <f aca="false">[3]Sheet1!L154</f>
        <v>35.3265306122449</v>
      </c>
      <c r="N161" s="19" t="n">
        <f aca="false">[3]Sheet1!M154</f>
        <v>75.5238095238095</v>
      </c>
      <c r="O161" s="19" t="n">
        <f aca="false">[3]Sheet1!N154</f>
        <v>54.1269841269841</v>
      </c>
      <c r="P161" s="19"/>
      <c r="Q161" s="19"/>
      <c r="R161" s="19"/>
      <c r="S161" s="19"/>
      <c r="T161" s="20"/>
      <c r="U161" s="21" t="n">
        <v>-33</v>
      </c>
    </row>
    <row r="162" customFormat="false" ht="12.75" hidden="false" customHeight="false" outlineLevel="0" collapsed="false">
      <c r="A162" s="0" t="s">
        <v>32</v>
      </c>
      <c r="B162" s="19"/>
      <c r="C162" s="19"/>
      <c r="D162" s="19"/>
      <c r="E162" s="19"/>
      <c r="F162" s="19"/>
      <c r="G162" s="19"/>
      <c r="H162" s="19"/>
      <c r="I162" s="19"/>
      <c r="J162" s="19" t="n">
        <f aca="false">[2]Sheet1!I155</f>
        <v>54.4897959183673</v>
      </c>
      <c r="K162" s="19" t="n">
        <f aca="false">[2]Sheet1!J155</f>
        <v>35.2448979591837</v>
      </c>
      <c r="L162" s="19"/>
      <c r="M162" s="19"/>
      <c r="N162" s="19"/>
      <c r="O162" s="19"/>
      <c r="P162" s="19" t="n">
        <f aca="false">[2]Sheet1!O155</f>
        <v>58.5918367346939</v>
      </c>
      <c r="Q162" s="19" t="n">
        <f aca="false">[2]Sheet1!P155</f>
        <v>33.6326530612245</v>
      </c>
      <c r="R162" s="19" t="n">
        <f aca="false">[2]Sheet1!Q155</f>
        <v>62.1785714285714</v>
      </c>
      <c r="S162" s="19" t="n">
        <f aca="false">[2]Sheet1!R155</f>
        <v>41.1547619047619</v>
      </c>
      <c r="T162" s="20"/>
      <c r="U162" s="21" t="n">
        <v>1</v>
      </c>
    </row>
    <row r="163" customFormat="false" ht="13.5" hidden="false" customHeight="false" outlineLevel="0" collapsed="false">
      <c r="B163" s="19"/>
      <c r="C163" s="19"/>
      <c r="D163" s="19"/>
      <c r="E163" s="19"/>
      <c r="F163" s="19"/>
      <c r="G163" s="19"/>
      <c r="H163" s="19"/>
      <c r="I163" s="19"/>
      <c r="J163" s="19"/>
      <c r="K163" s="19"/>
      <c r="L163" s="19"/>
      <c r="M163" s="19"/>
      <c r="N163" s="19"/>
      <c r="O163" s="19"/>
      <c r="P163" s="19"/>
      <c r="Q163" s="19"/>
      <c r="R163" s="19"/>
      <c r="S163" s="19"/>
      <c r="T163" s="20"/>
      <c r="U163" s="22" t="n">
        <f aca="false">SUM(U160:U162)</f>
        <v>-37</v>
      </c>
    </row>
    <row r="164" customFormat="false" ht="13.5" hidden="true" customHeight="false" outlineLevel="0" collapsed="false">
      <c r="B164" s="19"/>
      <c r="C164" s="19"/>
      <c r="D164" s="19"/>
      <c r="E164" s="19"/>
      <c r="F164" s="19"/>
      <c r="G164" s="19"/>
      <c r="H164" s="19"/>
      <c r="I164" s="19"/>
      <c r="J164" s="19"/>
      <c r="K164" s="19"/>
      <c r="L164" s="19"/>
      <c r="M164" s="19"/>
      <c r="N164" s="19"/>
      <c r="O164" s="19"/>
      <c r="P164" s="19"/>
      <c r="Q164" s="19"/>
      <c r="R164" s="19"/>
      <c r="S164" s="19"/>
      <c r="T164" s="20"/>
      <c r="U164" s="21"/>
    </row>
    <row r="165" customFormat="false" ht="13.5" hidden="true" customHeight="false" outlineLevel="0" collapsed="false">
      <c r="B165" s="19"/>
      <c r="C165" s="19"/>
      <c r="D165" s="19"/>
      <c r="E165" s="19"/>
      <c r="F165" s="19"/>
      <c r="G165" s="19"/>
      <c r="H165" s="19"/>
      <c r="I165" s="19"/>
      <c r="J165" s="19"/>
      <c r="K165" s="19"/>
      <c r="L165" s="19"/>
      <c r="M165" s="19"/>
      <c r="N165" s="19"/>
      <c r="O165" s="19"/>
      <c r="P165" s="19"/>
      <c r="Q165" s="19"/>
      <c r="R165" s="19"/>
      <c r="S165" s="19"/>
      <c r="T165" s="20"/>
      <c r="U165" s="21"/>
    </row>
    <row r="166" customFormat="false" ht="14.25" hidden="false" customHeight="false" outlineLevel="0" collapsed="false">
      <c r="A166" s="3" t="s">
        <v>53</v>
      </c>
      <c r="B166" s="15"/>
      <c r="C166" s="15"/>
      <c r="D166" s="15"/>
      <c r="E166" s="15"/>
      <c r="F166" s="15"/>
      <c r="G166" s="15"/>
      <c r="H166" s="15"/>
      <c r="I166" s="15"/>
      <c r="J166" s="15"/>
      <c r="K166" s="15"/>
      <c r="L166" s="15"/>
      <c r="M166" s="15"/>
      <c r="N166" s="15"/>
      <c r="O166" s="15"/>
      <c r="P166" s="15"/>
      <c r="Q166" s="15"/>
      <c r="R166" s="15"/>
      <c r="S166" s="15"/>
      <c r="T166" s="16"/>
      <c r="U166" s="22" t="n">
        <f aca="false">SUM(U161:U163)</f>
        <v>-69</v>
      </c>
    </row>
    <row r="167" customFormat="false" ht="12.75" hidden="false" customHeight="false" outlineLevel="0" collapsed="false">
      <c r="A167" s="0" t="s">
        <v>30</v>
      </c>
      <c r="B167" s="18"/>
      <c r="C167" s="18"/>
      <c r="D167" s="19"/>
      <c r="E167" s="19"/>
      <c r="F167" s="18" t="n">
        <f aca="false">[1]Sheet1!E160</f>
        <v>77.9220779220779</v>
      </c>
      <c r="G167" s="18" t="n">
        <f aca="false">[1]Sheet1!F160</f>
        <v>51.6688311688312</v>
      </c>
      <c r="H167" s="19"/>
      <c r="I167" s="19"/>
      <c r="J167" s="19" t="n">
        <f aca="false">[2]Sheet1!I160</f>
        <v>65.2142857142857</v>
      </c>
      <c r="K167" s="19" t="n">
        <f aca="false">[2]Sheet1!J160</f>
        <v>40.2142857142857</v>
      </c>
      <c r="L167" s="19"/>
      <c r="M167" s="19"/>
      <c r="N167" s="19"/>
      <c r="O167" s="19"/>
      <c r="P167" s="19"/>
      <c r="Q167" s="19"/>
      <c r="R167" s="19"/>
      <c r="S167" s="19"/>
      <c r="T167" s="20"/>
      <c r="U167" s="21" t="n">
        <v>-5</v>
      </c>
    </row>
    <row r="168" customFormat="false" ht="12.75" hidden="false" customHeight="false" outlineLevel="0" collapsed="false">
      <c r="A168" s="0" t="s">
        <v>31</v>
      </c>
      <c r="B168" s="19" t="n">
        <f aca="false">[1]Sheet1!A161</f>
        <v>54.9813664596273</v>
      </c>
      <c r="C168" s="19" t="n">
        <f aca="false">[1]Sheet1!B161</f>
        <v>40.167701863354</v>
      </c>
      <c r="D168" s="19" t="n">
        <f aca="false">[3]Sheet1!C161</f>
        <v>53.7802197802198</v>
      </c>
      <c r="E168" s="19" t="n">
        <f aca="false">[3]Sheet1!D161</f>
        <v>40.3076923076923</v>
      </c>
      <c r="F168" s="19"/>
      <c r="G168" s="19"/>
      <c r="H168" s="19" t="n">
        <f aca="false">[3]Sheet1!G161</f>
        <v>69.5714285714286</v>
      </c>
      <c r="I168" s="19" t="n">
        <f aca="false">[3]Sheet1!H161</f>
        <v>46.5584415584416</v>
      </c>
      <c r="J168" s="19" t="n">
        <f aca="false">[2]Sheet1!I161</f>
        <v>61.6785714285714</v>
      </c>
      <c r="K168" s="19" t="n">
        <f aca="false">[2]Sheet1!J161</f>
        <v>38.6607142857143</v>
      </c>
      <c r="L168" s="19" t="n">
        <f aca="false">[3]Sheet1!K161</f>
        <v>56.7551020408163</v>
      </c>
      <c r="M168" s="19" t="n">
        <f aca="false">[3]Sheet1!L161</f>
        <v>38.2040816326531</v>
      </c>
      <c r="N168" s="19" t="n">
        <f aca="false">[3]Sheet1!M161</f>
        <v>70.7619047619048</v>
      </c>
      <c r="O168" s="19" t="n">
        <f aca="false">[3]Sheet1!N161</f>
        <v>47.4126984126984</v>
      </c>
      <c r="P168" s="19"/>
      <c r="Q168" s="19"/>
      <c r="R168" s="19"/>
      <c r="S168" s="19"/>
      <c r="T168" s="20"/>
      <c r="U168" s="21" t="n">
        <v>-33</v>
      </c>
    </row>
    <row r="169" customFormat="false" ht="12.75" hidden="false" customHeight="false" outlineLevel="0" collapsed="false">
      <c r="A169" s="0" t="s">
        <v>32</v>
      </c>
      <c r="B169" s="19"/>
      <c r="C169" s="19"/>
      <c r="D169" s="19"/>
      <c r="E169" s="19"/>
      <c r="F169" s="19"/>
      <c r="G169" s="19"/>
      <c r="H169" s="19"/>
      <c r="I169" s="19"/>
      <c r="J169" s="19" t="n">
        <f aca="false">[2]Sheet1!I162</f>
        <v>53.469387755102</v>
      </c>
      <c r="K169" s="19" t="n">
        <f aca="false">[2]Sheet1!J162</f>
        <v>33.4897959183673</v>
      </c>
      <c r="L169" s="19"/>
      <c r="M169" s="19"/>
      <c r="N169" s="19"/>
      <c r="O169" s="19"/>
      <c r="P169" s="19" t="n">
        <f aca="false">[2]Sheet1!O162</f>
        <v>65.891156462585</v>
      </c>
      <c r="Q169" s="19" t="n">
        <f aca="false">[2]Sheet1!P162</f>
        <v>40.2585034013606</v>
      </c>
      <c r="R169" s="19" t="n">
        <f aca="false">[2]Sheet1!Q162</f>
        <v>68.3452380952381</v>
      </c>
      <c r="S169" s="19" t="n">
        <f aca="false">[2]Sheet1!R162</f>
        <v>47.5238095238095</v>
      </c>
      <c r="T169" s="20"/>
      <c r="U169" s="21" t="n">
        <v>1</v>
      </c>
    </row>
    <row r="170" customFormat="false" ht="13.5" hidden="false" customHeight="false" outlineLevel="0" collapsed="false">
      <c r="B170" s="19"/>
      <c r="C170" s="19"/>
      <c r="D170" s="19"/>
      <c r="E170" s="19"/>
      <c r="F170" s="19"/>
      <c r="G170" s="19"/>
      <c r="H170" s="19"/>
      <c r="I170" s="19"/>
      <c r="J170" s="19"/>
      <c r="K170" s="19"/>
      <c r="L170" s="19"/>
      <c r="M170" s="19"/>
      <c r="N170" s="19"/>
      <c r="O170" s="19"/>
      <c r="P170" s="19"/>
      <c r="Q170" s="19"/>
      <c r="R170" s="19"/>
      <c r="S170" s="19"/>
      <c r="T170" s="20"/>
      <c r="U170" s="22" t="n">
        <f aca="false">SUM(U167:U169)</f>
        <v>-37</v>
      </c>
    </row>
    <row r="171" customFormat="false" ht="13.5" hidden="true" customHeight="false" outlineLevel="0" collapsed="false">
      <c r="B171" s="19"/>
      <c r="C171" s="19"/>
      <c r="D171" s="19"/>
      <c r="E171" s="19"/>
      <c r="F171" s="19"/>
      <c r="G171" s="19"/>
      <c r="H171" s="19"/>
      <c r="I171" s="19"/>
      <c r="J171" s="19"/>
      <c r="K171" s="19"/>
      <c r="L171" s="19"/>
      <c r="M171" s="19"/>
      <c r="N171" s="19"/>
      <c r="O171" s="19"/>
      <c r="P171" s="19"/>
      <c r="Q171" s="19"/>
      <c r="R171" s="19"/>
      <c r="S171" s="19"/>
      <c r="T171" s="20"/>
      <c r="U171" s="21"/>
    </row>
    <row r="172" customFormat="false" ht="13.5" hidden="true" customHeight="false" outlineLevel="0" collapsed="false">
      <c r="B172" s="19"/>
      <c r="C172" s="19"/>
      <c r="D172" s="19"/>
      <c r="E172" s="19"/>
      <c r="F172" s="19"/>
      <c r="G172" s="19"/>
      <c r="H172" s="19"/>
      <c r="I172" s="19"/>
      <c r="J172" s="19"/>
      <c r="K172" s="19"/>
      <c r="L172" s="19"/>
      <c r="M172" s="19"/>
      <c r="N172" s="19"/>
      <c r="O172" s="19"/>
      <c r="P172" s="19"/>
      <c r="Q172" s="19"/>
      <c r="R172" s="19"/>
      <c r="S172" s="19"/>
      <c r="T172" s="20"/>
      <c r="U172" s="21"/>
    </row>
    <row r="173" customFormat="false" ht="14.25" hidden="false" customHeight="false" outlineLevel="0" collapsed="false">
      <c r="A173" s="3" t="s">
        <v>54</v>
      </c>
      <c r="B173" s="15"/>
      <c r="C173" s="15"/>
      <c r="D173" s="15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  <c r="S173" s="15"/>
      <c r="T173" s="16"/>
      <c r="U173" s="22" t="n">
        <f aca="false">SUM(U168:U170)</f>
        <v>-69</v>
      </c>
    </row>
    <row r="174" customFormat="false" ht="12.75" hidden="false" customHeight="false" outlineLevel="0" collapsed="false">
      <c r="A174" s="0" t="s">
        <v>30</v>
      </c>
      <c r="B174" s="18"/>
      <c r="C174" s="18"/>
      <c r="D174" s="19"/>
      <c r="E174" s="19"/>
      <c r="F174" s="18" t="n">
        <f aca="false">[1]Sheet1!E167</f>
        <v>79.6103896103896</v>
      </c>
      <c r="G174" s="18" t="n">
        <f aca="false">[1]Sheet1!F167</f>
        <v>59.7272727272727</v>
      </c>
      <c r="H174" s="19"/>
      <c r="I174" s="19"/>
      <c r="J174" s="19" t="n">
        <f aca="false">[2]Sheet1!I167</f>
        <v>57.6785714285714</v>
      </c>
      <c r="K174" s="19" t="n">
        <f aca="false">[2]Sheet1!J167</f>
        <v>46.1428571428571</v>
      </c>
      <c r="L174" s="19"/>
      <c r="M174" s="19"/>
      <c r="N174" s="19"/>
      <c r="O174" s="19"/>
      <c r="P174" s="19"/>
      <c r="Q174" s="19"/>
      <c r="R174" s="19"/>
      <c r="S174" s="19"/>
      <c r="T174" s="20"/>
      <c r="U174" s="21" t="n">
        <v>-5</v>
      </c>
    </row>
    <row r="175" customFormat="false" ht="12.75" hidden="false" customHeight="false" outlineLevel="0" collapsed="false">
      <c r="A175" s="0" t="s">
        <v>31</v>
      </c>
      <c r="B175" s="19" t="n">
        <f aca="false">[1]Sheet1!A168</f>
        <v>61.527950310559</v>
      </c>
      <c r="C175" s="19" t="n">
        <f aca="false">[1]Sheet1!B168</f>
        <v>39.6149068322981</v>
      </c>
      <c r="D175" s="19" t="n">
        <f aca="false">[3]Sheet1!C168</f>
        <v>59.0769230769231</v>
      </c>
      <c r="E175" s="19" t="n">
        <f aca="false">[3]Sheet1!D168</f>
        <v>38.6043956043956</v>
      </c>
      <c r="F175" s="19"/>
      <c r="G175" s="19"/>
      <c r="H175" s="19" t="n">
        <f aca="false">[3]Sheet1!G168</f>
        <v>71.8766233766234</v>
      </c>
      <c r="I175" s="19" t="n">
        <f aca="false">[3]Sheet1!H168</f>
        <v>54.4350649350649</v>
      </c>
      <c r="J175" s="19" t="n">
        <f aca="false">[2]Sheet1!I168</f>
        <v>60.9285714285714</v>
      </c>
      <c r="K175" s="19" t="n">
        <f aca="false">[2]Sheet1!J168</f>
        <v>45.0714285714286</v>
      </c>
      <c r="L175" s="19" t="n">
        <f aca="false">[3]Sheet1!K168</f>
        <v>58.5714285714286</v>
      </c>
      <c r="M175" s="19" t="n">
        <f aca="false">[3]Sheet1!L168</f>
        <v>37.9387755102041</v>
      </c>
      <c r="N175" s="19" t="n">
        <f aca="false">[3]Sheet1!M168</f>
        <v>76.2222222222222</v>
      </c>
      <c r="O175" s="19" t="n">
        <f aca="false">[3]Sheet1!N168</f>
        <v>58.4285714285714</v>
      </c>
      <c r="P175" s="19"/>
      <c r="Q175" s="19"/>
      <c r="R175" s="19"/>
      <c r="S175" s="19"/>
      <c r="T175" s="20"/>
      <c r="U175" s="21" t="n">
        <v>-33</v>
      </c>
    </row>
    <row r="176" customFormat="false" ht="12.75" hidden="false" customHeight="false" outlineLevel="0" collapsed="false">
      <c r="A176" s="0" t="s">
        <v>32</v>
      </c>
      <c r="B176" s="19"/>
      <c r="C176" s="19"/>
      <c r="D176" s="19"/>
      <c r="E176" s="19"/>
      <c r="F176" s="19"/>
      <c r="G176" s="19"/>
      <c r="H176" s="19"/>
      <c r="I176" s="19"/>
      <c r="J176" s="19" t="n">
        <f aca="false">[2]Sheet1!I169</f>
        <v>61.530612244898</v>
      </c>
      <c r="K176" s="19" t="n">
        <f aca="false">[2]Sheet1!J169</f>
        <v>39.8979591836735</v>
      </c>
      <c r="L176" s="19"/>
      <c r="M176" s="19"/>
      <c r="N176" s="19"/>
      <c r="O176" s="19"/>
      <c r="P176" s="19" t="n">
        <f aca="false">[2]Sheet1!O169</f>
        <v>59.7891156462585</v>
      </c>
      <c r="Q176" s="19" t="n">
        <f aca="false">[2]Sheet1!P169</f>
        <v>40.7823129251701</v>
      </c>
      <c r="R176" s="19" t="n">
        <f aca="false">[2]Sheet1!Q169</f>
        <v>64.6428571428572</v>
      </c>
      <c r="S176" s="19" t="n">
        <f aca="false">[2]Sheet1!R169</f>
        <v>44.4285714285714</v>
      </c>
      <c r="T176" s="20"/>
      <c r="U176" s="21" t="n">
        <v>1</v>
      </c>
    </row>
    <row r="177" customFormat="false" ht="13.5" hidden="false" customHeight="false" outlineLevel="0" collapsed="false">
      <c r="B177" s="19"/>
      <c r="C177" s="19"/>
      <c r="D177" s="19"/>
      <c r="E177" s="19"/>
      <c r="F177" s="19"/>
      <c r="G177" s="19"/>
      <c r="H177" s="19"/>
      <c r="I177" s="19"/>
      <c r="J177" s="19"/>
      <c r="K177" s="19"/>
      <c r="L177" s="19"/>
      <c r="M177" s="19"/>
      <c r="N177" s="19"/>
      <c r="O177" s="19"/>
      <c r="P177" s="19"/>
      <c r="Q177" s="19"/>
      <c r="R177" s="19"/>
      <c r="S177" s="19"/>
      <c r="T177" s="20"/>
      <c r="U177" s="22" t="n">
        <f aca="false">SUM(U174:U176)</f>
        <v>-37</v>
      </c>
    </row>
    <row r="178" customFormat="false" ht="13.5" hidden="true" customHeight="false" outlineLevel="0" collapsed="false">
      <c r="B178" s="19"/>
      <c r="C178" s="19"/>
      <c r="D178" s="19"/>
      <c r="E178" s="19"/>
      <c r="F178" s="19"/>
      <c r="G178" s="19"/>
      <c r="H178" s="19"/>
      <c r="I178" s="19"/>
      <c r="J178" s="19"/>
      <c r="K178" s="19"/>
      <c r="L178" s="19"/>
      <c r="M178" s="19"/>
      <c r="N178" s="19"/>
      <c r="O178" s="19"/>
      <c r="P178" s="19"/>
      <c r="Q178" s="19"/>
      <c r="R178" s="19"/>
      <c r="S178" s="19"/>
      <c r="T178" s="20"/>
      <c r="U178" s="21"/>
    </row>
    <row r="179" customFormat="false" ht="13.5" hidden="true" customHeight="false" outlineLevel="0" collapsed="false">
      <c r="B179" s="19"/>
      <c r="C179" s="19"/>
      <c r="D179" s="19"/>
      <c r="E179" s="19"/>
      <c r="F179" s="19"/>
      <c r="G179" s="19"/>
      <c r="H179" s="19"/>
      <c r="I179" s="19"/>
      <c r="J179" s="19"/>
      <c r="K179" s="19"/>
      <c r="L179" s="19"/>
      <c r="M179" s="19"/>
      <c r="N179" s="19"/>
      <c r="O179" s="19"/>
      <c r="P179" s="19"/>
      <c r="Q179" s="19"/>
      <c r="R179" s="19"/>
      <c r="S179" s="19"/>
      <c r="T179" s="20"/>
      <c r="U179" s="21"/>
    </row>
    <row r="180" customFormat="false" ht="14.25" hidden="false" customHeight="false" outlineLevel="0" collapsed="false">
      <c r="H180" s="2" t="s">
        <v>0</v>
      </c>
      <c r="I180" s="2"/>
      <c r="J180" s="2" t="s">
        <v>1</v>
      </c>
      <c r="K180" s="2"/>
      <c r="P180" s="2" t="s">
        <v>2</v>
      </c>
      <c r="Q180" s="2"/>
    </row>
    <row r="181" customFormat="false" ht="13.5" hidden="false" customHeight="false" outlineLevel="0" collapsed="false">
      <c r="A181" s="3" t="s">
        <v>3</v>
      </c>
      <c r="B181" s="4" t="s">
        <v>4</v>
      </c>
      <c r="C181" s="4"/>
      <c r="D181" s="4" t="s">
        <v>5</v>
      </c>
      <c r="E181" s="4"/>
      <c r="F181" s="4" t="s">
        <v>6</v>
      </c>
      <c r="G181" s="4"/>
      <c r="H181" s="5" t="s">
        <v>7</v>
      </c>
      <c r="I181" s="5"/>
      <c r="J181" s="5" t="s">
        <v>8</v>
      </c>
      <c r="K181" s="5"/>
      <c r="L181" s="4" t="s">
        <v>9</v>
      </c>
      <c r="M181" s="4"/>
      <c r="N181" s="4" t="s">
        <v>10</v>
      </c>
      <c r="O181" s="4"/>
      <c r="P181" s="5" t="s">
        <v>11</v>
      </c>
      <c r="Q181" s="5"/>
      <c r="R181" s="4" t="s">
        <v>12</v>
      </c>
      <c r="S181" s="4"/>
      <c r="T181" s="6"/>
    </row>
    <row r="182" customFormat="false" ht="13.5" hidden="false" customHeight="false" outlineLevel="0" collapsed="false">
      <c r="A182" s="3" t="s">
        <v>13</v>
      </c>
      <c r="B182" s="7" t="n">
        <v>44194756</v>
      </c>
      <c r="C182" s="7"/>
      <c r="D182" s="7" t="n">
        <v>38291763</v>
      </c>
      <c r="E182" s="7"/>
      <c r="F182" s="7" t="n">
        <v>30013597</v>
      </c>
      <c r="G182" s="7"/>
      <c r="H182" s="7" t="n">
        <v>48944678</v>
      </c>
      <c r="I182" s="7"/>
      <c r="J182" s="7" t="n">
        <v>18694626</v>
      </c>
      <c r="K182" s="7"/>
      <c r="L182" s="7" t="n">
        <v>13429862</v>
      </c>
      <c r="M182" s="7"/>
      <c r="N182" s="7" t="n">
        <v>16471211</v>
      </c>
      <c r="O182" s="7"/>
      <c r="P182" s="7" t="n">
        <v>16813233</v>
      </c>
      <c r="Q182" s="7"/>
      <c r="R182" s="7" t="n">
        <v>43444798</v>
      </c>
      <c r="S182" s="7"/>
      <c r="T182" s="8"/>
      <c r="U182" s="9" t="s">
        <v>14</v>
      </c>
    </row>
    <row r="183" customFormat="false" ht="13.5" hidden="false" customHeight="false" outlineLevel="0" collapsed="false">
      <c r="A183" s="3" t="s">
        <v>15</v>
      </c>
      <c r="B183" s="4" t="s">
        <v>16</v>
      </c>
      <c r="C183" s="4"/>
      <c r="D183" s="4" t="s">
        <v>17</v>
      </c>
      <c r="E183" s="4"/>
      <c r="F183" s="4" t="s">
        <v>18</v>
      </c>
      <c r="G183" s="4"/>
      <c r="H183" s="4" t="s">
        <v>19</v>
      </c>
      <c r="I183" s="4"/>
      <c r="J183" s="4" t="s">
        <v>20</v>
      </c>
      <c r="K183" s="4"/>
      <c r="L183" s="4" t="s">
        <v>21</v>
      </c>
      <c r="M183" s="4"/>
      <c r="N183" s="4" t="s">
        <v>22</v>
      </c>
      <c r="O183" s="4"/>
      <c r="P183" s="4" t="s">
        <v>23</v>
      </c>
      <c r="Q183" s="4"/>
      <c r="R183" s="4" t="s">
        <v>24</v>
      </c>
      <c r="S183" s="4"/>
      <c r="T183" s="10"/>
      <c r="U183" s="11" t="s">
        <v>25</v>
      </c>
    </row>
    <row r="184" customFormat="false" ht="13.5" hidden="false" customHeight="false" outlineLevel="0" collapsed="false">
      <c r="B184" s="12" t="s">
        <v>26</v>
      </c>
      <c r="C184" s="12" t="s">
        <v>27</v>
      </c>
      <c r="D184" s="12" t="s">
        <v>26</v>
      </c>
      <c r="E184" s="12" t="s">
        <v>27</v>
      </c>
      <c r="F184" s="12" t="s">
        <v>26</v>
      </c>
      <c r="G184" s="12" t="s">
        <v>27</v>
      </c>
      <c r="H184" s="12" t="s">
        <v>26</v>
      </c>
      <c r="I184" s="12" t="s">
        <v>27</v>
      </c>
      <c r="J184" s="12" t="s">
        <v>26</v>
      </c>
      <c r="K184" s="12" t="s">
        <v>27</v>
      </c>
      <c r="L184" s="12" t="s">
        <v>26</v>
      </c>
      <c r="M184" s="12" t="s">
        <v>27</v>
      </c>
      <c r="N184" s="12" t="s">
        <v>26</v>
      </c>
      <c r="O184" s="12" t="s">
        <v>27</v>
      </c>
      <c r="P184" s="12" t="s">
        <v>26</v>
      </c>
      <c r="Q184" s="12" t="s">
        <v>27</v>
      </c>
      <c r="R184" s="12" t="s">
        <v>26</v>
      </c>
      <c r="S184" s="12" t="s">
        <v>27</v>
      </c>
      <c r="T184" s="13"/>
      <c r="U184" s="14" t="s">
        <v>28</v>
      </c>
    </row>
    <row r="185" customFormat="false" ht="13.5" hidden="false" customHeight="false" outlineLevel="0" collapsed="false">
      <c r="A185" s="3" t="s">
        <v>55</v>
      </c>
      <c r="B185" s="15"/>
      <c r="C185" s="15"/>
      <c r="D185" s="15"/>
      <c r="E185" s="15"/>
      <c r="F185" s="15"/>
      <c r="G185" s="15"/>
      <c r="H185" s="15"/>
      <c r="I185" s="15"/>
      <c r="J185" s="15"/>
      <c r="K185" s="15"/>
      <c r="L185" s="15"/>
      <c r="M185" s="15"/>
      <c r="N185" s="15"/>
      <c r="O185" s="15"/>
      <c r="P185" s="15"/>
      <c r="Q185" s="15"/>
      <c r="R185" s="15"/>
      <c r="S185" s="15"/>
      <c r="T185" s="16"/>
      <c r="U185" s="22" t="n">
        <f aca="false">SUM(U175:U177)</f>
        <v>-69</v>
      </c>
    </row>
    <row r="186" customFormat="false" ht="12.75" hidden="false" customHeight="false" outlineLevel="0" collapsed="false">
      <c r="A186" s="0" t="s">
        <v>30</v>
      </c>
      <c r="B186" s="18"/>
      <c r="C186" s="18"/>
      <c r="D186" s="19"/>
      <c r="E186" s="19"/>
      <c r="F186" s="18" t="n">
        <f aca="false">[1]Sheet1!E174</f>
        <v>78.6428571428571</v>
      </c>
      <c r="G186" s="18" t="n">
        <f aca="false">[1]Sheet1!F174</f>
        <v>58.9675324675325</v>
      </c>
      <c r="H186" s="19"/>
      <c r="I186" s="19"/>
      <c r="J186" s="19" t="n">
        <f aca="false">[2]Sheet1!I174</f>
        <v>67.5714285714286</v>
      </c>
      <c r="K186" s="19" t="n">
        <f aca="false">[2]Sheet1!J174</f>
        <v>49.3928571428571</v>
      </c>
      <c r="L186" s="19"/>
      <c r="M186" s="19"/>
      <c r="N186" s="19"/>
      <c r="O186" s="19"/>
      <c r="P186" s="19"/>
      <c r="Q186" s="19"/>
      <c r="R186" s="19"/>
      <c r="S186" s="19"/>
      <c r="T186" s="20"/>
      <c r="U186" s="21" t="n">
        <v>-5</v>
      </c>
    </row>
    <row r="187" customFormat="false" ht="12.75" hidden="false" customHeight="false" outlineLevel="0" collapsed="false">
      <c r="A187" s="0" t="s">
        <v>31</v>
      </c>
      <c r="B187" s="19" t="n">
        <f aca="false">[1]Sheet1!A175</f>
        <v>73.8012422360249</v>
      </c>
      <c r="C187" s="19" t="n">
        <f aca="false">[1]Sheet1!B175</f>
        <v>47.9565217391304</v>
      </c>
      <c r="D187" s="19" t="n">
        <f aca="false">[3]Sheet1!C175</f>
        <v>68.1538461538462</v>
      </c>
      <c r="E187" s="19" t="n">
        <f aca="false">[3]Sheet1!D175</f>
        <v>48.2637362637363</v>
      </c>
      <c r="F187" s="19"/>
      <c r="G187" s="19"/>
      <c r="H187" s="19" t="n">
        <f aca="false">[3]Sheet1!G175</f>
        <v>70.4090909090909</v>
      </c>
      <c r="I187" s="19" t="n">
        <f aca="false">[3]Sheet1!H175</f>
        <v>50.7922077922078</v>
      </c>
      <c r="J187" s="19" t="n">
        <f aca="false">[2]Sheet1!I175</f>
        <v>70.0714285714286</v>
      </c>
      <c r="K187" s="19" t="n">
        <f aca="false">[2]Sheet1!J175</f>
        <v>48.3035714285714</v>
      </c>
      <c r="L187" s="19" t="n">
        <f aca="false">[3]Sheet1!K175</f>
        <v>64.7142857142857</v>
      </c>
      <c r="M187" s="19" t="n">
        <f aca="false">[3]Sheet1!L175</f>
        <v>45</v>
      </c>
      <c r="N187" s="19" t="n">
        <f aca="false">[3]Sheet1!M175</f>
        <v>76.2063492063492</v>
      </c>
      <c r="O187" s="19" t="n">
        <f aca="false">[3]Sheet1!N175</f>
        <v>53.1111111111111</v>
      </c>
      <c r="P187" s="19"/>
      <c r="Q187" s="19"/>
      <c r="R187" s="19"/>
      <c r="S187" s="19"/>
      <c r="T187" s="20"/>
      <c r="U187" s="21" t="n">
        <v>-33</v>
      </c>
    </row>
    <row r="188" customFormat="false" ht="12.75" hidden="false" customHeight="false" outlineLevel="0" collapsed="false">
      <c r="A188" s="0" t="s">
        <v>32</v>
      </c>
      <c r="B188" s="19"/>
      <c r="C188" s="19"/>
      <c r="D188" s="19"/>
      <c r="E188" s="19"/>
      <c r="F188" s="19"/>
      <c r="G188" s="19"/>
      <c r="H188" s="19"/>
      <c r="I188" s="19"/>
      <c r="J188" s="19" t="n">
        <f aca="false">[2]Sheet1!I176</f>
        <v>67.9387755102041</v>
      </c>
      <c r="K188" s="19" t="n">
        <f aca="false">[2]Sheet1!J176</f>
        <v>47.0816326530612</v>
      </c>
      <c r="L188" s="19"/>
      <c r="M188" s="19"/>
      <c r="N188" s="19"/>
      <c r="O188" s="19"/>
      <c r="P188" s="19" t="n">
        <f aca="false">[2]Sheet1!O176</f>
        <v>60.5102040816327</v>
      </c>
      <c r="Q188" s="19" t="n">
        <f aca="false">[2]Sheet1!P176</f>
        <v>40.3469387755102</v>
      </c>
      <c r="R188" s="19" t="n">
        <f aca="false">[2]Sheet1!Q176</f>
        <v>62.9047619047619</v>
      </c>
      <c r="S188" s="19" t="n">
        <f aca="false">[2]Sheet1!R176</f>
        <v>45.452380952381</v>
      </c>
      <c r="T188" s="20"/>
      <c r="U188" s="21" t="n">
        <v>1</v>
      </c>
    </row>
    <row r="189" customFormat="false" ht="13.5" hidden="false" customHeight="false" outlineLevel="0" collapsed="false">
      <c r="B189" s="19"/>
      <c r="C189" s="19"/>
      <c r="D189" s="19"/>
      <c r="E189" s="19"/>
      <c r="F189" s="19"/>
      <c r="G189" s="19"/>
      <c r="H189" s="19"/>
      <c r="I189" s="19"/>
      <c r="J189" s="19"/>
      <c r="K189" s="19"/>
      <c r="L189" s="19"/>
      <c r="M189" s="19"/>
      <c r="N189" s="19"/>
      <c r="O189" s="19"/>
      <c r="P189" s="19"/>
      <c r="Q189" s="19"/>
      <c r="R189" s="19"/>
      <c r="S189" s="19"/>
      <c r="T189" s="20"/>
      <c r="U189" s="22" t="n">
        <f aca="false">SUM(U186:U188)</f>
        <v>-37</v>
      </c>
    </row>
    <row r="190" customFormat="false" ht="13.5" hidden="true" customHeight="false" outlineLevel="0" collapsed="false">
      <c r="B190" s="19"/>
      <c r="C190" s="19"/>
      <c r="D190" s="19"/>
      <c r="E190" s="19"/>
      <c r="F190" s="19"/>
      <c r="G190" s="19"/>
      <c r="H190" s="19"/>
      <c r="I190" s="19"/>
      <c r="J190" s="19"/>
      <c r="K190" s="19"/>
      <c r="L190" s="19"/>
      <c r="M190" s="19"/>
      <c r="N190" s="19"/>
      <c r="O190" s="19"/>
      <c r="P190" s="19"/>
      <c r="Q190" s="19"/>
      <c r="R190" s="19"/>
      <c r="S190" s="19"/>
      <c r="T190" s="20"/>
      <c r="U190" s="21"/>
    </row>
    <row r="191" customFormat="false" ht="13.5" hidden="true" customHeight="false" outlineLevel="0" collapsed="false">
      <c r="B191" s="19"/>
      <c r="C191" s="19"/>
      <c r="D191" s="19"/>
      <c r="E191" s="19"/>
      <c r="F191" s="19"/>
      <c r="G191" s="19"/>
      <c r="H191" s="19"/>
      <c r="I191" s="19"/>
      <c r="J191" s="19"/>
      <c r="K191" s="19"/>
      <c r="L191" s="19"/>
      <c r="M191" s="19"/>
      <c r="N191" s="19"/>
      <c r="O191" s="19"/>
      <c r="P191" s="19"/>
      <c r="Q191" s="19"/>
      <c r="R191" s="19"/>
      <c r="S191" s="19"/>
      <c r="T191" s="20"/>
      <c r="U191" s="21"/>
    </row>
    <row r="192" customFormat="false" ht="14.25" hidden="false" customHeight="false" outlineLevel="0" collapsed="false">
      <c r="A192" s="3" t="s">
        <v>56</v>
      </c>
      <c r="B192" s="15"/>
      <c r="C192" s="15"/>
      <c r="D192" s="15"/>
      <c r="E192" s="15"/>
      <c r="F192" s="15"/>
      <c r="G192" s="15"/>
      <c r="H192" s="15"/>
      <c r="I192" s="15"/>
      <c r="J192" s="15"/>
      <c r="K192" s="15"/>
      <c r="L192" s="15"/>
      <c r="M192" s="15"/>
      <c r="N192" s="15"/>
      <c r="O192" s="15"/>
      <c r="P192" s="15"/>
      <c r="Q192" s="15"/>
      <c r="R192" s="15"/>
      <c r="S192" s="15"/>
      <c r="T192" s="16"/>
      <c r="U192" s="22" t="n">
        <f aca="false">SUM(U187:U189)</f>
        <v>-69</v>
      </c>
    </row>
    <row r="193" customFormat="false" ht="12.75" hidden="false" customHeight="false" outlineLevel="0" collapsed="false">
      <c r="A193" s="0" t="s">
        <v>30</v>
      </c>
      <c r="B193" s="18"/>
      <c r="C193" s="18"/>
      <c r="D193" s="19"/>
      <c r="E193" s="19"/>
      <c r="F193" s="18" t="n">
        <f aca="false">[1]Sheet1!E181</f>
        <v>82.961038961039</v>
      </c>
      <c r="G193" s="18" t="n">
        <f aca="false">[1]Sheet1!F181</f>
        <v>58.8571428571429</v>
      </c>
      <c r="H193" s="19"/>
      <c r="I193" s="19"/>
      <c r="J193" s="19" t="n">
        <f aca="false">[2]Sheet1!I181</f>
        <v>73.1785714285714</v>
      </c>
      <c r="K193" s="19" t="n">
        <f aca="false">[2]Sheet1!J181</f>
        <v>47.7142857142857</v>
      </c>
      <c r="L193" s="19"/>
      <c r="M193" s="19"/>
      <c r="N193" s="19"/>
      <c r="O193" s="19"/>
      <c r="P193" s="19"/>
      <c r="Q193" s="19"/>
      <c r="R193" s="19"/>
      <c r="S193" s="19"/>
      <c r="T193" s="20"/>
      <c r="U193" s="21" t="n">
        <v>-5</v>
      </c>
    </row>
    <row r="194" customFormat="false" ht="12.75" hidden="false" customHeight="false" outlineLevel="0" collapsed="false">
      <c r="A194" s="0" t="s">
        <v>31</v>
      </c>
      <c r="B194" s="19" t="n">
        <f aca="false">[1]Sheet1!A182</f>
        <v>68.3726708074535</v>
      </c>
      <c r="C194" s="19" t="n">
        <f aca="false">[1]Sheet1!B182</f>
        <v>48.1180124223603</v>
      </c>
      <c r="D194" s="19" t="n">
        <f aca="false">[3]Sheet1!C182</f>
        <v>68.4505494505495</v>
      </c>
      <c r="E194" s="19" t="n">
        <f aca="false">[3]Sheet1!D182</f>
        <v>49.1868131868132</v>
      </c>
      <c r="F194" s="19"/>
      <c r="G194" s="19"/>
      <c r="H194" s="19" t="n">
        <f aca="false">[3]Sheet1!G182</f>
        <v>78.5714285714286</v>
      </c>
      <c r="I194" s="19" t="n">
        <f aca="false">[3]Sheet1!H182</f>
        <v>56.6103896103896</v>
      </c>
      <c r="J194" s="19" t="n">
        <f aca="false">[2]Sheet1!I182</f>
        <v>69.0714285714286</v>
      </c>
      <c r="K194" s="19" t="n">
        <f aca="false">[2]Sheet1!J182</f>
        <v>46.2678571428571</v>
      </c>
      <c r="L194" s="19" t="n">
        <f aca="false">[3]Sheet1!K182</f>
        <v>65.3469387755102</v>
      </c>
      <c r="M194" s="19" t="n">
        <f aca="false">[3]Sheet1!L182</f>
        <v>46.5102040816327</v>
      </c>
      <c r="N194" s="19" t="n">
        <f aca="false">[3]Sheet1!M182</f>
        <v>80.0952380952381</v>
      </c>
      <c r="O194" s="19" t="n">
        <f aca="false">[3]Sheet1!N182</f>
        <v>56.8888888888889</v>
      </c>
      <c r="P194" s="19"/>
      <c r="Q194" s="19"/>
      <c r="R194" s="19"/>
      <c r="S194" s="19"/>
      <c r="T194" s="20"/>
      <c r="U194" s="21" t="n">
        <v>-33</v>
      </c>
    </row>
    <row r="195" customFormat="false" ht="12.75" hidden="false" customHeight="false" outlineLevel="0" collapsed="false">
      <c r="A195" s="0" t="s">
        <v>32</v>
      </c>
      <c r="B195" s="19"/>
      <c r="C195" s="19"/>
      <c r="D195" s="19"/>
      <c r="E195" s="19"/>
      <c r="F195" s="19"/>
      <c r="G195" s="19"/>
      <c r="H195" s="19"/>
      <c r="I195" s="19"/>
      <c r="J195" s="19" t="n">
        <f aca="false">[2]Sheet1!I183</f>
        <v>59.4081632653061</v>
      </c>
      <c r="K195" s="19" t="n">
        <f aca="false">[2]Sheet1!J183</f>
        <v>40.8367346938775</v>
      </c>
      <c r="L195" s="19"/>
      <c r="M195" s="19"/>
      <c r="N195" s="19"/>
      <c r="O195" s="19"/>
      <c r="P195" s="19" t="n">
        <f aca="false">[2]Sheet1!O183</f>
        <v>68.6462585034014</v>
      </c>
      <c r="Q195" s="19" t="n">
        <f aca="false">[2]Sheet1!P183</f>
        <v>42.3877551020408</v>
      </c>
      <c r="R195" s="19" t="n">
        <f aca="false">[2]Sheet1!Q183</f>
        <v>62.5833333333333</v>
      </c>
      <c r="S195" s="19" t="n">
        <f aca="false">[2]Sheet1!R183</f>
        <v>44.5833333333333</v>
      </c>
      <c r="T195" s="20"/>
      <c r="U195" s="21" t="n">
        <v>1</v>
      </c>
    </row>
    <row r="196" customFormat="false" ht="13.5" hidden="false" customHeight="false" outlineLevel="0" collapsed="false">
      <c r="B196" s="19"/>
      <c r="C196" s="19"/>
      <c r="D196" s="19"/>
      <c r="E196" s="19"/>
      <c r="F196" s="19"/>
      <c r="G196" s="19"/>
      <c r="H196" s="19"/>
      <c r="I196" s="19"/>
      <c r="J196" s="19"/>
      <c r="K196" s="19"/>
      <c r="L196" s="19"/>
      <c r="M196" s="19"/>
      <c r="N196" s="19"/>
      <c r="O196" s="19"/>
      <c r="P196" s="19"/>
      <c r="Q196" s="19"/>
      <c r="R196" s="19"/>
      <c r="S196" s="19"/>
      <c r="T196" s="20"/>
      <c r="U196" s="22" t="n">
        <f aca="false">SUM(U193:U195)</f>
        <v>-37</v>
      </c>
    </row>
    <row r="197" customFormat="false" ht="13.5" hidden="true" customHeight="false" outlineLevel="0" collapsed="false">
      <c r="B197" s="19"/>
      <c r="C197" s="19"/>
      <c r="D197" s="19"/>
      <c r="E197" s="19"/>
      <c r="F197" s="19"/>
      <c r="G197" s="19"/>
      <c r="H197" s="19"/>
      <c r="I197" s="19"/>
      <c r="J197" s="19"/>
      <c r="K197" s="19"/>
      <c r="L197" s="19"/>
      <c r="M197" s="19"/>
      <c r="N197" s="19"/>
      <c r="O197" s="19"/>
      <c r="P197" s="19"/>
      <c r="Q197" s="19"/>
      <c r="R197" s="19"/>
      <c r="S197" s="19"/>
      <c r="T197" s="20"/>
      <c r="U197" s="21"/>
    </row>
    <row r="198" customFormat="false" ht="13.5" hidden="true" customHeight="false" outlineLevel="0" collapsed="false">
      <c r="B198" s="19"/>
      <c r="C198" s="19"/>
      <c r="D198" s="19"/>
      <c r="E198" s="19"/>
      <c r="F198" s="19"/>
      <c r="G198" s="19"/>
      <c r="H198" s="19"/>
      <c r="I198" s="19"/>
      <c r="J198" s="19"/>
      <c r="K198" s="19"/>
      <c r="L198" s="19"/>
      <c r="M198" s="19"/>
      <c r="N198" s="19"/>
      <c r="O198" s="19"/>
      <c r="P198" s="19"/>
      <c r="Q198" s="19"/>
      <c r="R198" s="19"/>
      <c r="S198" s="19"/>
      <c r="T198" s="20"/>
      <c r="U198" s="21"/>
    </row>
    <row r="199" customFormat="false" ht="14.25" hidden="false" customHeight="false" outlineLevel="0" collapsed="false">
      <c r="A199" s="3" t="s">
        <v>57</v>
      </c>
      <c r="B199" s="15"/>
      <c r="C199" s="15"/>
      <c r="D199" s="15"/>
      <c r="E199" s="15"/>
      <c r="F199" s="15"/>
      <c r="G199" s="15"/>
      <c r="H199" s="15"/>
      <c r="I199" s="15"/>
      <c r="J199" s="15"/>
      <c r="K199" s="15"/>
      <c r="L199" s="15"/>
      <c r="M199" s="15"/>
      <c r="N199" s="15"/>
      <c r="O199" s="15"/>
      <c r="P199" s="15"/>
      <c r="Q199" s="15"/>
      <c r="R199" s="15"/>
      <c r="S199" s="15"/>
      <c r="T199" s="16"/>
      <c r="U199" s="22" t="n">
        <f aca="false">SUM(U194:U196)</f>
        <v>-69</v>
      </c>
    </row>
    <row r="200" customFormat="false" ht="12.75" hidden="false" customHeight="false" outlineLevel="0" collapsed="false">
      <c r="A200" s="0" t="s">
        <v>30</v>
      </c>
      <c r="B200" s="18"/>
      <c r="C200" s="18"/>
      <c r="D200" s="19"/>
      <c r="E200" s="19"/>
      <c r="F200" s="18" t="n">
        <f aca="false">[1]Sheet1!E188</f>
        <v>85.8376623376623</v>
      </c>
      <c r="G200" s="18" t="n">
        <f aca="false">[1]Sheet1!F188</f>
        <v>64.3376623376623</v>
      </c>
      <c r="H200" s="19"/>
      <c r="I200" s="19"/>
      <c r="J200" s="19" t="n">
        <f aca="false">[2]Sheet1!I188</f>
        <v>75.8571428571429</v>
      </c>
      <c r="K200" s="19" t="n">
        <f aca="false">[2]Sheet1!J188</f>
        <v>53.6785714285714</v>
      </c>
      <c r="L200" s="19"/>
      <c r="M200" s="19"/>
      <c r="N200" s="19"/>
      <c r="O200" s="19"/>
      <c r="P200" s="19"/>
      <c r="Q200" s="19"/>
      <c r="R200" s="19"/>
      <c r="S200" s="19"/>
      <c r="T200" s="20"/>
      <c r="U200" s="21" t="n">
        <v>-5</v>
      </c>
    </row>
    <row r="201" customFormat="false" ht="12.75" hidden="false" customHeight="false" outlineLevel="0" collapsed="false">
      <c r="A201" s="0" t="s">
        <v>31</v>
      </c>
      <c r="B201" s="19" t="n">
        <f aca="false">[1]Sheet1!A189</f>
        <v>73.9130434782609</v>
      </c>
      <c r="C201" s="19" t="n">
        <f aca="false">[1]Sheet1!B189</f>
        <v>51.8633540372671</v>
      </c>
      <c r="D201" s="19" t="n">
        <f aca="false">[3]Sheet1!C189</f>
        <v>71.9120879120879</v>
      </c>
      <c r="E201" s="19" t="n">
        <f aca="false">[3]Sheet1!D189</f>
        <v>48.1868131868132</v>
      </c>
      <c r="F201" s="19"/>
      <c r="G201" s="19"/>
      <c r="H201" s="19" t="n">
        <f aca="false">[3]Sheet1!G189</f>
        <v>75.538961038961</v>
      </c>
      <c r="I201" s="19" t="n">
        <f aca="false">[3]Sheet1!H189</f>
        <v>55.474025974026</v>
      </c>
      <c r="J201" s="19" t="n">
        <f aca="false">[2]Sheet1!I189</f>
        <v>73.4107142857143</v>
      </c>
      <c r="K201" s="19" t="n">
        <f aca="false">[2]Sheet1!J189</f>
        <v>52.2142857142857</v>
      </c>
      <c r="L201" s="19" t="n">
        <f aca="false">[3]Sheet1!K189</f>
        <v>68.3673469387755</v>
      </c>
      <c r="M201" s="19" t="n">
        <f aca="false">[3]Sheet1!L189</f>
        <v>44.6530612244898</v>
      </c>
      <c r="N201" s="19" t="n">
        <f aca="false">[3]Sheet1!M189</f>
        <v>80.6031746031746</v>
      </c>
      <c r="O201" s="19" t="n">
        <f aca="false">[3]Sheet1!N189</f>
        <v>57.7142857142857</v>
      </c>
      <c r="P201" s="19"/>
      <c r="Q201" s="19"/>
      <c r="R201" s="19"/>
      <c r="S201" s="19"/>
      <c r="T201" s="20"/>
      <c r="U201" s="21" t="n">
        <v>-33</v>
      </c>
    </row>
    <row r="202" customFormat="false" ht="12.75" hidden="false" customHeight="false" outlineLevel="0" collapsed="false">
      <c r="A202" s="0" t="s">
        <v>32</v>
      </c>
      <c r="B202" s="19"/>
      <c r="C202" s="19"/>
      <c r="D202" s="19"/>
      <c r="E202" s="19"/>
      <c r="F202" s="19"/>
      <c r="G202" s="19"/>
      <c r="H202" s="19"/>
      <c r="I202" s="19"/>
      <c r="J202" s="19" t="n">
        <f aca="false">[2]Sheet1!I190</f>
        <v>68.3673469387755</v>
      </c>
      <c r="K202" s="19" t="n">
        <f aca="false">[2]Sheet1!J190</f>
        <v>48.4081632653061</v>
      </c>
      <c r="L202" s="19"/>
      <c r="M202" s="19"/>
      <c r="N202" s="19"/>
      <c r="O202" s="19"/>
      <c r="P202" s="19" t="n">
        <f aca="false">[2]Sheet1!O190</f>
        <v>73.3877551020408</v>
      </c>
      <c r="Q202" s="19" t="n">
        <f aca="false">[2]Sheet1!P190</f>
        <v>45.5102040816327</v>
      </c>
      <c r="R202" s="19" t="n">
        <f aca="false">[2]Sheet1!Q190</f>
        <v>65.8452380952381</v>
      </c>
      <c r="S202" s="19" t="n">
        <f aca="false">[2]Sheet1!R190</f>
        <v>47.5238095238095</v>
      </c>
      <c r="T202" s="20"/>
      <c r="U202" s="21" t="n">
        <v>1</v>
      </c>
    </row>
    <row r="203" customFormat="false" ht="13.5" hidden="false" customHeight="false" outlineLevel="0" collapsed="false">
      <c r="B203" s="19"/>
      <c r="C203" s="19"/>
      <c r="D203" s="19"/>
      <c r="E203" s="19"/>
      <c r="F203" s="19"/>
      <c r="G203" s="19"/>
      <c r="H203" s="19"/>
      <c r="I203" s="19"/>
      <c r="J203" s="19"/>
      <c r="K203" s="19"/>
      <c r="L203" s="19"/>
      <c r="M203" s="19"/>
      <c r="N203" s="19"/>
      <c r="O203" s="19"/>
      <c r="P203" s="19"/>
      <c r="Q203" s="19"/>
      <c r="R203" s="19"/>
      <c r="S203" s="19"/>
      <c r="T203" s="20"/>
      <c r="U203" s="22" t="n">
        <f aca="false">SUM(U200:U202)</f>
        <v>-37</v>
      </c>
    </row>
    <row r="204" customFormat="false" ht="13.5" hidden="true" customHeight="false" outlineLevel="0" collapsed="false">
      <c r="B204" s="19"/>
      <c r="C204" s="19"/>
      <c r="D204" s="19"/>
      <c r="E204" s="19"/>
      <c r="F204" s="19"/>
      <c r="G204" s="19"/>
      <c r="H204" s="19"/>
      <c r="I204" s="19"/>
      <c r="J204" s="19"/>
      <c r="K204" s="19"/>
      <c r="L204" s="19"/>
      <c r="M204" s="19"/>
      <c r="N204" s="19"/>
      <c r="O204" s="19"/>
      <c r="P204" s="19"/>
      <c r="Q204" s="19"/>
      <c r="R204" s="19"/>
      <c r="S204" s="19"/>
      <c r="T204" s="20"/>
      <c r="U204" s="21"/>
    </row>
    <row r="205" customFormat="false" ht="13.5" hidden="true" customHeight="false" outlineLevel="0" collapsed="false">
      <c r="B205" s="19"/>
      <c r="C205" s="19"/>
      <c r="D205" s="19"/>
      <c r="E205" s="19"/>
      <c r="F205" s="19"/>
      <c r="G205" s="19"/>
      <c r="H205" s="19"/>
      <c r="I205" s="19"/>
      <c r="J205" s="19"/>
      <c r="K205" s="19"/>
      <c r="L205" s="19"/>
      <c r="M205" s="19"/>
      <c r="N205" s="19"/>
      <c r="O205" s="19"/>
      <c r="P205" s="19"/>
      <c r="Q205" s="19"/>
      <c r="R205" s="19"/>
      <c r="S205" s="19"/>
      <c r="T205" s="20"/>
      <c r="U205" s="21"/>
    </row>
    <row r="206" customFormat="false" ht="14.25" hidden="false" customHeight="false" outlineLevel="0" collapsed="false">
      <c r="A206" s="3" t="s">
        <v>58</v>
      </c>
      <c r="B206" s="15"/>
      <c r="C206" s="15"/>
      <c r="D206" s="15"/>
      <c r="E206" s="15"/>
      <c r="F206" s="15"/>
      <c r="G206" s="15"/>
      <c r="H206" s="15"/>
      <c r="I206" s="15"/>
      <c r="J206" s="15"/>
      <c r="K206" s="15"/>
      <c r="L206" s="15"/>
      <c r="M206" s="15"/>
      <c r="N206" s="15"/>
      <c r="O206" s="15"/>
      <c r="P206" s="15"/>
      <c r="Q206" s="15"/>
      <c r="R206" s="15"/>
      <c r="S206" s="15"/>
      <c r="T206" s="16"/>
      <c r="U206" s="22" t="n">
        <f aca="false">SUM(U201:U203)</f>
        <v>-69</v>
      </c>
    </row>
    <row r="207" customFormat="false" ht="12.75" hidden="false" customHeight="false" outlineLevel="0" collapsed="false">
      <c r="A207" s="0" t="s">
        <v>30</v>
      </c>
      <c r="B207" s="18"/>
      <c r="C207" s="18"/>
      <c r="D207" s="19"/>
      <c r="E207" s="19"/>
      <c r="F207" s="18" t="n">
        <f aca="false">[1]Sheet1!E195</f>
        <v>85.0779220779221</v>
      </c>
      <c r="G207" s="18" t="n">
        <f aca="false">[1]Sheet1!F195</f>
        <v>64.3051948051948</v>
      </c>
      <c r="H207" s="19"/>
      <c r="I207" s="19"/>
      <c r="J207" s="19" t="n">
        <f aca="false">[2]Sheet1!I195</f>
        <v>76.1785714285714</v>
      </c>
      <c r="K207" s="19" t="n">
        <f aca="false">[2]Sheet1!J195</f>
        <v>52.1428571428571</v>
      </c>
      <c r="L207" s="19"/>
      <c r="M207" s="19"/>
      <c r="N207" s="19"/>
      <c r="O207" s="19"/>
      <c r="P207" s="19"/>
      <c r="Q207" s="19"/>
      <c r="R207" s="19"/>
      <c r="S207" s="19"/>
      <c r="T207" s="20"/>
      <c r="U207" s="21" t="n">
        <v>-5</v>
      </c>
    </row>
    <row r="208" customFormat="false" ht="12.75" hidden="false" customHeight="false" outlineLevel="0" collapsed="false">
      <c r="A208" s="0" t="s">
        <v>31</v>
      </c>
      <c r="B208" s="19" t="n">
        <f aca="false">[1]Sheet1!A196</f>
        <v>68.8633540372671</v>
      </c>
      <c r="C208" s="19" t="n">
        <f aca="false">[1]Sheet1!B196</f>
        <v>47.7888198757764</v>
      </c>
      <c r="D208" s="19" t="n">
        <f aca="false">[3]Sheet1!C196</f>
        <v>70.4835164835165</v>
      </c>
      <c r="E208" s="19" t="n">
        <f aca="false">[3]Sheet1!D196</f>
        <v>51.3626373626374</v>
      </c>
      <c r="F208" s="19"/>
      <c r="G208" s="19"/>
      <c r="H208" s="19" t="n">
        <f aca="false">[3]Sheet1!G196</f>
        <v>80.0649350649351</v>
      </c>
      <c r="I208" s="19" t="n">
        <f aca="false">[3]Sheet1!H196</f>
        <v>58.0324675324675</v>
      </c>
      <c r="J208" s="19" t="n">
        <f aca="false">[2]Sheet1!I196</f>
        <v>74.0178571428571</v>
      </c>
      <c r="K208" s="19" t="n">
        <f aca="false">[2]Sheet1!J196</f>
        <v>49.4642857142857</v>
      </c>
      <c r="L208" s="19" t="n">
        <f aca="false">[3]Sheet1!K196</f>
        <v>68.9387755102041</v>
      </c>
      <c r="M208" s="19" t="n">
        <f aca="false">[3]Sheet1!L196</f>
        <v>49.7755102040816</v>
      </c>
      <c r="N208" s="19" t="n">
        <f aca="false">[3]Sheet1!M196</f>
        <v>81.8730158730159</v>
      </c>
      <c r="O208" s="19" t="n">
        <f aca="false">[3]Sheet1!N196</f>
        <v>60.1428571428571</v>
      </c>
      <c r="P208" s="19"/>
      <c r="Q208" s="19"/>
      <c r="R208" s="19"/>
      <c r="S208" s="19"/>
      <c r="T208" s="20"/>
      <c r="U208" s="21" t="n">
        <v>-33</v>
      </c>
    </row>
    <row r="209" customFormat="false" ht="12.75" hidden="false" customHeight="false" outlineLevel="0" collapsed="false">
      <c r="A209" s="0" t="s">
        <v>32</v>
      </c>
      <c r="B209" s="19"/>
      <c r="C209" s="19"/>
      <c r="D209" s="19"/>
      <c r="E209" s="19"/>
      <c r="F209" s="19"/>
      <c r="G209" s="19"/>
      <c r="H209" s="19"/>
      <c r="I209" s="19"/>
      <c r="J209" s="19" t="n">
        <f aca="false">[2]Sheet1!I197</f>
        <v>70.7755102040816</v>
      </c>
      <c r="K209" s="19" t="n">
        <f aca="false">[2]Sheet1!J197</f>
        <v>46.6530612244898</v>
      </c>
      <c r="L209" s="19"/>
      <c r="M209" s="19"/>
      <c r="N209" s="19"/>
      <c r="O209" s="19"/>
      <c r="P209" s="19" t="n">
        <f aca="false">[2]Sheet1!O197</f>
        <v>79.7551020408163</v>
      </c>
      <c r="Q209" s="19" t="n">
        <f aca="false">[2]Sheet1!P197</f>
        <v>51.0544217687075</v>
      </c>
      <c r="R209" s="19" t="n">
        <f aca="false">[2]Sheet1!Q197</f>
        <v>75.1428571428571</v>
      </c>
      <c r="S209" s="19" t="n">
        <f aca="false">[2]Sheet1!R197</f>
        <v>51.0238095238095</v>
      </c>
      <c r="T209" s="20"/>
      <c r="U209" s="21" t="n">
        <v>1</v>
      </c>
    </row>
    <row r="210" customFormat="false" ht="13.5" hidden="false" customHeight="false" outlineLevel="0" collapsed="false">
      <c r="B210" s="19"/>
      <c r="C210" s="19"/>
      <c r="D210" s="19"/>
      <c r="E210" s="19"/>
      <c r="F210" s="19"/>
      <c r="G210" s="19"/>
      <c r="H210" s="19"/>
      <c r="I210" s="19"/>
      <c r="J210" s="19"/>
      <c r="K210" s="19"/>
      <c r="L210" s="19"/>
      <c r="M210" s="19"/>
      <c r="N210" s="19"/>
      <c r="O210" s="19"/>
      <c r="P210" s="19"/>
      <c r="Q210" s="19"/>
      <c r="R210" s="19"/>
      <c r="S210" s="19"/>
      <c r="T210" s="20"/>
      <c r="U210" s="22" t="n">
        <f aca="false">SUM(U207:U209)</f>
        <v>-37</v>
      </c>
    </row>
    <row r="211" customFormat="false" ht="13.5" hidden="true" customHeight="false" outlineLevel="0" collapsed="false">
      <c r="B211" s="19"/>
      <c r="C211" s="19"/>
      <c r="D211" s="19"/>
      <c r="E211" s="19"/>
      <c r="F211" s="19"/>
      <c r="G211" s="19"/>
      <c r="H211" s="19"/>
      <c r="I211" s="19"/>
      <c r="J211" s="19"/>
      <c r="K211" s="19"/>
      <c r="L211" s="19"/>
      <c r="M211" s="19"/>
      <c r="N211" s="19"/>
      <c r="O211" s="19"/>
      <c r="P211" s="19"/>
      <c r="Q211" s="19"/>
      <c r="R211" s="19"/>
      <c r="S211" s="19"/>
      <c r="T211" s="20"/>
      <c r="U211" s="21"/>
    </row>
    <row r="212" customFormat="false" ht="13.5" hidden="true" customHeight="false" outlineLevel="0" collapsed="false">
      <c r="B212" s="19"/>
      <c r="C212" s="19"/>
      <c r="D212" s="19"/>
      <c r="E212" s="19"/>
      <c r="F212" s="19"/>
      <c r="G212" s="19"/>
      <c r="H212" s="19"/>
      <c r="I212" s="19"/>
      <c r="J212" s="19"/>
      <c r="K212" s="19"/>
      <c r="L212" s="19"/>
      <c r="M212" s="19"/>
      <c r="N212" s="19"/>
      <c r="O212" s="19"/>
      <c r="P212" s="19"/>
      <c r="Q212" s="19"/>
      <c r="R212" s="19"/>
      <c r="S212" s="19"/>
      <c r="T212" s="20"/>
      <c r="U212" s="21"/>
    </row>
    <row r="213" customFormat="false" ht="14.25" hidden="false" customHeight="false" outlineLevel="0" collapsed="false">
      <c r="A213" s="3" t="s">
        <v>59</v>
      </c>
      <c r="B213" s="15"/>
      <c r="C213" s="15"/>
      <c r="D213" s="15"/>
      <c r="E213" s="15"/>
      <c r="F213" s="15"/>
      <c r="G213" s="15"/>
      <c r="H213" s="15"/>
      <c r="I213" s="15"/>
      <c r="J213" s="15"/>
      <c r="K213" s="15"/>
      <c r="L213" s="15"/>
      <c r="M213" s="15"/>
      <c r="N213" s="15"/>
      <c r="O213" s="15"/>
      <c r="P213" s="15"/>
      <c r="Q213" s="15"/>
      <c r="R213" s="15"/>
      <c r="S213" s="15"/>
      <c r="T213" s="16"/>
      <c r="U213" s="22" t="n">
        <f aca="false">SUM(U208:U210)</f>
        <v>-69</v>
      </c>
    </row>
    <row r="214" customFormat="false" ht="12.75" hidden="false" customHeight="false" outlineLevel="0" collapsed="false">
      <c r="A214" s="0" t="s">
        <v>30</v>
      </c>
      <c r="B214" s="18"/>
      <c r="C214" s="18"/>
      <c r="D214" s="19"/>
      <c r="E214" s="19"/>
      <c r="F214" s="18" t="n">
        <f aca="false">[1]Sheet1!E202</f>
        <v>88.0389610389611</v>
      </c>
      <c r="G214" s="18" t="n">
        <f aca="false">[1]Sheet1!F202</f>
        <v>67.9350649350649</v>
      </c>
      <c r="H214" s="19"/>
      <c r="I214" s="19"/>
      <c r="J214" s="19" t="n">
        <f aca="false">[2]Sheet1!I202</f>
        <v>80.4642857142857</v>
      </c>
      <c r="K214" s="19" t="n">
        <f aca="false">[2]Sheet1!J202</f>
        <v>57.9285714285714</v>
      </c>
      <c r="L214" s="19"/>
      <c r="M214" s="19"/>
      <c r="N214" s="19"/>
      <c r="O214" s="19"/>
      <c r="P214" s="19"/>
      <c r="Q214" s="19"/>
      <c r="R214" s="19"/>
      <c r="S214" s="19"/>
      <c r="T214" s="20"/>
      <c r="U214" s="21" t="n">
        <v>-5</v>
      </c>
    </row>
    <row r="215" customFormat="false" ht="12.75" hidden="false" customHeight="false" outlineLevel="0" collapsed="false">
      <c r="A215" s="0" t="s">
        <v>31</v>
      </c>
      <c r="B215" s="19" t="n">
        <f aca="false">[1]Sheet1!A203</f>
        <v>78.5403726708074</v>
      </c>
      <c r="C215" s="19" t="n">
        <f aca="false">[1]Sheet1!B203</f>
        <v>56.7391304347826</v>
      </c>
      <c r="D215" s="19" t="n">
        <f aca="false">[3]Sheet1!C203</f>
        <v>82.7692307692308</v>
      </c>
      <c r="E215" s="19" t="n">
        <f aca="false">[3]Sheet1!D203</f>
        <v>59</v>
      </c>
      <c r="F215" s="19"/>
      <c r="G215" s="19"/>
      <c r="H215" s="19" t="n">
        <f aca="false">[3]Sheet1!G203</f>
        <v>82.5584415584415</v>
      </c>
      <c r="I215" s="19" t="n">
        <f aca="false">[3]Sheet1!H203</f>
        <v>60.6298701298701</v>
      </c>
      <c r="J215" s="19" t="n">
        <f aca="false">[2]Sheet1!I203</f>
        <v>77.7857142857143</v>
      </c>
      <c r="K215" s="19" t="n">
        <f aca="false">[2]Sheet1!J203</f>
        <v>56</v>
      </c>
      <c r="L215" s="19" t="n">
        <f aca="false">[3]Sheet1!K203</f>
        <v>81.8367346938776</v>
      </c>
      <c r="M215" s="19" t="n">
        <f aca="false">[3]Sheet1!L203</f>
        <v>56.4081632653061</v>
      </c>
      <c r="N215" s="19" t="n">
        <f aca="false">[3]Sheet1!M203</f>
        <v>85.1111111111111</v>
      </c>
      <c r="O215" s="19" t="n">
        <f aca="false">[3]Sheet1!N203</f>
        <v>64.4761904761905</v>
      </c>
      <c r="P215" s="19"/>
      <c r="Q215" s="19"/>
      <c r="R215" s="19"/>
      <c r="S215" s="19"/>
      <c r="T215" s="20"/>
      <c r="U215" s="21" t="n">
        <v>-33</v>
      </c>
    </row>
    <row r="216" customFormat="false" ht="12.75" hidden="false" customHeight="false" outlineLevel="0" collapsed="false">
      <c r="A216" s="0" t="s">
        <v>32</v>
      </c>
      <c r="B216" s="19"/>
      <c r="C216" s="19"/>
      <c r="D216" s="19"/>
      <c r="E216" s="19"/>
      <c r="F216" s="19"/>
      <c r="G216" s="19"/>
      <c r="H216" s="19"/>
      <c r="I216" s="19"/>
      <c r="J216" s="19" t="n">
        <f aca="false">[2]Sheet1!I204</f>
        <v>74.3673469387755</v>
      </c>
      <c r="K216" s="19" t="n">
        <f aca="false">[2]Sheet1!J204</f>
        <v>50.3265306122449</v>
      </c>
      <c r="L216" s="19"/>
      <c r="M216" s="19"/>
      <c r="N216" s="19"/>
      <c r="O216" s="19"/>
      <c r="P216" s="19" t="n">
        <f aca="false">[2]Sheet1!O204</f>
        <v>76.9591836734694</v>
      </c>
      <c r="Q216" s="19" t="n">
        <f aca="false">[2]Sheet1!P204</f>
        <v>51.0748299319728</v>
      </c>
      <c r="R216" s="19" t="n">
        <f aca="false">[2]Sheet1!Q204</f>
        <v>68.6190476190476</v>
      </c>
      <c r="S216" s="19" t="n">
        <f aca="false">[2]Sheet1!R204</f>
        <v>49.7857142857143</v>
      </c>
      <c r="T216" s="20"/>
      <c r="U216" s="21" t="n">
        <v>1</v>
      </c>
    </row>
    <row r="217" customFormat="false" ht="13.5" hidden="false" customHeight="false" outlineLevel="0" collapsed="false">
      <c r="B217" s="19"/>
      <c r="C217" s="19"/>
      <c r="D217" s="19"/>
      <c r="E217" s="19"/>
      <c r="F217" s="19"/>
      <c r="G217" s="19"/>
      <c r="H217" s="19"/>
      <c r="I217" s="19"/>
      <c r="J217" s="19"/>
      <c r="K217" s="19"/>
      <c r="L217" s="19"/>
      <c r="M217" s="19"/>
      <c r="N217" s="19"/>
      <c r="O217" s="19"/>
      <c r="P217" s="19"/>
      <c r="Q217" s="19"/>
      <c r="R217" s="19"/>
      <c r="S217" s="19"/>
      <c r="T217" s="20"/>
      <c r="U217" s="22" t="n">
        <f aca="false">SUM(U214:U216)</f>
        <v>-37</v>
      </c>
    </row>
    <row r="218" customFormat="false" ht="13.5" hidden="true" customHeight="false" outlineLevel="0" collapsed="false">
      <c r="B218" s="19"/>
      <c r="C218" s="19"/>
      <c r="D218" s="19"/>
      <c r="E218" s="19"/>
      <c r="F218" s="19"/>
      <c r="G218" s="19"/>
      <c r="H218" s="19"/>
      <c r="I218" s="19"/>
      <c r="J218" s="19"/>
      <c r="K218" s="19"/>
      <c r="L218" s="19"/>
      <c r="M218" s="19"/>
      <c r="N218" s="19"/>
      <c r="O218" s="19"/>
      <c r="P218" s="19"/>
      <c r="Q218" s="19"/>
      <c r="R218" s="19"/>
      <c r="S218" s="19"/>
      <c r="T218" s="20"/>
      <c r="U218" s="21"/>
    </row>
    <row r="219" customFormat="false" ht="13.5" hidden="true" customHeight="false" outlineLevel="0" collapsed="false">
      <c r="B219" s="19"/>
      <c r="C219" s="19"/>
      <c r="D219" s="19"/>
      <c r="E219" s="19"/>
      <c r="F219" s="19"/>
      <c r="G219" s="19"/>
      <c r="H219" s="19"/>
      <c r="I219" s="19"/>
      <c r="J219" s="19"/>
      <c r="K219" s="19"/>
      <c r="L219" s="19"/>
      <c r="M219" s="19"/>
      <c r="N219" s="19"/>
      <c r="O219" s="19"/>
      <c r="P219" s="19"/>
      <c r="Q219" s="19"/>
      <c r="R219" s="19"/>
      <c r="S219" s="19"/>
      <c r="T219" s="20"/>
      <c r="U219" s="21"/>
    </row>
    <row r="220" customFormat="false" ht="14.25" hidden="false" customHeight="false" outlineLevel="0" collapsed="false">
      <c r="A220" s="3" t="s">
        <v>60</v>
      </c>
      <c r="B220" s="15"/>
      <c r="C220" s="15"/>
      <c r="D220" s="15"/>
      <c r="E220" s="15"/>
      <c r="F220" s="15"/>
      <c r="G220" s="15"/>
      <c r="H220" s="15"/>
      <c r="I220" s="15"/>
      <c r="J220" s="15"/>
      <c r="K220" s="15"/>
      <c r="L220" s="15"/>
      <c r="M220" s="15"/>
      <c r="N220" s="15"/>
      <c r="O220" s="15"/>
      <c r="P220" s="15"/>
      <c r="Q220" s="15"/>
      <c r="R220" s="15"/>
      <c r="S220" s="15"/>
      <c r="T220" s="16"/>
      <c r="U220" s="22" t="n">
        <f aca="false">SUM(U210:U212)</f>
        <v>-37</v>
      </c>
    </row>
    <row r="221" customFormat="false" ht="12.75" hidden="false" customHeight="false" outlineLevel="0" collapsed="false">
      <c r="A221" s="0" t="s">
        <v>30</v>
      </c>
      <c r="B221" s="18"/>
      <c r="C221" s="18"/>
      <c r="D221" s="19"/>
      <c r="E221" s="19"/>
      <c r="F221" s="18" t="n">
        <f aca="false">[1]Sheet1!E209</f>
        <v>90.1688311688312</v>
      </c>
      <c r="G221" s="18" t="n">
        <f aca="false">[1]Sheet1!F209</f>
        <v>70.2142857142857</v>
      </c>
      <c r="H221" s="19"/>
      <c r="I221" s="19"/>
      <c r="J221" s="19" t="n">
        <f aca="false">[2]Sheet1!I209</f>
        <v>87.4642857142857</v>
      </c>
      <c r="K221" s="19" t="n">
        <f aca="false">[2]Sheet1!J209</f>
        <v>65.9285714285714</v>
      </c>
      <c r="L221" s="19"/>
      <c r="M221" s="19"/>
      <c r="N221" s="19"/>
      <c r="O221" s="19"/>
      <c r="P221" s="19"/>
      <c r="Q221" s="19"/>
      <c r="R221" s="19"/>
      <c r="S221" s="19"/>
      <c r="T221" s="20"/>
      <c r="U221" s="21" t="n">
        <v>-5</v>
      </c>
    </row>
    <row r="222" customFormat="false" ht="12.75" hidden="false" customHeight="false" outlineLevel="0" collapsed="false">
      <c r="A222" s="0" t="s">
        <v>31</v>
      </c>
      <c r="B222" s="19" t="n">
        <f aca="false">[1]Sheet1!A210</f>
        <v>86.832298136646</v>
      </c>
      <c r="C222" s="19" t="n">
        <f aca="false">[1]Sheet1!B210</f>
        <v>63.304347826087</v>
      </c>
      <c r="D222" s="19" t="n">
        <f aca="false">[3]Sheet1!C210</f>
        <v>83.3956043956044</v>
      </c>
      <c r="E222" s="19" t="n">
        <f aca="false">[3]Sheet1!D210</f>
        <v>60.8461538461539</v>
      </c>
      <c r="F222" s="19"/>
      <c r="G222" s="19"/>
      <c r="H222" s="19" t="n">
        <f aca="false">[3]Sheet1!G210</f>
        <v>84.4805194805195</v>
      </c>
      <c r="I222" s="19" t="n">
        <f aca="false">[3]Sheet1!H210</f>
        <v>63.5</v>
      </c>
      <c r="J222" s="19" t="n">
        <f aca="false">[2]Sheet1!I210</f>
        <v>86.625</v>
      </c>
      <c r="K222" s="19" t="n">
        <f aca="false">[2]Sheet1!J210</f>
        <v>65.2321428571429</v>
      </c>
      <c r="L222" s="19" t="n">
        <f aca="false">[3]Sheet1!K210</f>
        <v>80</v>
      </c>
      <c r="M222" s="19" t="n">
        <f aca="false">[3]Sheet1!L210</f>
        <v>56.8979591836735</v>
      </c>
      <c r="N222" s="19" t="n">
        <f aca="false">[3]Sheet1!M210</f>
        <v>90.1269841269841</v>
      </c>
      <c r="O222" s="19" t="n">
        <f aca="false">[3]Sheet1!N210</f>
        <v>67.7619047619048</v>
      </c>
      <c r="P222" s="19"/>
      <c r="Q222" s="19"/>
      <c r="R222" s="19"/>
      <c r="S222" s="19"/>
      <c r="T222" s="20"/>
      <c r="U222" s="21" t="n">
        <v>-33</v>
      </c>
    </row>
    <row r="223" customFormat="false" ht="12.75" hidden="false" customHeight="false" outlineLevel="0" collapsed="false">
      <c r="A223" s="0" t="s">
        <v>32</v>
      </c>
      <c r="B223" s="19"/>
      <c r="C223" s="19"/>
      <c r="D223" s="19"/>
      <c r="E223" s="19"/>
      <c r="F223" s="19"/>
      <c r="G223" s="19"/>
      <c r="H223" s="19"/>
      <c r="I223" s="19"/>
      <c r="J223" s="19" t="n">
        <f aca="false">[2]Sheet1!I211</f>
        <v>80.5918367346939</v>
      </c>
      <c r="K223" s="19" t="n">
        <f aca="false">[2]Sheet1!J211</f>
        <v>59.3877551020408</v>
      </c>
      <c r="L223" s="19"/>
      <c r="M223" s="19"/>
      <c r="N223" s="19"/>
      <c r="O223" s="19"/>
      <c r="P223" s="19" t="n">
        <f aca="false">[2]Sheet1!O211</f>
        <v>75.6326530612245</v>
      </c>
      <c r="Q223" s="19" t="n">
        <f aca="false">[2]Sheet1!P211</f>
        <v>48.1768707482993</v>
      </c>
      <c r="R223" s="19" t="n">
        <f aca="false">[2]Sheet1!Q211</f>
        <v>68.0238095238095</v>
      </c>
      <c r="S223" s="19" t="n">
        <f aca="false">[2]Sheet1!R211</f>
        <v>48.6309523809524</v>
      </c>
      <c r="T223" s="20"/>
      <c r="U223" s="21" t="n">
        <v>1</v>
      </c>
    </row>
    <row r="224" customFormat="false" ht="13.5" hidden="false" customHeight="false" outlineLevel="0" collapsed="false">
      <c r="B224" s="19"/>
      <c r="C224" s="19"/>
      <c r="D224" s="19"/>
      <c r="E224" s="19"/>
      <c r="F224" s="19"/>
      <c r="G224" s="19"/>
      <c r="H224" s="19"/>
      <c r="I224" s="19"/>
      <c r="J224" s="19"/>
      <c r="K224" s="19"/>
      <c r="L224" s="19"/>
      <c r="M224" s="19"/>
      <c r="N224" s="19"/>
      <c r="O224" s="19"/>
      <c r="P224" s="19"/>
      <c r="Q224" s="19"/>
      <c r="R224" s="19"/>
      <c r="S224" s="19"/>
      <c r="T224" s="20"/>
      <c r="U224" s="22" t="n">
        <f aca="false">SUM(U221:U223)</f>
        <v>-37</v>
      </c>
    </row>
    <row r="225" customFormat="false" ht="14.25" hidden="true" customHeight="false" outlineLevel="0" collapsed="false">
      <c r="B225" s="19"/>
      <c r="C225" s="19"/>
      <c r="D225" s="19"/>
      <c r="E225" s="19"/>
      <c r="F225" s="19"/>
      <c r="G225" s="19"/>
      <c r="H225" s="19"/>
      <c r="I225" s="19"/>
      <c r="J225" s="19"/>
      <c r="K225" s="19"/>
      <c r="L225" s="19"/>
      <c r="M225" s="19"/>
      <c r="N225" s="19"/>
      <c r="O225" s="19"/>
      <c r="P225" s="19"/>
      <c r="Q225" s="19"/>
      <c r="R225" s="19"/>
      <c r="S225" s="19"/>
      <c r="T225" s="20"/>
      <c r="U225" s="21"/>
    </row>
    <row r="226" customFormat="false" ht="14.25" hidden="true" customHeight="false" outlineLevel="0" collapsed="false">
      <c r="B226" s="19"/>
      <c r="C226" s="19"/>
      <c r="D226" s="19"/>
      <c r="E226" s="19"/>
      <c r="F226" s="19"/>
      <c r="G226" s="19"/>
      <c r="H226" s="19"/>
      <c r="I226" s="19"/>
      <c r="J226" s="19"/>
      <c r="K226" s="19"/>
      <c r="L226" s="19"/>
      <c r="M226" s="19"/>
      <c r="N226" s="19"/>
      <c r="O226" s="19"/>
      <c r="P226" s="19"/>
      <c r="Q226" s="19"/>
      <c r="R226" s="19"/>
      <c r="S226" s="19"/>
      <c r="T226" s="20"/>
      <c r="U226" s="21"/>
    </row>
    <row r="227" customFormat="false" ht="14.25" hidden="false" customHeight="false" outlineLevel="0" collapsed="false">
      <c r="A227" s="3" t="s">
        <v>61</v>
      </c>
      <c r="B227" s="15"/>
      <c r="C227" s="15"/>
      <c r="D227" s="15"/>
      <c r="E227" s="15"/>
      <c r="F227" s="15"/>
      <c r="G227" s="15"/>
      <c r="H227" s="15"/>
      <c r="I227" s="15"/>
      <c r="J227" s="15"/>
      <c r="K227" s="15"/>
      <c r="L227" s="15"/>
      <c r="M227" s="15"/>
      <c r="N227" s="15"/>
      <c r="O227" s="15"/>
      <c r="P227" s="15"/>
      <c r="Q227" s="15"/>
      <c r="R227" s="15"/>
      <c r="S227" s="15"/>
      <c r="T227" s="16"/>
      <c r="U227" s="22" t="n">
        <f aca="false">SUM(U222:U224)</f>
        <v>-69</v>
      </c>
    </row>
    <row r="228" customFormat="false" ht="12.75" hidden="false" customHeight="false" outlineLevel="0" collapsed="false">
      <c r="A228" s="0" t="s">
        <v>30</v>
      </c>
      <c r="B228" s="18"/>
      <c r="C228" s="18"/>
      <c r="D228" s="19"/>
      <c r="E228" s="19"/>
      <c r="F228" s="18" t="n">
        <f aca="false">[1]Sheet1!E216</f>
        <v>85.4805194805195</v>
      </c>
      <c r="G228" s="18" t="n">
        <f aca="false">[1]Sheet1!F216</f>
        <v>66.9155844155844</v>
      </c>
      <c r="H228" s="19"/>
      <c r="I228" s="19"/>
      <c r="J228" s="19" t="n">
        <f aca="false">[2]Sheet1!I216</f>
        <v>74.7142857142857</v>
      </c>
      <c r="K228" s="19" t="n">
        <f aca="false">[2]Sheet1!J216</f>
        <v>56.5714285714286</v>
      </c>
      <c r="L228" s="19"/>
      <c r="M228" s="19"/>
      <c r="N228" s="19"/>
      <c r="O228" s="19"/>
      <c r="P228" s="19"/>
      <c r="Q228" s="19"/>
      <c r="R228" s="19"/>
      <c r="S228" s="19"/>
      <c r="T228" s="20"/>
      <c r="U228" s="21" t="n">
        <v>-5</v>
      </c>
    </row>
    <row r="229" customFormat="false" ht="12.75" hidden="false" customHeight="false" outlineLevel="0" collapsed="false">
      <c r="A229" s="0" t="s">
        <v>31</v>
      </c>
      <c r="B229" s="19" t="n">
        <f aca="false">[1]Sheet1!A217</f>
        <v>75.6770186335404</v>
      </c>
      <c r="C229" s="19" t="n">
        <f aca="false">[1]Sheet1!B217</f>
        <v>56.7639751552795</v>
      </c>
      <c r="D229" s="19" t="n">
        <f aca="false">[3]Sheet1!C217</f>
        <v>76.7802197802198</v>
      </c>
      <c r="E229" s="19" t="n">
        <f aca="false">[3]Sheet1!D217</f>
        <v>57.8901098901099</v>
      </c>
      <c r="F229" s="19"/>
      <c r="G229" s="19"/>
      <c r="H229" s="19" t="n">
        <f aca="false">[3]Sheet1!G217</f>
        <v>79.974025974026</v>
      </c>
      <c r="I229" s="19" t="n">
        <f aca="false">[3]Sheet1!H217</f>
        <v>64.1298701298701</v>
      </c>
      <c r="J229" s="19" t="n">
        <f aca="false">[2]Sheet1!I217</f>
        <v>73.9285714285714</v>
      </c>
      <c r="K229" s="19" t="n">
        <f aca="false">[2]Sheet1!J217</f>
        <v>54.2857142857143</v>
      </c>
      <c r="L229" s="19" t="n">
        <f aca="false">[3]Sheet1!K217</f>
        <v>75.265306122449</v>
      </c>
      <c r="M229" s="19" t="n">
        <f aca="false">[3]Sheet1!L217</f>
        <v>55.3469387755102</v>
      </c>
      <c r="N229" s="19" t="n">
        <f aca="false">[3]Sheet1!M217</f>
        <v>84.2380952380952</v>
      </c>
      <c r="O229" s="19" t="n">
        <f aca="false">[3]Sheet1!N217</f>
        <v>67.8412698412698</v>
      </c>
      <c r="P229" s="19"/>
      <c r="Q229" s="19"/>
      <c r="R229" s="19"/>
      <c r="S229" s="19"/>
      <c r="T229" s="20"/>
      <c r="U229" s="21" t="n">
        <v>-33</v>
      </c>
    </row>
    <row r="230" customFormat="false" ht="12.75" hidden="false" customHeight="false" outlineLevel="0" collapsed="false">
      <c r="A230" s="0" t="s">
        <v>32</v>
      </c>
      <c r="B230" s="19"/>
      <c r="C230" s="19"/>
      <c r="D230" s="19"/>
      <c r="E230" s="19"/>
      <c r="F230" s="19"/>
      <c r="G230" s="19"/>
      <c r="H230" s="19"/>
      <c r="I230" s="19"/>
      <c r="J230" s="19" t="n">
        <f aca="false">[2]Sheet1!I218</f>
        <v>69.5510204081633</v>
      </c>
      <c r="K230" s="19" t="n">
        <f aca="false">[2]Sheet1!J218</f>
        <v>48.0408163265306</v>
      </c>
      <c r="L230" s="19"/>
      <c r="M230" s="19"/>
      <c r="N230" s="19"/>
      <c r="O230" s="19"/>
      <c r="P230" s="19" t="n">
        <f aca="false">[2]Sheet1!O218</f>
        <v>82.530612244898</v>
      </c>
      <c r="Q230" s="19" t="n">
        <f aca="false">[2]Sheet1!P218</f>
        <v>55.1972789115646</v>
      </c>
      <c r="R230" s="19" t="n">
        <f aca="false">[2]Sheet1!Q218</f>
        <v>78.4166666666667</v>
      </c>
      <c r="S230" s="19" t="n">
        <f aca="false">[2]Sheet1!R218</f>
        <v>55.8095238095238</v>
      </c>
      <c r="T230" s="20"/>
      <c r="U230" s="21" t="n">
        <v>1</v>
      </c>
    </row>
    <row r="231" customFormat="false" ht="13.5" hidden="false" customHeight="false" outlineLevel="0" collapsed="false">
      <c r="B231" s="19"/>
      <c r="C231" s="19"/>
      <c r="D231" s="19"/>
      <c r="E231" s="19"/>
      <c r="F231" s="19"/>
      <c r="G231" s="19"/>
      <c r="H231" s="19"/>
      <c r="I231" s="19"/>
      <c r="J231" s="19"/>
      <c r="K231" s="19"/>
      <c r="L231" s="19"/>
      <c r="M231" s="19"/>
      <c r="N231" s="19"/>
      <c r="O231" s="19"/>
      <c r="P231" s="19"/>
      <c r="Q231" s="19"/>
      <c r="R231" s="19"/>
      <c r="S231" s="19"/>
      <c r="T231" s="20"/>
      <c r="U231" s="22" t="n">
        <f aca="false">SUM(U228:U230)</f>
        <v>-37</v>
      </c>
    </row>
    <row r="232" customFormat="false" ht="14.25" hidden="true" customHeight="false" outlineLevel="0" collapsed="false">
      <c r="B232" s="19"/>
      <c r="C232" s="19"/>
      <c r="D232" s="19"/>
      <c r="E232" s="19"/>
      <c r="F232" s="19"/>
      <c r="G232" s="19"/>
      <c r="H232" s="19"/>
      <c r="I232" s="19"/>
      <c r="J232" s="19"/>
      <c r="K232" s="19"/>
      <c r="L232" s="19"/>
      <c r="M232" s="19"/>
      <c r="N232" s="19"/>
      <c r="O232" s="19"/>
      <c r="P232" s="19"/>
      <c r="Q232" s="19"/>
      <c r="R232" s="19"/>
      <c r="S232" s="19"/>
      <c r="T232" s="20"/>
      <c r="U232" s="21"/>
    </row>
    <row r="233" customFormat="false" ht="14.25" hidden="true" customHeight="false" outlineLevel="0" collapsed="false">
      <c r="B233" s="19"/>
      <c r="C233" s="19"/>
      <c r="D233" s="19"/>
      <c r="E233" s="19"/>
      <c r="F233" s="19"/>
      <c r="G233" s="19"/>
      <c r="H233" s="19"/>
      <c r="I233" s="19"/>
      <c r="J233" s="19"/>
      <c r="K233" s="19"/>
      <c r="L233" s="19"/>
      <c r="M233" s="19"/>
      <c r="N233" s="19"/>
      <c r="O233" s="19"/>
      <c r="P233" s="19"/>
      <c r="Q233" s="19"/>
      <c r="R233" s="19"/>
      <c r="S233" s="19"/>
      <c r="T233" s="20"/>
      <c r="U233" s="21"/>
    </row>
    <row r="234" customFormat="false" ht="14.25" hidden="false" customHeight="false" outlineLevel="0" collapsed="false">
      <c r="A234" s="3" t="s">
        <v>62</v>
      </c>
      <c r="B234" s="15"/>
      <c r="C234" s="15"/>
      <c r="D234" s="15"/>
      <c r="E234" s="15"/>
      <c r="F234" s="15"/>
      <c r="G234" s="15"/>
      <c r="H234" s="15"/>
      <c r="I234" s="15"/>
      <c r="J234" s="15"/>
      <c r="K234" s="15"/>
      <c r="L234" s="15"/>
      <c r="M234" s="15"/>
      <c r="N234" s="15"/>
      <c r="O234" s="15"/>
      <c r="P234" s="15"/>
      <c r="Q234" s="15"/>
      <c r="R234" s="15"/>
      <c r="S234" s="15"/>
      <c r="T234" s="16"/>
      <c r="U234" s="22" t="n">
        <f aca="false">SUM(U229:U231)</f>
        <v>-69</v>
      </c>
    </row>
    <row r="235" customFormat="false" ht="12.75" hidden="false" customHeight="false" outlineLevel="0" collapsed="false">
      <c r="A235" s="0" t="s">
        <v>30</v>
      </c>
      <c r="B235" s="18"/>
      <c r="C235" s="18"/>
      <c r="D235" s="19"/>
      <c r="E235" s="19"/>
      <c r="F235" s="18" t="n">
        <f aca="false">[1]Sheet1!E223</f>
        <v>86.4285714285714</v>
      </c>
      <c r="G235" s="18" t="n">
        <f aca="false">[1]Sheet1!F223</f>
        <v>69.0909090909091</v>
      </c>
      <c r="H235" s="19"/>
      <c r="I235" s="19"/>
      <c r="J235" s="19" t="n">
        <f aca="false">[2]Sheet1!I223</f>
        <v>79.5714285714286</v>
      </c>
      <c r="K235" s="19" t="n">
        <f aca="false">[2]Sheet1!J223</f>
        <v>62.5714285714286</v>
      </c>
      <c r="L235" s="19"/>
      <c r="M235" s="19"/>
      <c r="N235" s="19"/>
      <c r="O235" s="19"/>
      <c r="P235" s="19"/>
      <c r="Q235" s="19"/>
      <c r="R235" s="19"/>
      <c r="S235" s="19"/>
      <c r="T235" s="20"/>
      <c r="U235" s="21" t="n">
        <v>-5</v>
      </c>
    </row>
    <row r="236" customFormat="false" ht="12.75" hidden="false" customHeight="false" outlineLevel="0" collapsed="false">
      <c r="A236" s="0" t="s">
        <v>31</v>
      </c>
      <c r="B236" s="19" t="n">
        <f aca="false">[1]Sheet1!A224</f>
        <v>80.2049689440994</v>
      </c>
      <c r="C236" s="19" t="n">
        <f aca="false">[1]Sheet1!B224</f>
        <v>57.9813664596273</v>
      </c>
      <c r="D236" s="19" t="n">
        <f aca="false">[3]Sheet1!C224</f>
        <v>79.4065934065934</v>
      </c>
      <c r="E236" s="19" t="n">
        <f aca="false">[3]Sheet1!D224</f>
        <v>56.4175824175824</v>
      </c>
      <c r="F236" s="19"/>
      <c r="G236" s="19"/>
      <c r="H236" s="19" t="n">
        <f aca="false">[3]Sheet1!G224</f>
        <v>76.7272727272727</v>
      </c>
      <c r="I236" s="19" t="n">
        <f aca="false">[3]Sheet1!H224</f>
        <v>61.3571428571429</v>
      </c>
      <c r="J236" s="19" t="n">
        <f aca="false">[2]Sheet1!I224</f>
        <v>79.5892857142857</v>
      </c>
      <c r="K236" s="19" t="n">
        <f aca="false">[2]Sheet1!J224</f>
        <v>61.75</v>
      </c>
      <c r="L236" s="19" t="n">
        <f aca="false">[3]Sheet1!K224</f>
        <v>79.9387755102041</v>
      </c>
      <c r="M236" s="19" t="n">
        <f aca="false">[3]Sheet1!L224</f>
        <v>55.6122448979592</v>
      </c>
      <c r="N236" s="19" t="n">
        <f aca="false">[3]Sheet1!M224</f>
        <v>84.5238095238095</v>
      </c>
      <c r="O236" s="19" t="n">
        <f aca="false">[3]Sheet1!N224</f>
        <v>64.6507936507937</v>
      </c>
      <c r="P236" s="19"/>
      <c r="Q236" s="19"/>
      <c r="R236" s="19"/>
      <c r="S236" s="19"/>
      <c r="T236" s="20"/>
      <c r="U236" s="21" t="n">
        <v>-33</v>
      </c>
    </row>
    <row r="237" customFormat="false" ht="12.75" hidden="false" customHeight="false" outlineLevel="0" collapsed="false">
      <c r="A237" s="0" t="s">
        <v>32</v>
      </c>
      <c r="B237" s="19"/>
      <c r="C237" s="19"/>
      <c r="D237" s="19"/>
      <c r="E237" s="19"/>
      <c r="F237" s="19"/>
      <c r="G237" s="19"/>
      <c r="H237" s="19"/>
      <c r="I237" s="19"/>
      <c r="J237" s="19" t="n">
        <f aca="false">[2]Sheet1!I225</f>
        <v>78.5714285714286</v>
      </c>
      <c r="K237" s="19" t="n">
        <f aca="false">[2]Sheet1!J225</f>
        <v>59.1020408163265</v>
      </c>
      <c r="L237" s="19"/>
      <c r="M237" s="19"/>
      <c r="N237" s="19"/>
      <c r="O237" s="19"/>
      <c r="P237" s="19" t="n">
        <f aca="false">[2]Sheet1!O225</f>
        <v>88.6530612244898</v>
      </c>
      <c r="Q237" s="19" t="n">
        <f aca="false">[2]Sheet1!P225</f>
        <v>58.7210884353742</v>
      </c>
      <c r="R237" s="19" t="n">
        <f aca="false">[2]Sheet1!Q225</f>
        <v>74.9642857142857</v>
      </c>
      <c r="S237" s="19" t="n">
        <f aca="false">[2]Sheet1!R225</f>
        <v>55.547619047619</v>
      </c>
      <c r="T237" s="20"/>
      <c r="U237" s="21" t="n">
        <v>1</v>
      </c>
    </row>
    <row r="238" customFormat="false" ht="13.5" hidden="false" customHeight="false" outlineLevel="0" collapsed="false">
      <c r="B238" s="19"/>
      <c r="C238" s="19"/>
      <c r="D238" s="19"/>
      <c r="E238" s="19"/>
      <c r="F238" s="19"/>
      <c r="G238" s="19"/>
      <c r="H238" s="19"/>
      <c r="I238" s="19"/>
      <c r="J238" s="19"/>
      <c r="K238" s="19"/>
      <c r="L238" s="19"/>
      <c r="M238" s="19"/>
      <c r="N238" s="19"/>
      <c r="O238" s="19"/>
      <c r="P238" s="19"/>
      <c r="Q238" s="19"/>
      <c r="R238" s="19"/>
      <c r="S238" s="19"/>
      <c r="T238" s="20"/>
      <c r="U238" s="22" t="n">
        <f aca="false">SUM(U235:U237)</f>
        <v>-37</v>
      </c>
    </row>
    <row r="239" customFormat="false" ht="14.25" hidden="true" customHeight="false" outlineLevel="0" collapsed="false">
      <c r="B239" s="19"/>
      <c r="C239" s="19"/>
      <c r="D239" s="19"/>
      <c r="E239" s="19"/>
      <c r="F239" s="19"/>
      <c r="G239" s="19"/>
      <c r="H239" s="19"/>
      <c r="I239" s="19"/>
      <c r="J239" s="19"/>
      <c r="K239" s="19"/>
      <c r="L239" s="19"/>
      <c r="M239" s="19"/>
      <c r="N239" s="19"/>
      <c r="O239" s="19"/>
      <c r="P239" s="19"/>
      <c r="Q239" s="19"/>
      <c r="R239" s="19"/>
      <c r="S239" s="19"/>
      <c r="T239" s="20"/>
      <c r="U239" s="21"/>
    </row>
    <row r="240" customFormat="false" ht="14.25" hidden="true" customHeight="false" outlineLevel="0" collapsed="false">
      <c r="B240" s="19"/>
      <c r="C240" s="19"/>
      <c r="D240" s="19"/>
      <c r="E240" s="19"/>
      <c r="F240" s="19"/>
      <c r="G240" s="19"/>
      <c r="H240" s="19"/>
      <c r="I240" s="19"/>
      <c r="J240" s="19"/>
      <c r="K240" s="19"/>
      <c r="L240" s="19"/>
      <c r="M240" s="19"/>
      <c r="N240" s="19"/>
      <c r="O240" s="19"/>
      <c r="P240" s="19"/>
      <c r="Q240" s="19"/>
      <c r="R240" s="19"/>
      <c r="S240" s="19"/>
      <c r="T240" s="20"/>
      <c r="U240" s="21"/>
    </row>
    <row r="241" customFormat="false" ht="14.25" hidden="false" customHeight="false" outlineLevel="0" collapsed="false">
      <c r="A241" s="3" t="s">
        <v>63</v>
      </c>
      <c r="B241" s="15"/>
      <c r="C241" s="15"/>
      <c r="D241" s="15"/>
      <c r="E241" s="15"/>
      <c r="F241" s="15"/>
      <c r="G241" s="15"/>
      <c r="H241" s="15"/>
      <c r="I241" s="15"/>
      <c r="J241" s="15"/>
      <c r="K241" s="15"/>
      <c r="L241" s="15"/>
      <c r="M241" s="15"/>
      <c r="N241" s="15"/>
      <c r="O241" s="15"/>
      <c r="P241" s="15"/>
      <c r="Q241" s="15"/>
      <c r="R241" s="15"/>
      <c r="S241" s="15"/>
      <c r="T241" s="16"/>
      <c r="U241" s="22" t="n">
        <f aca="false">SUM(U236:U238)</f>
        <v>-69</v>
      </c>
    </row>
    <row r="242" customFormat="false" ht="12.75" hidden="false" customHeight="false" outlineLevel="0" collapsed="false">
      <c r="A242" s="0" t="s">
        <v>30</v>
      </c>
      <c r="B242" s="18"/>
      <c r="C242" s="18"/>
      <c r="D242" s="19"/>
      <c r="E242" s="19"/>
      <c r="F242" s="18" t="n">
        <f aca="false">[1]Sheet1!E230</f>
        <v>91.987012987013</v>
      </c>
      <c r="G242" s="18" t="n">
        <f aca="false">[1]Sheet1!F230</f>
        <v>74.5584415584416</v>
      </c>
      <c r="H242" s="19"/>
      <c r="I242" s="19"/>
      <c r="J242" s="19" t="n">
        <f aca="false">[2]Sheet1!I230</f>
        <v>82.9642857142857</v>
      </c>
      <c r="K242" s="19" t="n">
        <f aca="false">[2]Sheet1!J230</f>
        <v>63.5357142857143</v>
      </c>
      <c r="L242" s="19"/>
      <c r="M242" s="19"/>
      <c r="N242" s="19"/>
      <c r="O242" s="19"/>
      <c r="P242" s="19"/>
      <c r="Q242" s="19"/>
      <c r="R242" s="19"/>
      <c r="S242" s="19"/>
      <c r="T242" s="20"/>
      <c r="U242" s="21" t="n">
        <v>-5</v>
      </c>
    </row>
    <row r="243" customFormat="false" ht="12.75" hidden="false" customHeight="false" outlineLevel="0" collapsed="false">
      <c r="A243" s="0" t="s">
        <v>31</v>
      </c>
      <c r="B243" s="19" t="n">
        <f aca="false">[1]Sheet1!A231</f>
        <v>81.7453416149068</v>
      </c>
      <c r="C243" s="19" t="n">
        <f aca="false">[1]Sheet1!B231</f>
        <v>62.5155279503106</v>
      </c>
      <c r="D243" s="19" t="n">
        <f aca="false">[3]Sheet1!C231</f>
        <v>85.2527472527473</v>
      </c>
      <c r="E243" s="19" t="n">
        <f aca="false">[3]Sheet1!D231</f>
        <v>65.4175824175824</v>
      </c>
      <c r="F243" s="19"/>
      <c r="G243" s="19"/>
      <c r="H243" s="19" t="n">
        <f aca="false">[3]Sheet1!G231</f>
        <v>82.0779220779221</v>
      </c>
      <c r="I243" s="19" t="n">
        <f aca="false">[3]Sheet1!H231</f>
        <v>68.2337662337662</v>
      </c>
      <c r="J243" s="19" t="n">
        <f aca="false">[2]Sheet1!I231</f>
        <v>80.3392857142857</v>
      </c>
      <c r="K243" s="19" t="n">
        <f aca="false">[2]Sheet1!J231</f>
        <v>61.375</v>
      </c>
      <c r="L243" s="19" t="n">
        <f aca="false">[3]Sheet1!K231</f>
        <v>85.1836734693878</v>
      </c>
      <c r="M243" s="19" t="n">
        <f aca="false">[3]Sheet1!L231</f>
        <v>65.4897959183674</v>
      </c>
      <c r="N243" s="19" t="n">
        <f aca="false">[3]Sheet1!M231</f>
        <v>86.6666666666667</v>
      </c>
      <c r="O243" s="19" t="n">
        <f aca="false">[3]Sheet1!N231</f>
        <v>72.0634920634921</v>
      </c>
      <c r="P243" s="19"/>
      <c r="Q243" s="19"/>
      <c r="R243" s="19"/>
      <c r="S243" s="19"/>
      <c r="T243" s="20"/>
      <c r="U243" s="21" t="n">
        <v>-33</v>
      </c>
    </row>
    <row r="244" customFormat="false" ht="12.75" hidden="false" customHeight="false" outlineLevel="0" collapsed="false">
      <c r="A244" s="0" t="s">
        <v>32</v>
      </c>
      <c r="B244" s="19"/>
      <c r="C244" s="19"/>
      <c r="D244" s="19"/>
      <c r="E244" s="19"/>
      <c r="F244" s="19"/>
      <c r="G244" s="19"/>
      <c r="H244" s="19"/>
      <c r="I244" s="19"/>
      <c r="J244" s="19" t="n">
        <f aca="false">[2]Sheet1!I232</f>
        <v>75.6326530612245</v>
      </c>
      <c r="K244" s="19" t="n">
        <f aca="false">[2]Sheet1!J232</f>
        <v>55.2244897959184</v>
      </c>
      <c r="L244" s="19"/>
      <c r="M244" s="19"/>
      <c r="N244" s="19"/>
      <c r="O244" s="19"/>
      <c r="P244" s="19" t="n">
        <f aca="false">[2]Sheet1!O232</f>
        <v>87.8707482993197</v>
      </c>
      <c r="Q244" s="19" t="n">
        <f aca="false">[2]Sheet1!P232</f>
        <v>58.7891156462585</v>
      </c>
      <c r="R244" s="19" t="n">
        <f aca="false">[2]Sheet1!Q232</f>
        <v>76</v>
      </c>
      <c r="S244" s="19" t="n">
        <f aca="false">[2]Sheet1!R232</f>
        <v>55.3333333333333</v>
      </c>
      <c r="T244" s="20"/>
      <c r="U244" s="21" t="n">
        <v>1</v>
      </c>
    </row>
    <row r="245" customFormat="false" ht="13.5" hidden="false" customHeight="false" outlineLevel="0" collapsed="false">
      <c r="B245" s="19"/>
      <c r="C245" s="19"/>
      <c r="D245" s="19"/>
      <c r="E245" s="19"/>
      <c r="F245" s="19"/>
      <c r="G245" s="19"/>
      <c r="H245" s="19"/>
      <c r="I245" s="19"/>
      <c r="J245" s="19"/>
      <c r="K245" s="19"/>
      <c r="L245" s="19"/>
      <c r="M245" s="19"/>
      <c r="N245" s="19"/>
      <c r="O245" s="19"/>
      <c r="P245" s="19"/>
      <c r="Q245" s="19"/>
      <c r="R245" s="19"/>
      <c r="S245" s="19"/>
      <c r="T245" s="20"/>
      <c r="U245" s="22" t="n">
        <f aca="false">SUM(U242:U244)</f>
        <v>-37</v>
      </c>
    </row>
    <row r="246" customFormat="false" ht="14.25" hidden="true" customHeight="false" outlineLevel="0" collapsed="false">
      <c r="B246" s="19"/>
      <c r="C246" s="19"/>
      <c r="D246" s="19"/>
      <c r="E246" s="19"/>
      <c r="F246" s="19"/>
      <c r="G246" s="19"/>
      <c r="H246" s="19"/>
      <c r="I246" s="19"/>
      <c r="J246" s="19"/>
      <c r="K246" s="19"/>
      <c r="L246" s="19"/>
      <c r="M246" s="19"/>
      <c r="N246" s="19"/>
      <c r="O246" s="19"/>
      <c r="P246" s="19"/>
      <c r="Q246" s="19"/>
      <c r="R246" s="19"/>
      <c r="S246" s="19"/>
      <c r="T246" s="20"/>
      <c r="U246" s="21"/>
    </row>
    <row r="247" customFormat="false" ht="14.25" hidden="true" customHeight="false" outlineLevel="0" collapsed="false">
      <c r="B247" s="19"/>
      <c r="C247" s="19"/>
      <c r="D247" s="19"/>
      <c r="E247" s="19"/>
      <c r="F247" s="19"/>
      <c r="G247" s="19"/>
      <c r="H247" s="19"/>
      <c r="I247" s="19"/>
      <c r="J247" s="19"/>
      <c r="K247" s="19"/>
      <c r="L247" s="19"/>
      <c r="M247" s="19"/>
      <c r="N247" s="19"/>
      <c r="O247" s="19"/>
      <c r="P247" s="19"/>
      <c r="Q247" s="19"/>
      <c r="R247" s="19"/>
      <c r="S247" s="19"/>
      <c r="T247" s="20"/>
      <c r="U247" s="21"/>
    </row>
    <row r="248" customFormat="false" ht="14.25" hidden="false" customHeight="false" outlineLevel="0" collapsed="false">
      <c r="A248" s="3" t="s">
        <v>64</v>
      </c>
      <c r="B248" s="15"/>
      <c r="C248" s="15"/>
      <c r="D248" s="15"/>
      <c r="E248" s="15"/>
      <c r="F248" s="15"/>
      <c r="G248" s="15"/>
      <c r="H248" s="15"/>
      <c r="I248" s="15"/>
      <c r="J248" s="15"/>
      <c r="K248" s="15"/>
      <c r="L248" s="15"/>
      <c r="M248" s="15"/>
      <c r="N248" s="15"/>
      <c r="O248" s="15"/>
      <c r="P248" s="15"/>
      <c r="Q248" s="15"/>
      <c r="R248" s="15"/>
      <c r="S248" s="15"/>
      <c r="T248" s="16"/>
      <c r="U248" s="22" t="n">
        <f aca="false">SUM(U243:U245)</f>
        <v>-69</v>
      </c>
    </row>
    <row r="249" customFormat="false" ht="12.75" hidden="false" customHeight="false" outlineLevel="0" collapsed="false">
      <c r="A249" s="0" t="s">
        <v>30</v>
      </c>
      <c r="B249" s="18"/>
      <c r="C249" s="18"/>
      <c r="D249" s="19"/>
      <c r="E249" s="19"/>
      <c r="F249" s="18" t="n">
        <f aca="false">[1]Sheet1!E237</f>
        <v>92.3831168831169</v>
      </c>
      <c r="G249" s="18" t="n">
        <f aca="false">[1]Sheet1!F237</f>
        <v>72.948051948052</v>
      </c>
      <c r="H249" s="19"/>
      <c r="I249" s="19"/>
      <c r="J249" s="19" t="n">
        <f aca="false">[2]Sheet1!I237</f>
        <v>91.4642857142857</v>
      </c>
      <c r="K249" s="19" t="n">
        <f aca="false">[2]Sheet1!J237</f>
        <v>71.25</v>
      </c>
      <c r="L249" s="19"/>
      <c r="M249" s="19"/>
      <c r="N249" s="19"/>
      <c r="O249" s="19"/>
      <c r="P249" s="19"/>
      <c r="Q249" s="19"/>
      <c r="R249" s="19"/>
      <c r="S249" s="19"/>
      <c r="T249" s="20"/>
      <c r="U249" s="21" t="n">
        <v>-5</v>
      </c>
    </row>
    <row r="250" customFormat="false" ht="12.75" hidden="false" customHeight="false" outlineLevel="0" collapsed="false">
      <c r="A250" s="0" t="s">
        <v>31</v>
      </c>
      <c r="B250" s="19" t="n">
        <f aca="false">[1]Sheet1!A238</f>
        <v>87.2173913043478</v>
      </c>
      <c r="C250" s="19" t="n">
        <f aca="false">[1]Sheet1!B238</f>
        <v>67.1428571428572</v>
      </c>
      <c r="D250" s="19" t="n">
        <f aca="false">[3]Sheet1!C238</f>
        <v>89.7362637362637</v>
      </c>
      <c r="E250" s="19" t="n">
        <f aca="false">[3]Sheet1!D238</f>
        <v>71.2417582417583</v>
      </c>
      <c r="F250" s="19"/>
      <c r="G250" s="19"/>
      <c r="H250" s="19" t="n">
        <f aca="false">[3]Sheet1!G238</f>
        <v>86.5909090909091</v>
      </c>
      <c r="I250" s="19" t="n">
        <f aca="false">[3]Sheet1!H238</f>
        <v>68.8701298701299</v>
      </c>
      <c r="J250" s="19" t="n">
        <f aca="false">[2]Sheet1!I238</f>
        <v>88.6071428571429</v>
      </c>
      <c r="K250" s="19" t="n">
        <f aca="false">[2]Sheet1!J238</f>
        <v>68.125</v>
      </c>
      <c r="L250" s="19" t="n">
        <f aca="false">[3]Sheet1!K238</f>
        <v>88.0408163265306</v>
      </c>
      <c r="M250" s="19" t="n">
        <f aca="false">[3]Sheet1!L238</f>
        <v>67.9387755102041</v>
      </c>
      <c r="N250" s="19" t="n">
        <f aca="false">[3]Sheet1!M238</f>
        <v>91.5396825396825</v>
      </c>
      <c r="O250" s="19" t="n">
        <f aca="false">[3]Sheet1!N238</f>
        <v>73.2063492063492</v>
      </c>
      <c r="P250" s="19"/>
      <c r="Q250" s="19"/>
      <c r="R250" s="19"/>
      <c r="S250" s="19"/>
      <c r="T250" s="20"/>
      <c r="U250" s="21" t="n">
        <v>-33</v>
      </c>
    </row>
    <row r="251" customFormat="false" ht="12.75" hidden="false" customHeight="false" outlineLevel="0" collapsed="false">
      <c r="A251" s="0" t="s">
        <v>32</v>
      </c>
      <c r="B251" s="19"/>
      <c r="C251" s="19"/>
      <c r="D251" s="19"/>
      <c r="E251" s="19"/>
      <c r="F251" s="19"/>
      <c r="G251" s="19"/>
      <c r="H251" s="19"/>
      <c r="I251" s="19"/>
      <c r="J251" s="19" t="n">
        <f aca="false">[2]Sheet1!I239</f>
        <v>82.8367346938776</v>
      </c>
      <c r="K251" s="19" t="n">
        <f aca="false">[2]Sheet1!J239</f>
        <v>60.5714285714286</v>
      </c>
      <c r="L251" s="19"/>
      <c r="M251" s="19"/>
      <c r="N251" s="19"/>
      <c r="O251" s="19"/>
      <c r="P251" s="19" t="n">
        <f aca="false">[2]Sheet1!O239</f>
        <v>88.4761904761905</v>
      </c>
      <c r="Q251" s="19" t="n">
        <f aca="false">[2]Sheet1!P239</f>
        <v>61.1541950113379</v>
      </c>
      <c r="R251" s="19" t="n">
        <f aca="false">[2]Sheet1!Q239</f>
        <v>75.5357142857143</v>
      </c>
      <c r="S251" s="19" t="n">
        <f aca="false">[2]Sheet1!R239</f>
        <v>54.1071428571429</v>
      </c>
      <c r="T251" s="20"/>
      <c r="U251" s="21" t="n">
        <v>1</v>
      </c>
    </row>
    <row r="252" customFormat="false" ht="13.5" hidden="false" customHeight="false" outlineLevel="0" collapsed="false">
      <c r="B252" s="19"/>
      <c r="C252" s="19"/>
      <c r="D252" s="19"/>
      <c r="E252" s="19"/>
      <c r="F252" s="19"/>
      <c r="G252" s="19"/>
      <c r="H252" s="19"/>
      <c r="I252" s="19"/>
      <c r="J252" s="19"/>
      <c r="K252" s="19"/>
      <c r="L252" s="19"/>
      <c r="M252" s="19"/>
      <c r="N252" s="19"/>
      <c r="O252" s="19"/>
      <c r="P252" s="19"/>
      <c r="Q252" s="19"/>
      <c r="R252" s="19"/>
      <c r="S252" s="19"/>
      <c r="T252" s="20"/>
      <c r="U252" s="22" t="n">
        <f aca="false">SUM(U249:U251)</f>
        <v>-37</v>
      </c>
    </row>
    <row r="253" customFormat="false" ht="13.5" hidden="true" customHeight="false" outlineLevel="0" collapsed="false">
      <c r="B253" s="19"/>
      <c r="C253" s="19"/>
      <c r="D253" s="19"/>
      <c r="E253" s="19"/>
      <c r="F253" s="19"/>
      <c r="G253" s="19"/>
      <c r="H253" s="19"/>
      <c r="I253" s="19"/>
      <c r="J253" s="19"/>
      <c r="K253" s="19"/>
      <c r="L253" s="19"/>
      <c r="M253" s="19"/>
      <c r="N253" s="19"/>
      <c r="O253" s="19"/>
      <c r="P253" s="19"/>
      <c r="Q253" s="19"/>
      <c r="R253" s="19"/>
      <c r="S253" s="19"/>
      <c r="T253" s="20"/>
      <c r="U253" s="21"/>
    </row>
    <row r="254" customFormat="false" ht="13.5" hidden="true" customHeight="false" outlineLevel="0" collapsed="false">
      <c r="B254" s="19"/>
      <c r="C254" s="19"/>
      <c r="D254" s="19"/>
      <c r="E254" s="19"/>
      <c r="F254" s="19"/>
      <c r="G254" s="19"/>
      <c r="H254" s="19"/>
      <c r="I254" s="19"/>
      <c r="J254" s="19"/>
      <c r="K254" s="19"/>
      <c r="L254" s="19"/>
      <c r="M254" s="19"/>
      <c r="N254" s="19"/>
      <c r="O254" s="19"/>
      <c r="P254" s="19"/>
      <c r="Q254" s="19"/>
      <c r="R254" s="19"/>
      <c r="S254" s="19"/>
      <c r="T254" s="20"/>
      <c r="U254" s="21"/>
    </row>
    <row r="255" customFormat="false" ht="14.25" hidden="false" customHeight="false" outlineLevel="0" collapsed="false">
      <c r="H255" s="2" t="s">
        <v>0</v>
      </c>
      <c r="I255" s="2"/>
      <c r="J255" s="2" t="s">
        <v>1</v>
      </c>
      <c r="K255" s="2"/>
      <c r="P255" s="2" t="s">
        <v>2</v>
      </c>
      <c r="Q255" s="2"/>
    </row>
    <row r="256" customFormat="false" ht="13.5" hidden="false" customHeight="false" outlineLevel="0" collapsed="false">
      <c r="A256" s="3" t="s">
        <v>3</v>
      </c>
      <c r="B256" s="4" t="s">
        <v>4</v>
      </c>
      <c r="C256" s="4"/>
      <c r="D256" s="4" t="s">
        <v>5</v>
      </c>
      <c r="E256" s="4"/>
      <c r="F256" s="4" t="s">
        <v>6</v>
      </c>
      <c r="G256" s="4"/>
      <c r="H256" s="5" t="s">
        <v>7</v>
      </c>
      <c r="I256" s="5"/>
      <c r="J256" s="5" t="s">
        <v>8</v>
      </c>
      <c r="K256" s="5"/>
      <c r="L256" s="4" t="s">
        <v>9</v>
      </c>
      <c r="M256" s="4"/>
      <c r="N256" s="4" t="s">
        <v>10</v>
      </c>
      <c r="O256" s="4"/>
      <c r="P256" s="5" t="s">
        <v>11</v>
      </c>
      <c r="Q256" s="5"/>
      <c r="R256" s="4" t="s">
        <v>12</v>
      </c>
      <c r="S256" s="4"/>
      <c r="T256" s="6"/>
    </row>
    <row r="257" customFormat="false" ht="13.5" hidden="false" customHeight="false" outlineLevel="0" collapsed="false">
      <c r="A257" s="3" t="s">
        <v>13</v>
      </c>
      <c r="B257" s="7" t="n">
        <v>44194756</v>
      </c>
      <c r="C257" s="7"/>
      <c r="D257" s="7" t="n">
        <v>38291763</v>
      </c>
      <c r="E257" s="7"/>
      <c r="F257" s="7" t="n">
        <v>30013597</v>
      </c>
      <c r="G257" s="7"/>
      <c r="H257" s="7" t="n">
        <v>48944678</v>
      </c>
      <c r="I257" s="7"/>
      <c r="J257" s="7" t="n">
        <v>18694626</v>
      </c>
      <c r="K257" s="7"/>
      <c r="L257" s="7" t="n">
        <v>13429862</v>
      </c>
      <c r="M257" s="7"/>
      <c r="N257" s="7" t="n">
        <v>16471211</v>
      </c>
      <c r="O257" s="7"/>
      <c r="P257" s="7" t="n">
        <v>16813233</v>
      </c>
      <c r="Q257" s="7"/>
      <c r="R257" s="7" t="n">
        <v>43444798</v>
      </c>
      <c r="S257" s="7"/>
      <c r="T257" s="8"/>
      <c r="U257" s="9" t="s">
        <v>14</v>
      </c>
    </row>
    <row r="258" customFormat="false" ht="13.5" hidden="false" customHeight="false" outlineLevel="0" collapsed="false">
      <c r="A258" s="3" t="s">
        <v>15</v>
      </c>
      <c r="B258" s="4" t="s">
        <v>16</v>
      </c>
      <c r="C258" s="4"/>
      <c r="D258" s="4" t="s">
        <v>17</v>
      </c>
      <c r="E258" s="4"/>
      <c r="F258" s="4" t="s">
        <v>18</v>
      </c>
      <c r="G258" s="4"/>
      <c r="H258" s="4" t="s">
        <v>19</v>
      </c>
      <c r="I258" s="4"/>
      <c r="J258" s="4" t="s">
        <v>20</v>
      </c>
      <c r="K258" s="4"/>
      <c r="L258" s="4" t="s">
        <v>21</v>
      </c>
      <c r="M258" s="4"/>
      <c r="N258" s="4" t="s">
        <v>22</v>
      </c>
      <c r="O258" s="4"/>
      <c r="P258" s="4" t="s">
        <v>23</v>
      </c>
      <c r="Q258" s="4"/>
      <c r="R258" s="4" t="s">
        <v>24</v>
      </c>
      <c r="S258" s="4"/>
      <c r="T258" s="10"/>
      <c r="U258" s="11" t="s">
        <v>25</v>
      </c>
    </row>
    <row r="259" customFormat="false" ht="13.5" hidden="false" customHeight="false" outlineLevel="0" collapsed="false">
      <c r="B259" s="12" t="s">
        <v>26</v>
      </c>
      <c r="C259" s="12" t="s">
        <v>27</v>
      </c>
      <c r="D259" s="12" t="s">
        <v>26</v>
      </c>
      <c r="E259" s="12" t="s">
        <v>27</v>
      </c>
      <c r="F259" s="12" t="s">
        <v>26</v>
      </c>
      <c r="G259" s="12" t="s">
        <v>27</v>
      </c>
      <c r="H259" s="12" t="s">
        <v>26</v>
      </c>
      <c r="I259" s="12" t="s">
        <v>27</v>
      </c>
      <c r="J259" s="12" t="s">
        <v>26</v>
      </c>
      <c r="K259" s="12" t="s">
        <v>27</v>
      </c>
      <c r="L259" s="12" t="s">
        <v>26</v>
      </c>
      <c r="M259" s="12" t="s">
        <v>27</v>
      </c>
      <c r="N259" s="12" t="s">
        <v>26</v>
      </c>
      <c r="O259" s="12" t="s">
        <v>27</v>
      </c>
      <c r="P259" s="12" t="s">
        <v>26</v>
      </c>
      <c r="Q259" s="12" t="s">
        <v>27</v>
      </c>
      <c r="R259" s="12" t="s">
        <v>26</v>
      </c>
      <c r="S259" s="12" t="s">
        <v>27</v>
      </c>
      <c r="T259" s="13"/>
      <c r="U259" s="14" t="s">
        <v>28</v>
      </c>
    </row>
    <row r="260" customFormat="false" ht="13.5" hidden="false" customHeight="false" outlineLevel="0" collapsed="false">
      <c r="A260" s="3" t="s">
        <v>65</v>
      </c>
      <c r="B260" s="15"/>
      <c r="C260" s="15"/>
      <c r="D260" s="15"/>
      <c r="E260" s="15"/>
      <c r="F260" s="15"/>
      <c r="G260" s="15"/>
      <c r="H260" s="15"/>
      <c r="I260" s="15"/>
      <c r="J260" s="15"/>
      <c r="K260" s="15"/>
      <c r="L260" s="15"/>
      <c r="M260" s="15"/>
      <c r="N260" s="15"/>
      <c r="O260" s="15"/>
      <c r="P260" s="15"/>
      <c r="Q260" s="15"/>
      <c r="R260" s="15"/>
      <c r="S260" s="15"/>
      <c r="T260" s="16"/>
      <c r="U260" s="22" t="n">
        <f aca="false">SUM(U245:U247)</f>
        <v>-37</v>
      </c>
    </row>
    <row r="261" customFormat="false" ht="12.75" hidden="false" customHeight="false" outlineLevel="0" collapsed="false">
      <c r="A261" s="0" t="s">
        <v>30</v>
      </c>
      <c r="B261" s="18"/>
      <c r="C261" s="18"/>
      <c r="D261" s="19"/>
      <c r="E261" s="19"/>
      <c r="F261" s="18" t="n">
        <f aca="false">[1]Sheet1!E244</f>
        <v>89.6168831168831</v>
      </c>
      <c r="G261" s="18" t="n">
        <f aca="false">[1]Sheet1!F244</f>
        <v>70.1103896103896</v>
      </c>
      <c r="H261" s="19"/>
      <c r="I261" s="19"/>
      <c r="J261" s="19" t="n">
        <f aca="false">[2]Sheet1!I244</f>
        <v>85.4642857142857</v>
      </c>
      <c r="K261" s="19" t="n">
        <f aca="false">[2]Sheet1!J244</f>
        <v>62.2142857142857</v>
      </c>
      <c r="L261" s="19"/>
      <c r="M261" s="19"/>
      <c r="N261" s="19"/>
      <c r="O261" s="19"/>
      <c r="P261" s="19"/>
      <c r="Q261" s="19"/>
      <c r="R261" s="19"/>
      <c r="S261" s="19"/>
      <c r="T261" s="20"/>
      <c r="U261" s="21" t="n">
        <v>-5</v>
      </c>
    </row>
    <row r="262" customFormat="false" ht="12.75" hidden="false" customHeight="false" outlineLevel="0" collapsed="false">
      <c r="A262" s="0" t="s">
        <v>31</v>
      </c>
      <c r="B262" s="19" t="n">
        <f aca="false">[1]Sheet1!A245</f>
        <v>82.1428571428571</v>
      </c>
      <c r="C262" s="19" t="n">
        <f aca="false">[1]Sheet1!B245</f>
        <v>58.9627329192547</v>
      </c>
      <c r="D262" s="19" t="n">
        <f aca="false">[3]Sheet1!C245</f>
        <v>81.6043956043956</v>
      </c>
      <c r="E262" s="19" t="n">
        <f aca="false">[3]Sheet1!D245</f>
        <v>59.7032967032967</v>
      </c>
      <c r="F262" s="19"/>
      <c r="G262" s="19"/>
      <c r="H262" s="19" t="n">
        <f aca="false">[3]Sheet1!G245</f>
        <v>80.8246753246753</v>
      </c>
      <c r="I262" s="19" t="n">
        <f aca="false">[3]Sheet1!H245</f>
        <v>66.1623376623377</v>
      </c>
      <c r="J262" s="19" t="n">
        <f aca="false">[2]Sheet1!I245</f>
        <v>84.6071428571429</v>
      </c>
      <c r="K262" s="19" t="n">
        <f aca="false">[2]Sheet1!J245</f>
        <v>61.5</v>
      </c>
      <c r="L262" s="19" t="n">
        <f aca="false">[3]Sheet1!K245</f>
        <v>79.0816326530612</v>
      </c>
      <c r="M262" s="19" t="n">
        <f aca="false">[3]Sheet1!L245</f>
        <v>56.3877551020408</v>
      </c>
      <c r="N262" s="19" t="n">
        <f aca="false">[3]Sheet1!M245</f>
        <v>85.2380952380952</v>
      </c>
      <c r="O262" s="19" t="n">
        <f aca="false">[3]Sheet1!N245</f>
        <v>69.3015873015873</v>
      </c>
      <c r="P262" s="19"/>
      <c r="Q262" s="19"/>
      <c r="R262" s="19"/>
      <c r="S262" s="19"/>
      <c r="T262" s="20"/>
      <c r="U262" s="21" t="n">
        <v>-33</v>
      </c>
    </row>
    <row r="263" customFormat="false" ht="12.75" hidden="false" customHeight="false" outlineLevel="0" collapsed="false">
      <c r="A263" s="0" t="s">
        <v>32</v>
      </c>
      <c r="B263" s="19"/>
      <c r="C263" s="19"/>
      <c r="D263" s="19"/>
      <c r="E263" s="19"/>
      <c r="F263" s="19"/>
      <c r="G263" s="19"/>
      <c r="H263" s="19"/>
      <c r="I263" s="19"/>
      <c r="J263" s="19" t="n">
        <f aca="false">[2]Sheet1!I246</f>
        <v>83.0612244897959</v>
      </c>
      <c r="K263" s="19" t="n">
        <f aca="false">[2]Sheet1!J246</f>
        <v>59.5714285714286</v>
      </c>
      <c r="L263" s="19"/>
      <c r="M263" s="19"/>
      <c r="N263" s="19"/>
      <c r="O263" s="19"/>
      <c r="P263" s="19" t="n">
        <f aca="false">[2]Sheet1!O246</f>
        <v>89.204081632653</v>
      </c>
      <c r="Q263" s="19" t="n">
        <f aca="false">[2]Sheet1!P246</f>
        <v>60.1700680272109</v>
      </c>
      <c r="R263" s="19" t="n">
        <f aca="false">[2]Sheet1!Q246</f>
        <v>85.0833333333333</v>
      </c>
      <c r="S263" s="19" t="n">
        <f aca="false">[2]Sheet1!R246</f>
        <v>59.0238095238095</v>
      </c>
      <c r="T263" s="20"/>
      <c r="U263" s="21" t="n">
        <v>1</v>
      </c>
    </row>
    <row r="264" customFormat="false" ht="13.5" hidden="false" customHeight="false" outlineLevel="0" collapsed="false">
      <c r="B264" s="19"/>
      <c r="C264" s="19"/>
      <c r="D264" s="19"/>
      <c r="E264" s="19"/>
      <c r="F264" s="19"/>
      <c r="G264" s="19"/>
      <c r="H264" s="19"/>
      <c r="I264" s="19"/>
      <c r="J264" s="19"/>
      <c r="K264" s="19"/>
      <c r="L264" s="19"/>
      <c r="M264" s="19"/>
      <c r="N264" s="19"/>
      <c r="O264" s="19"/>
      <c r="P264" s="19"/>
      <c r="Q264" s="19"/>
      <c r="R264" s="19"/>
      <c r="S264" s="19"/>
      <c r="T264" s="20"/>
      <c r="U264" s="22" t="n">
        <f aca="false">SUM(U261:U263)</f>
        <v>-37</v>
      </c>
    </row>
    <row r="265" customFormat="false" ht="14.25" hidden="true" customHeight="false" outlineLevel="0" collapsed="false">
      <c r="B265" s="19"/>
      <c r="C265" s="19"/>
      <c r="D265" s="19"/>
      <c r="E265" s="19"/>
      <c r="F265" s="19"/>
      <c r="G265" s="19"/>
      <c r="H265" s="19"/>
      <c r="I265" s="19"/>
      <c r="J265" s="19"/>
      <c r="K265" s="19"/>
      <c r="L265" s="19"/>
      <c r="M265" s="19"/>
      <c r="N265" s="19"/>
      <c r="O265" s="19"/>
      <c r="P265" s="19"/>
      <c r="Q265" s="19"/>
      <c r="R265" s="19"/>
      <c r="S265" s="19"/>
      <c r="T265" s="20"/>
      <c r="U265" s="21"/>
    </row>
    <row r="266" customFormat="false" ht="14.25" hidden="true" customHeight="false" outlineLevel="0" collapsed="false">
      <c r="B266" s="19"/>
      <c r="C266" s="19"/>
      <c r="D266" s="19"/>
      <c r="E266" s="19"/>
      <c r="F266" s="19"/>
      <c r="G266" s="19"/>
      <c r="H266" s="19"/>
      <c r="I266" s="19"/>
      <c r="J266" s="19"/>
      <c r="K266" s="19"/>
      <c r="L266" s="19"/>
      <c r="M266" s="19"/>
      <c r="N266" s="19"/>
      <c r="O266" s="19"/>
      <c r="P266" s="19"/>
      <c r="Q266" s="19"/>
      <c r="R266" s="19"/>
      <c r="S266" s="19"/>
      <c r="T266" s="20"/>
      <c r="U266" s="21"/>
    </row>
    <row r="267" customFormat="false" ht="14.25" hidden="false" customHeight="false" outlineLevel="0" collapsed="false">
      <c r="A267" s="3" t="s">
        <v>66</v>
      </c>
      <c r="B267" s="15"/>
      <c r="C267" s="15"/>
      <c r="D267" s="15"/>
      <c r="E267" s="15"/>
      <c r="F267" s="15"/>
      <c r="G267" s="15"/>
      <c r="H267" s="15"/>
      <c r="I267" s="15"/>
      <c r="J267" s="15"/>
      <c r="K267" s="15"/>
      <c r="L267" s="15"/>
      <c r="M267" s="15"/>
      <c r="N267" s="15"/>
      <c r="O267" s="15"/>
      <c r="P267" s="15"/>
      <c r="Q267" s="15"/>
      <c r="R267" s="15"/>
      <c r="S267" s="15"/>
      <c r="T267" s="16"/>
      <c r="U267" s="22" t="n">
        <f aca="false">SUM(U262:U264)</f>
        <v>-69</v>
      </c>
    </row>
    <row r="268" customFormat="false" ht="12.75" hidden="false" customHeight="false" outlineLevel="0" collapsed="false">
      <c r="A268" s="0" t="s">
        <v>30</v>
      </c>
      <c r="B268" s="18"/>
      <c r="C268" s="18"/>
      <c r="D268" s="19"/>
      <c r="E268" s="19"/>
      <c r="F268" s="18" t="n">
        <f aca="false">[1]Sheet1!E251</f>
        <v>91.3961038961039</v>
      </c>
      <c r="G268" s="18" t="n">
        <f aca="false">[1]Sheet1!F251</f>
        <v>72.0064935064935</v>
      </c>
      <c r="H268" s="19"/>
      <c r="I268" s="19"/>
      <c r="J268" s="19" t="n">
        <f aca="false">[2]Sheet1!I251</f>
        <v>91.9285714285714</v>
      </c>
      <c r="K268" s="19" t="n">
        <f aca="false">[2]Sheet1!J251</f>
        <v>70.5714285714286</v>
      </c>
      <c r="L268" s="19"/>
      <c r="M268" s="19"/>
      <c r="N268" s="19"/>
      <c r="O268" s="19"/>
      <c r="P268" s="19"/>
      <c r="Q268" s="19"/>
      <c r="R268" s="19"/>
      <c r="S268" s="19"/>
      <c r="T268" s="20"/>
      <c r="U268" s="21" t="n">
        <v>-5</v>
      </c>
    </row>
    <row r="269" customFormat="false" ht="12.75" hidden="false" customHeight="false" outlineLevel="0" collapsed="false">
      <c r="A269" s="0" t="s">
        <v>31</v>
      </c>
      <c r="B269" s="19" t="n">
        <f aca="false">[1]Sheet1!A252</f>
        <v>86.9192546583851</v>
      </c>
      <c r="C269" s="19" t="n">
        <f aca="false">[1]Sheet1!B252</f>
        <v>67.7701863354037</v>
      </c>
      <c r="D269" s="19" t="n">
        <f aca="false">[3]Sheet1!C252</f>
        <v>88.6263736263736</v>
      </c>
      <c r="E269" s="19" t="n">
        <f aca="false">[3]Sheet1!D252</f>
        <v>67.6483516483516</v>
      </c>
      <c r="F269" s="19"/>
      <c r="G269" s="19"/>
      <c r="H269" s="19" t="n">
        <f aca="false">[3]Sheet1!G252</f>
        <v>86.4090909090909</v>
      </c>
      <c r="I269" s="19" t="n">
        <f aca="false">[3]Sheet1!H252</f>
        <v>68.9090909090909</v>
      </c>
      <c r="J269" s="19" t="n">
        <f aca="false">[2]Sheet1!I252</f>
        <v>89.6428571428571</v>
      </c>
      <c r="K269" s="19" t="n">
        <f aca="false">[2]Sheet1!J252</f>
        <v>69.8214285714286</v>
      </c>
      <c r="L269" s="19" t="n">
        <f aca="false">[3]Sheet1!K252</f>
        <v>87.9387755102041</v>
      </c>
      <c r="M269" s="19" t="n">
        <f aca="false">[3]Sheet1!L252</f>
        <v>64.4285714285714</v>
      </c>
      <c r="N269" s="19" t="n">
        <f aca="false">[3]Sheet1!M252</f>
        <v>90.6031746031746</v>
      </c>
      <c r="O269" s="19" t="n">
        <f aca="false">[3]Sheet1!N252</f>
        <v>71.7936507936508</v>
      </c>
      <c r="P269" s="19"/>
      <c r="Q269" s="19"/>
      <c r="R269" s="19"/>
      <c r="S269" s="19"/>
      <c r="T269" s="20"/>
      <c r="U269" s="21" t="n">
        <v>-33</v>
      </c>
    </row>
    <row r="270" customFormat="false" ht="12.75" hidden="false" customHeight="false" outlineLevel="0" collapsed="false">
      <c r="A270" s="0" t="s">
        <v>32</v>
      </c>
      <c r="B270" s="19"/>
      <c r="C270" s="19"/>
      <c r="D270" s="19"/>
      <c r="E270" s="19"/>
      <c r="F270" s="19"/>
      <c r="G270" s="19"/>
      <c r="H270" s="19"/>
      <c r="I270" s="19"/>
      <c r="J270" s="19" t="n">
        <f aca="false">[2]Sheet1!I253</f>
        <v>81.9183673469388</v>
      </c>
      <c r="K270" s="19" t="n">
        <f aca="false">[2]Sheet1!J253</f>
        <v>62.6326530612245</v>
      </c>
      <c r="L270" s="19"/>
      <c r="M270" s="19"/>
      <c r="N270" s="19"/>
      <c r="O270" s="19"/>
      <c r="P270" s="19" t="n">
        <f aca="false">[2]Sheet1!O253</f>
        <v>87.8503401360544</v>
      </c>
      <c r="Q270" s="19" t="n">
        <f aca="false">[2]Sheet1!P253</f>
        <v>59.8095238095238</v>
      </c>
      <c r="R270" s="19" t="n">
        <f aca="false">[2]Sheet1!Q253</f>
        <v>78.2261904761905</v>
      </c>
      <c r="S270" s="19" t="n">
        <f aca="false">[2]Sheet1!R253</f>
        <v>56.3928571428571</v>
      </c>
      <c r="T270" s="20"/>
      <c r="U270" s="21" t="n">
        <v>1</v>
      </c>
    </row>
    <row r="271" customFormat="false" ht="13.5" hidden="false" customHeight="false" outlineLevel="0" collapsed="false">
      <c r="B271" s="19"/>
      <c r="C271" s="19"/>
      <c r="D271" s="19"/>
      <c r="E271" s="19"/>
      <c r="F271" s="19"/>
      <c r="G271" s="19"/>
      <c r="H271" s="19"/>
      <c r="I271" s="19"/>
      <c r="J271" s="19"/>
      <c r="K271" s="19"/>
      <c r="L271" s="19"/>
      <c r="M271" s="19"/>
      <c r="N271" s="19"/>
      <c r="O271" s="19"/>
      <c r="P271" s="19"/>
      <c r="Q271" s="19"/>
      <c r="R271" s="19"/>
      <c r="S271" s="19"/>
      <c r="T271" s="20"/>
      <c r="U271" s="22" t="n">
        <f aca="false">SUM(U268:U270)</f>
        <v>-37</v>
      </c>
    </row>
    <row r="272" customFormat="false" ht="14.25" hidden="true" customHeight="false" outlineLevel="0" collapsed="false">
      <c r="B272" s="19"/>
      <c r="C272" s="19"/>
      <c r="D272" s="19"/>
      <c r="E272" s="19"/>
      <c r="F272" s="19"/>
      <c r="G272" s="19"/>
      <c r="H272" s="19"/>
      <c r="I272" s="19"/>
      <c r="J272" s="19"/>
      <c r="K272" s="19"/>
      <c r="L272" s="19"/>
      <c r="M272" s="19"/>
      <c r="N272" s="19"/>
      <c r="O272" s="19"/>
      <c r="P272" s="19"/>
      <c r="Q272" s="19"/>
      <c r="R272" s="19"/>
      <c r="S272" s="19"/>
      <c r="T272" s="20"/>
      <c r="U272" s="21"/>
    </row>
    <row r="273" customFormat="false" ht="14.25" hidden="true" customHeight="false" outlineLevel="0" collapsed="false">
      <c r="B273" s="19"/>
      <c r="C273" s="19"/>
      <c r="D273" s="19"/>
      <c r="E273" s="19"/>
      <c r="F273" s="19"/>
      <c r="G273" s="19"/>
      <c r="H273" s="19"/>
      <c r="I273" s="19"/>
      <c r="J273" s="19"/>
      <c r="K273" s="19"/>
      <c r="L273" s="19"/>
      <c r="M273" s="19"/>
      <c r="N273" s="19"/>
      <c r="O273" s="19"/>
      <c r="P273" s="19"/>
      <c r="Q273" s="19"/>
      <c r="R273" s="19"/>
      <c r="S273" s="19"/>
      <c r="T273" s="20"/>
      <c r="U273" s="21"/>
    </row>
    <row r="274" customFormat="false" ht="14.25" hidden="false" customHeight="false" outlineLevel="0" collapsed="false">
      <c r="A274" s="3" t="s">
        <v>67</v>
      </c>
      <c r="B274" s="15"/>
      <c r="C274" s="15"/>
      <c r="D274" s="15"/>
      <c r="E274" s="15"/>
      <c r="F274" s="15"/>
      <c r="G274" s="15"/>
      <c r="H274" s="15"/>
      <c r="I274" s="15"/>
      <c r="J274" s="15"/>
      <c r="K274" s="15"/>
      <c r="L274" s="15"/>
      <c r="M274" s="15"/>
      <c r="N274" s="15"/>
      <c r="O274" s="15"/>
      <c r="P274" s="15"/>
      <c r="Q274" s="15"/>
      <c r="R274" s="15"/>
      <c r="S274" s="15"/>
      <c r="T274" s="16"/>
      <c r="U274" s="22" t="n">
        <f aca="false">SUM(U269:U271)</f>
        <v>-69</v>
      </c>
    </row>
    <row r="275" customFormat="false" ht="12.75" hidden="false" customHeight="false" outlineLevel="0" collapsed="false">
      <c r="A275" s="0" t="s">
        <v>30</v>
      </c>
      <c r="B275" s="18"/>
      <c r="C275" s="18"/>
      <c r="D275" s="19"/>
      <c r="E275" s="19"/>
      <c r="F275" s="18" t="n">
        <f aca="false">[1]Sheet1!E258</f>
        <v>96.4090909090909</v>
      </c>
      <c r="G275" s="18" t="n">
        <f aca="false">[1]Sheet1!F258</f>
        <v>74.0649350649351</v>
      </c>
      <c r="H275" s="19"/>
      <c r="I275" s="19"/>
      <c r="J275" s="19" t="n">
        <f aca="false">[2]Sheet1!I258</f>
        <v>99.1785714285714</v>
      </c>
      <c r="K275" s="19" t="n">
        <f aca="false">[2]Sheet1!J258</f>
        <v>73.1071428571429</v>
      </c>
      <c r="L275" s="19"/>
      <c r="M275" s="19"/>
      <c r="N275" s="19"/>
      <c r="O275" s="19"/>
      <c r="P275" s="19"/>
      <c r="Q275" s="19"/>
      <c r="R275" s="19"/>
      <c r="S275" s="19"/>
      <c r="T275" s="20"/>
      <c r="U275" s="21" t="n">
        <v>-5</v>
      </c>
    </row>
    <row r="276" customFormat="false" ht="12.75" hidden="false" customHeight="false" outlineLevel="0" collapsed="false">
      <c r="A276" s="0" t="s">
        <v>31</v>
      </c>
      <c r="B276" s="19" t="n">
        <f aca="false">[1]Sheet1!A259</f>
        <v>89.9751552795031</v>
      </c>
      <c r="C276" s="19" t="n">
        <f aca="false">[1]Sheet1!B259</f>
        <v>67.7018633540373</v>
      </c>
      <c r="D276" s="19" t="n">
        <f aca="false">[3]Sheet1!C259</f>
        <v>90.5604395604396</v>
      </c>
      <c r="E276" s="19" t="n">
        <f aca="false">[3]Sheet1!D259</f>
        <v>69.3296703296703</v>
      </c>
      <c r="F276" s="19"/>
      <c r="G276" s="19"/>
      <c r="H276" s="19" t="n">
        <f aca="false">[3]Sheet1!G259</f>
        <v>89.525974025974</v>
      </c>
      <c r="I276" s="19" t="n">
        <f aca="false">[3]Sheet1!H259</f>
        <v>70.0714285714286</v>
      </c>
      <c r="J276" s="19" t="n">
        <f aca="false">[2]Sheet1!I259</f>
        <v>94.375</v>
      </c>
      <c r="K276" s="19" t="n">
        <f aca="false">[2]Sheet1!J259</f>
        <v>71.0535714285714</v>
      </c>
      <c r="L276" s="19" t="n">
        <f aca="false">[3]Sheet1!K259</f>
        <v>86.3673469387755</v>
      </c>
      <c r="M276" s="19" t="n">
        <f aca="false">[3]Sheet1!L259</f>
        <v>66.4897959183673</v>
      </c>
      <c r="N276" s="19" t="n">
        <f aca="false">[3]Sheet1!M259</f>
        <v>94.3650793650794</v>
      </c>
      <c r="O276" s="19" t="n">
        <f aca="false">[3]Sheet1!N259</f>
        <v>73.6349206349206</v>
      </c>
      <c r="P276" s="19"/>
      <c r="Q276" s="19"/>
      <c r="R276" s="19"/>
      <c r="S276" s="19"/>
      <c r="T276" s="20"/>
      <c r="U276" s="21" t="n">
        <v>-33</v>
      </c>
    </row>
    <row r="277" customFormat="false" ht="12.75" hidden="false" customHeight="false" outlineLevel="0" collapsed="false">
      <c r="A277" s="0" t="s">
        <v>32</v>
      </c>
      <c r="B277" s="19"/>
      <c r="C277" s="19"/>
      <c r="D277" s="19"/>
      <c r="E277" s="19"/>
      <c r="F277" s="19"/>
      <c r="G277" s="19"/>
      <c r="H277" s="19"/>
      <c r="I277" s="19"/>
      <c r="J277" s="19" t="n">
        <f aca="false">[2]Sheet1!I260</f>
        <v>90.9387755102041</v>
      </c>
      <c r="K277" s="19" t="n">
        <f aca="false">[2]Sheet1!J260</f>
        <v>64.8979591836735</v>
      </c>
      <c r="L277" s="19"/>
      <c r="M277" s="19"/>
      <c r="N277" s="19"/>
      <c r="O277" s="19"/>
      <c r="P277" s="19" t="n">
        <f aca="false">[2]Sheet1!O260</f>
        <v>92.1292517006803</v>
      </c>
      <c r="Q277" s="19" t="n">
        <f aca="false">[2]Sheet1!P260</f>
        <v>62.6802721088435</v>
      </c>
      <c r="R277" s="19" t="n">
        <f aca="false">[2]Sheet1!Q260</f>
        <v>80.297619047619</v>
      </c>
      <c r="S277" s="19" t="n">
        <f aca="false">[2]Sheet1!R260</f>
        <v>56.6547619047619</v>
      </c>
      <c r="T277" s="20"/>
      <c r="U277" s="21" t="n">
        <v>1</v>
      </c>
    </row>
    <row r="278" customFormat="false" ht="13.5" hidden="false" customHeight="false" outlineLevel="0" collapsed="false">
      <c r="B278" s="19"/>
      <c r="C278" s="19"/>
      <c r="D278" s="19"/>
      <c r="E278" s="19"/>
      <c r="F278" s="19"/>
      <c r="G278" s="19"/>
      <c r="H278" s="19"/>
      <c r="I278" s="19"/>
      <c r="J278" s="19"/>
      <c r="K278" s="19"/>
      <c r="L278" s="19"/>
      <c r="M278" s="19"/>
      <c r="N278" s="19"/>
      <c r="O278" s="19"/>
      <c r="P278" s="19"/>
      <c r="Q278" s="19"/>
      <c r="R278" s="19"/>
      <c r="S278" s="19"/>
      <c r="T278" s="20"/>
      <c r="U278" s="22" t="n">
        <f aca="false">SUM(U275:U277)</f>
        <v>-37</v>
      </c>
    </row>
    <row r="279" customFormat="false" ht="14.25" hidden="true" customHeight="false" outlineLevel="0" collapsed="false">
      <c r="B279" s="19"/>
      <c r="C279" s="19"/>
      <c r="D279" s="19"/>
      <c r="E279" s="19"/>
      <c r="F279" s="19"/>
      <c r="G279" s="19"/>
      <c r="H279" s="19"/>
      <c r="I279" s="19"/>
      <c r="J279" s="19"/>
      <c r="K279" s="19"/>
      <c r="L279" s="19"/>
      <c r="M279" s="19"/>
      <c r="N279" s="19"/>
      <c r="O279" s="19"/>
      <c r="P279" s="19"/>
      <c r="Q279" s="19"/>
      <c r="R279" s="19"/>
      <c r="S279" s="19"/>
      <c r="T279" s="20"/>
      <c r="U279" s="21"/>
    </row>
    <row r="280" customFormat="false" ht="14.25" hidden="true" customHeight="false" outlineLevel="0" collapsed="false">
      <c r="B280" s="19"/>
      <c r="C280" s="19"/>
      <c r="D280" s="19"/>
      <c r="E280" s="19"/>
      <c r="F280" s="19"/>
      <c r="G280" s="19"/>
      <c r="H280" s="19"/>
      <c r="I280" s="19"/>
      <c r="J280" s="19"/>
      <c r="K280" s="19"/>
      <c r="L280" s="19"/>
      <c r="M280" s="19"/>
      <c r="N280" s="19"/>
      <c r="O280" s="19"/>
      <c r="P280" s="19"/>
      <c r="Q280" s="19"/>
      <c r="R280" s="19"/>
      <c r="S280" s="19"/>
      <c r="T280" s="20"/>
      <c r="U280" s="21"/>
    </row>
    <row r="281" customFormat="false" ht="14.25" hidden="false" customHeight="false" outlineLevel="0" collapsed="false">
      <c r="A281" s="3" t="s">
        <v>68</v>
      </c>
      <c r="B281" s="15"/>
      <c r="C281" s="15"/>
      <c r="D281" s="15"/>
      <c r="E281" s="15"/>
      <c r="F281" s="15"/>
      <c r="G281" s="15"/>
      <c r="H281" s="15"/>
      <c r="I281" s="15"/>
      <c r="J281" s="15"/>
      <c r="K281" s="15"/>
      <c r="L281" s="15"/>
      <c r="M281" s="15"/>
      <c r="N281" s="15"/>
      <c r="O281" s="15"/>
      <c r="P281" s="15"/>
      <c r="Q281" s="15"/>
      <c r="R281" s="15"/>
      <c r="S281" s="15"/>
      <c r="T281" s="16"/>
      <c r="U281" s="22" t="n">
        <f aca="false">SUM(U276:U278)</f>
        <v>-69</v>
      </c>
    </row>
    <row r="282" customFormat="false" ht="12.75" hidden="false" customHeight="false" outlineLevel="0" collapsed="false">
      <c r="A282" s="0" t="s">
        <v>30</v>
      </c>
      <c r="B282" s="18"/>
      <c r="C282" s="18"/>
      <c r="D282" s="19"/>
      <c r="E282" s="19"/>
      <c r="F282" s="18" t="n">
        <f aca="false">[1]Sheet1!E265</f>
        <v>95.9220779220779</v>
      </c>
      <c r="G282" s="18" t="n">
        <f aca="false">[1]Sheet1!F265</f>
        <v>73.6623376623377</v>
      </c>
      <c r="H282" s="19"/>
      <c r="I282" s="19"/>
      <c r="J282" s="19" t="n">
        <f aca="false">[2]Sheet1!I265</f>
        <v>85.4285714285714</v>
      </c>
      <c r="K282" s="19" t="n">
        <f aca="false">[2]Sheet1!J265</f>
        <v>68.2142857142857</v>
      </c>
      <c r="L282" s="19"/>
      <c r="M282" s="19"/>
      <c r="N282" s="19"/>
      <c r="O282" s="19"/>
      <c r="P282" s="19"/>
      <c r="Q282" s="19"/>
      <c r="R282" s="19"/>
      <c r="S282" s="19"/>
      <c r="T282" s="20"/>
      <c r="U282" s="21" t="n">
        <v>-5</v>
      </c>
    </row>
    <row r="283" customFormat="false" ht="12.75" hidden="false" customHeight="false" outlineLevel="0" collapsed="false">
      <c r="A283" s="0" t="s">
        <v>31</v>
      </c>
      <c r="B283" s="19" t="n">
        <f aca="false">[1]Sheet1!A266</f>
        <v>84.304347826087</v>
      </c>
      <c r="C283" s="19" t="n">
        <f aca="false">[1]Sheet1!B266</f>
        <v>62.9627329192547</v>
      </c>
      <c r="D283" s="19" t="n">
        <f aca="false">[3]Sheet1!C266</f>
        <v>86.8351648351648</v>
      </c>
      <c r="E283" s="19" t="n">
        <f aca="false">[3]Sheet1!D266</f>
        <v>65.7032967032967</v>
      </c>
      <c r="F283" s="19"/>
      <c r="G283" s="19"/>
      <c r="H283" s="19" t="n">
        <f aca="false">[3]Sheet1!G266</f>
        <v>89.2532467532467</v>
      </c>
      <c r="I283" s="19" t="n">
        <f aca="false">[3]Sheet1!H266</f>
        <v>69.4090909090909</v>
      </c>
      <c r="J283" s="19" t="n">
        <f aca="false">[2]Sheet1!I266</f>
        <v>83.8571428571429</v>
      </c>
      <c r="K283" s="19" t="n">
        <f aca="false">[2]Sheet1!J266</f>
        <v>64.0178571428571</v>
      </c>
      <c r="L283" s="19" t="n">
        <f aca="false">[3]Sheet1!K266</f>
        <v>84.7959183673469</v>
      </c>
      <c r="M283" s="19" t="n">
        <f aca="false">[3]Sheet1!L266</f>
        <v>63.8775510204082</v>
      </c>
      <c r="N283" s="19" t="n">
        <f aca="false">[3]Sheet1!M266</f>
        <v>94.5873015873016</v>
      </c>
      <c r="O283" s="19" t="n">
        <f aca="false">[3]Sheet1!N266</f>
        <v>73.4444444444444</v>
      </c>
      <c r="P283" s="19"/>
      <c r="Q283" s="19"/>
      <c r="R283" s="19"/>
      <c r="S283" s="19"/>
      <c r="T283" s="20"/>
      <c r="U283" s="21" t="n">
        <v>-33</v>
      </c>
    </row>
    <row r="284" customFormat="false" ht="12.75" hidden="false" customHeight="false" outlineLevel="0" collapsed="false">
      <c r="A284" s="0" t="s">
        <v>32</v>
      </c>
      <c r="B284" s="19"/>
      <c r="C284" s="19"/>
      <c r="D284" s="19"/>
      <c r="E284" s="19"/>
      <c r="F284" s="19"/>
      <c r="G284" s="19"/>
      <c r="H284" s="19"/>
      <c r="I284" s="19"/>
      <c r="J284" s="19" t="n">
        <f aca="false">[2]Sheet1!I267</f>
        <v>81.6122448979592</v>
      </c>
      <c r="K284" s="19" t="n">
        <f aca="false">[2]Sheet1!J267</f>
        <v>57.8775510204082</v>
      </c>
      <c r="L284" s="19"/>
      <c r="M284" s="19"/>
      <c r="N284" s="19"/>
      <c r="O284" s="19"/>
      <c r="P284" s="19" t="n">
        <f aca="false">[2]Sheet1!O267</f>
        <v>86.3877551020408</v>
      </c>
      <c r="Q284" s="19" t="n">
        <f aca="false">[2]Sheet1!P267</f>
        <v>62.265306122449</v>
      </c>
      <c r="R284" s="19" t="n">
        <f aca="false">[2]Sheet1!Q267</f>
        <v>81.5595238095238</v>
      </c>
      <c r="S284" s="19" t="n">
        <f aca="false">[2]Sheet1!R267</f>
        <v>59.1309523809524</v>
      </c>
      <c r="T284" s="20"/>
      <c r="U284" s="21" t="n">
        <v>1</v>
      </c>
    </row>
    <row r="285" customFormat="false" ht="13.5" hidden="false" customHeight="false" outlineLevel="0" collapsed="false">
      <c r="B285" s="19"/>
      <c r="C285" s="19"/>
      <c r="D285" s="19"/>
      <c r="E285" s="19"/>
      <c r="F285" s="19"/>
      <c r="G285" s="19"/>
      <c r="H285" s="19"/>
      <c r="I285" s="19"/>
      <c r="J285" s="19"/>
      <c r="K285" s="19"/>
      <c r="L285" s="19"/>
      <c r="M285" s="19"/>
      <c r="N285" s="19"/>
      <c r="O285" s="19"/>
      <c r="P285" s="19"/>
      <c r="Q285" s="19"/>
      <c r="R285" s="19"/>
      <c r="S285" s="19"/>
      <c r="T285" s="20"/>
      <c r="U285" s="22" t="n">
        <f aca="false">SUM(U282:U284)</f>
        <v>-37</v>
      </c>
    </row>
    <row r="286" customFormat="false" ht="14.25" hidden="true" customHeight="false" outlineLevel="0" collapsed="false">
      <c r="B286" s="19"/>
      <c r="C286" s="19"/>
      <c r="D286" s="19"/>
      <c r="E286" s="19"/>
      <c r="F286" s="19"/>
      <c r="G286" s="19"/>
      <c r="H286" s="19"/>
      <c r="I286" s="19"/>
      <c r="J286" s="19"/>
      <c r="K286" s="19"/>
      <c r="L286" s="19"/>
      <c r="M286" s="19"/>
      <c r="N286" s="19"/>
      <c r="O286" s="19"/>
      <c r="P286" s="19"/>
      <c r="Q286" s="19"/>
      <c r="R286" s="19"/>
      <c r="S286" s="19"/>
      <c r="T286" s="20"/>
      <c r="U286" s="21"/>
    </row>
    <row r="287" customFormat="false" ht="14.25" hidden="true" customHeight="false" outlineLevel="0" collapsed="false">
      <c r="B287" s="19"/>
      <c r="C287" s="19"/>
      <c r="D287" s="19"/>
      <c r="E287" s="19"/>
      <c r="F287" s="19"/>
      <c r="G287" s="19"/>
      <c r="H287" s="19"/>
      <c r="I287" s="19"/>
      <c r="J287" s="19"/>
      <c r="K287" s="19"/>
      <c r="L287" s="19"/>
      <c r="M287" s="19"/>
      <c r="N287" s="19"/>
      <c r="O287" s="19"/>
      <c r="P287" s="19"/>
      <c r="Q287" s="19"/>
      <c r="R287" s="19"/>
      <c r="S287" s="19"/>
      <c r="T287" s="20"/>
      <c r="U287" s="21"/>
    </row>
    <row r="288" customFormat="false" ht="14.25" hidden="false" customHeight="false" outlineLevel="0" collapsed="false">
      <c r="A288" s="3" t="s">
        <v>69</v>
      </c>
      <c r="B288" s="15"/>
      <c r="C288" s="15"/>
      <c r="D288" s="15"/>
      <c r="E288" s="15"/>
      <c r="F288" s="15"/>
      <c r="G288" s="15"/>
      <c r="H288" s="15"/>
      <c r="I288" s="15"/>
      <c r="J288" s="15"/>
      <c r="K288" s="15"/>
      <c r="L288" s="15"/>
      <c r="M288" s="15"/>
      <c r="N288" s="15"/>
      <c r="O288" s="15"/>
      <c r="P288" s="15"/>
      <c r="Q288" s="15"/>
      <c r="R288" s="15"/>
      <c r="S288" s="15"/>
      <c r="T288" s="16"/>
      <c r="U288" s="22" t="n">
        <f aca="false">SUM(U283:U285)</f>
        <v>-69</v>
      </c>
    </row>
    <row r="289" customFormat="false" ht="12.75" hidden="false" customHeight="false" outlineLevel="0" collapsed="false">
      <c r="A289" s="0" t="s">
        <v>30</v>
      </c>
      <c r="B289" s="18"/>
      <c r="C289" s="18"/>
      <c r="D289" s="19"/>
      <c r="E289" s="19"/>
      <c r="F289" s="18" t="n">
        <f aca="false">[1]Sheet1!E272</f>
        <v>98.3116883116883</v>
      </c>
      <c r="G289" s="18" t="n">
        <f aca="false">[1]Sheet1!F272</f>
        <v>75.2532467532468</v>
      </c>
      <c r="H289" s="19"/>
      <c r="I289" s="19"/>
      <c r="J289" s="19" t="n">
        <f aca="false">[2]Sheet1!I272</f>
        <v>92.1428571428572</v>
      </c>
      <c r="K289" s="19" t="n">
        <f aca="false">[2]Sheet1!J272</f>
        <v>68.8928571428571</v>
      </c>
      <c r="L289" s="19"/>
      <c r="M289" s="19"/>
      <c r="N289" s="19"/>
      <c r="O289" s="19"/>
      <c r="P289" s="19"/>
      <c r="Q289" s="19"/>
      <c r="R289" s="19"/>
      <c r="S289" s="19"/>
      <c r="T289" s="20"/>
      <c r="U289" s="21" t="n">
        <v>-5</v>
      </c>
    </row>
    <row r="290" customFormat="false" ht="12.75" hidden="false" customHeight="false" outlineLevel="0" collapsed="false">
      <c r="A290" s="0" t="s">
        <v>31</v>
      </c>
      <c r="B290" s="19" t="n">
        <f aca="false">[1]Sheet1!A273</f>
        <v>80.4130434782609</v>
      </c>
      <c r="C290" s="19" t="n">
        <f aca="false">[1]Sheet1!B273</f>
        <v>59.5962732919255</v>
      </c>
      <c r="D290" s="19" t="n">
        <f aca="false">[3]Sheet1!C273</f>
        <v>81.5934065934066</v>
      </c>
      <c r="E290" s="19" t="n">
        <f aca="false">[3]Sheet1!D273</f>
        <v>62.1098901098901</v>
      </c>
      <c r="F290" s="19"/>
      <c r="G290" s="19"/>
      <c r="H290" s="19" t="n">
        <f aca="false">[3]Sheet1!G273</f>
        <v>88.1298701298701</v>
      </c>
      <c r="I290" s="19" t="n">
        <f aca="false">[3]Sheet1!H273</f>
        <v>68.525974025974</v>
      </c>
      <c r="J290" s="19" t="n">
        <f aca="false">[2]Sheet1!I273</f>
        <v>85.8392857142857</v>
      </c>
      <c r="K290" s="19" t="n">
        <f aca="false">[2]Sheet1!J273</f>
        <v>64.4285714285714</v>
      </c>
      <c r="L290" s="19" t="n">
        <f aca="false">[3]Sheet1!K273</f>
        <v>78.1020408163265</v>
      </c>
      <c r="M290" s="19" t="n">
        <f aca="false">[3]Sheet1!L273</f>
        <v>58.5918367346939</v>
      </c>
      <c r="N290" s="19" t="n">
        <f aca="false">[3]Sheet1!M273</f>
        <v>93.8412698412698</v>
      </c>
      <c r="O290" s="19" t="n">
        <f aca="false">[3]Sheet1!N273</f>
        <v>72.2539682539683</v>
      </c>
      <c r="P290" s="19"/>
      <c r="Q290" s="19"/>
      <c r="R290" s="19"/>
      <c r="S290" s="19"/>
      <c r="T290" s="20"/>
      <c r="U290" s="21" t="n">
        <v>-33</v>
      </c>
    </row>
    <row r="291" customFormat="false" ht="12.75" hidden="false" customHeight="false" outlineLevel="0" collapsed="false">
      <c r="A291" s="0" t="s">
        <v>32</v>
      </c>
      <c r="B291" s="19"/>
      <c r="C291" s="19"/>
      <c r="D291" s="19"/>
      <c r="E291" s="19"/>
      <c r="F291" s="19"/>
      <c r="G291" s="19"/>
      <c r="H291" s="19"/>
      <c r="I291" s="19"/>
      <c r="J291" s="19" t="n">
        <f aca="false">[2]Sheet1!I274</f>
        <v>79.6326530612245</v>
      </c>
      <c r="K291" s="19" t="n">
        <f aca="false">[2]Sheet1!J274</f>
        <v>58.6734693877551</v>
      </c>
      <c r="L291" s="19"/>
      <c r="M291" s="19"/>
      <c r="N291" s="19"/>
      <c r="O291" s="19"/>
      <c r="P291" s="19" t="n">
        <f aca="false">[2]Sheet1!O274</f>
        <v>86.4625850340136</v>
      </c>
      <c r="Q291" s="19" t="n">
        <f aca="false">[2]Sheet1!P274</f>
        <v>60.0748299319728</v>
      </c>
      <c r="R291" s="19" t="n">
        <f aca="false">[2]Sheet1!Q274</f>
        <v>77.0476190476191</v>
      </c>
      <c r="S291" s="19" t="n">
        <f aca="false">[2]Sheet1!R274</f>
        <v>59.1785714285714</v>
      </c>
      <c r="T291" s="20"/>
      <c r="U291" s="21" t="n">
        <v>1</v>
      </c>
    </row>
    <row r="292" customFormat="false" ht="13.5" hidden="false" customHeight="false" outlineLevel="0" collapsed="false">
      <c r="B292" s="19"/>
      <c r="C292" s="19"/>
      <c r="D292" s="19"/>
      <c r="E292" s="19"/>
      <c r="F292" s="19"/>
      <c r="G292" s="19"/>
      <c r="H292" s="19"/>
      <c r="I292" s="19"/>
      <c r="J292" s="19"/>
      <c r="K292" s="19"/>
      <c r="L292" s="19"/>
      <c r="M292" s="19"/>
      <c r="N292" s="19"/>
      <c r="O292" s="19"/>
      <c r="P292" s="19"/>
      <c r="Q292" s="19"/>
      <c r="R292" s="19"/>
      <c r="S292" s="19"/>
      <c r="T292" s="20"/>
      <c r="U292" s="22" t="n">
        <f aca="false">SUM(U289:U291)</f>
        <v>-37</v>
      </c>
    </row>
    <row r="293" customFormat="false" ht="13.5" hidden="true" customHeight="false" outlineLevel="0" collapsed="false">
      <c r="B293" s="19"/>
      <c r="C293" s="19"/>
      <c r="D293" s="19"/>
      <c r="E293" s="19"/>
      <c r="F293" s="19"/>
      <c r="G293" s="19"/>
      <c r="H293" s="19"/>
      <c r="I293" s="19"/>
      <c r="J293" s="19"/>
      <c r="K293" s="19"/>
      <c r="L293" s="19"/>
      <c r="M293" s="19"/>
      <c r="N293" s="19"/>
      <c r="O293" s="19"/>
      <c r="P293" s="19"/>
      <c r="Q293" s="19"/>
      <c r="R293" s="19"/>
      <c r="S293" s="19"/>
      <c r="T293" s="20"/>
      <c r="U293" s="21"/>
    </row>
    <row r="294" customFormat="false" ht="13.5" hidden="true" customHeight="false" outlineLevel="0" collapsed="false">
      <c r="B294" s="19"/>
      <c r="C294" s="19"/>
      <c r="D294" s="19"/>
      <c r="E294" s="19"/>
      <c r="F294" s="19"/>
      <c r="G294" s="19"/>
      <c r="H294" s="19"/>
      <c r="I294" s="19"/>
      <c r="J294" s="19"/>
      <c r="K294" s="19"/>
      <c r="L294" s="19"/>
      <c r="M294" s="19"/>
      <c r="N294" s="19"/>
      <c r="O294" s="19"/>
      <c r="P294" s="19"/>
      <c r="Q294" s="19"/>
      <c r="R294" s="19"/>
      <c r="S294" s="19"/>
      <c r="T294" s="20"/>
      <c r="U294" s="21"/>
    </row>
    <row r="295" customFormat="false" ht="14.25" hidden="false" customHeight="false" outlineLevel="0" collapsed="false">
      <c r="A295" s="3" t="s">
        <v>70</v>
      </c>
      <c r="B295" s="15"/>
      <c r="C295" s="15"/>
      <c r="D295" s="15"/>
      <c r="E295" s="15"/>
      <c r="F295" s="15"/>
      <c r="G295" s="15"/>
      <c r="H295" s="15"/>
      <c r="I295" s="15"/>
      <c r="J295" s="15"/>
      <c r="K295" s="15"/>
      <c r="L295" s="15"/>
      <c r="M295" s="15"/>
      <c r="N295" s="15"/>
      <c r="O295" s="15"/>
      <c r="P295" s="15"/>
      <c r="Q295" s="15"/>
      <c r="R295" s="15"/>
      <c r="S295" s="15"/>
      <c r="T295" s="16"/>
      <c r="U295" s="22" t="n">
        <f aca="false">SUM(U290:U292)</f>
        <v>-69</v>
      </c>
    </row>
    <row r="296" customFormat="false" ht="12.75" hidden="false" customHeight="false" outlineLevel="0" collapsed="false">
      <c r="A296" s="0" t="s">
        <v>30</v>
      </c>
      <c r="B296" s="18"/>
      <c r="C296" s="18"/>
      <c r="D296" s="19"/>
      <c r="E296" s="19"/>
      <c r="F296" s="18" t="n">
        <f aca="false">[1]Sheet1!E279</f>
        <v>97.8961038961039</v>
      </c>
      <c r="G296" s="18" t="n">
        <f aca="false">[1]Sheet1!F279</f>
        <v>72.3896103896104</v>
      </c>
      <c r="H296" s="19"/>
      <c r="I296" s="19"/>
      <c r="J296" s="19" t="n">
        <f aca="false">[2]Sheet1!I279</f>
        <v>89.7142857142857</v>
      </c>
      <c r="K296" s="19" t="n">
        <f aca="false">[2]Sheet1!J279</f>
        <v>63.6428571428571</v>
      </c>
      <c r="L296" s="19"/>
      <c r="M296" s="19"/>
      <c r="N296" s="19"/>
      <c r="O296" s="19"/>
      <c r="P296" s="19"/>
      <c r="Q296" s="19"/>
      <c r="R296" s="19"/>
      <c r="S296" s="19"/>
      <c r="T296" s="20"/>
      <c r="U296" s="21" t="n">
        <v>-5</v>
      </c>
    </row>
    <row r="297" customFormat="false" ht="12.75" hidden="false" customHeight="false" outlineLevel="0" collapsed="false">
      <c r="A297" s="0" t="s">
        <v>31</v>
      </c>
      <c r="B297" s="19" t="n">
        <f aca="false">[1]Sheet1!A280</f>
        <v>79.2608695652174</v>
      </c>
      <c r="C297" s="19" t="n">
        <f aca="false">[1]Sheet1!B280</f>
        <v>58.944099378882</v>
      </c>
      <c r="D297" s="19" t="n">
        <f aca="false">[3]Sheet1!C280</f>
        <v>82.9560439560439</v>
      </c>
      <c r="E297" s="19" t="n">
        <f aca="false">[3]Sheet1!D280</f>
        <v>64.945054945055</v>
      </c>
      <c r="F297" s="19"/>
      <c r="G297" s="19"/>
      <c r="H297" s="19" t="n">
        <f aca="false">[3]Sheet1!G280</f>
        <v>86.7705627705628</v>
      </c>
      <c r="I297" s="19" t="n">
        <f aca="false">[3]Sheet1!H280</f>
        <v>67.7824675324675</v>
      </c>
      <c r="J297" s="19" t="n">
        <f aca="false">[2]Sheet1!I280</f>
        <v>84.0535714285714</v>
      </c>
      <c r="K297" s="19" t="n">
        <f aca="false">[2]Sheet1!J280</f>
        <v>59.8928571428571</v>
      </c>
      <c r="L297" s="19" t="n">
        <f aca="false">[3]Sheet1!K280</f>
        <v>81.3469387755102</v>
      </c>
      <c r="M297" s="19" t="n">
        <f aca="false">[3]Sheet1!L280</f>
        <v>62.4489795918367</v>
      </c>
      <c r="N297" s="19" t="n">
        <f aca="false">[3]Sheet1!M280</f>
        <v>94.7142857142857</v>
      </c>
      <c r="O297" s="19" t="n">
        <f aca="false">[3]Sheet1!N280</f>
        <v>70.4920634920635</v>
      </c>
      <c r="P297" s="19"/>
      <c r="Q297" s="19"/>
      <c r="R297" s="19"/>
      <c r="S297" s="19"/>
      <c r="T297" s="20"/>
      <c r="U297" s="21" t="n">
        <v>-33</v>
      </c>
    </row>
    <row r="298" customFormat="false" ht="12.75" hidden="false" customHeight="false" outlineLevel="0" collapsed="false">
      <c r="A298" s="0" t="s">
        <v>32</v>
      </c>
      <c r="B298" s="19"/>
      <c r="C298" s="19"/>
      <c r="D298" s="19"/>
      <c r="E298" s="19"/>
      <c r="F298" s="19"/>
      <c r="G298" s="19"/>
      <c r="H298" s="19"/>
      <c r="I298" s="19"/>
      <c r="J298" s="19" t="n">
        <f aca="false">[2]Sheet1!I281</f>
        <v>79.1836734693878</v>
      </c>
      <c r="K298" s="19" t="n">
        <f aca="false">[2]Sheet1!J281</f>
        <v>54.6938775510204</v>
      </c>
      <c r="L298" s="19"/>
      <c r="M298" s="19"/>
      <c r="N298" s="19"/>
      <c r="O298" s="19"/>
      <c r="P298" s="19" t="n">
        <f aca="false">[2]Sheet1!O281</f>
        <v>88.3469387755102</v>
      </c>
      <c r="Q298" s="19" t="n">
        <f aca="false">[2]Sheet1!P281</f>
        <v>60.0816326530612</v>
      </c>
      <c r="R298" s="19" t="n">
        <f aca="false">[2]Sheet1!Q281</f>
        <v>78.452380952381</v>
      </c>
      <c r="S298" s="19" t="n">
        <f aca="false">[2]Sheet1!R281</f>
        <v>57.8214285714286</v>
      </c>
      <c r="T298" s="20"/>
      <c r="U298" s="21" t="n">
        <v>1</v>
      </c>
    </row>
    <row r="299" customFormat="false" ht="13.5" hidden="false" customHeight="false" outlineLevel="0" collapsed="false">
      <c r="B299" s="19"/>
      <c r="C299" s="19"/>
      <c r="D299" s="19"/>
      <c r="E299" s="19"/>
      <c r="F299" s="19"/>
      <c r="G299" s="19"/>
      <c r="H299" s="19"/>
      <c r="I299" s="19"/>
      <c r="J299" s="19"/>
      <c r="K299" s="19"/>
      <c r="L299" s="19"/>
      <c r="M299" s="19"/>
      <c r="N299" s="19"/>
      <c r="O299" s="19"/>
      <c r="P299" s="19"/>
      <c r="Q299" s="19"/>
      <c r="R299" s="19"/>
      <c r="S299" s="19"/>
      <c r="T299" s="20"/>
      <c r="U299" s="22" t="n">
        <f aca="false">SUM(U296:U298)</f>
        <v>-37</v>
      </c>
    </row>
    <row r="300" customFormat="false" ht="14.25" hidden="true" customHeight="false" outlineLevel="0" collapsed="false">
      <c r="B300" s="19"/>
      <c r="C300" s="19"/>
      <c r="D300" s="19"/>
      <c r="E300" s="19"/>
      <c r="F300" s="19"/>
      <c r="G300" s="19"/>
      <c r="H300" s="19"/>
      <c r="I300" s="19"/>
      <c r="J300" s="19"/>
      <c r="K300" s="19"/>
      <c r="L300" s="19"/>
      <c r="M300" s="19"/>
      <c r="N300" s="19"/>
      <c r="O300" s="19"/>
      <c r="P300" s="19"/>
      <c r="Q300" s="19"/>
      <c r="R300" s="19"/>
      <c r="S300" s="19"/>
      <c r="T300" s="20"/>
      <c r="U300" s="21"/>
    </row>
    <row r="301" customFormat="false" ht="14.25" hidden="true" customHeight="false" outlineLevel="0" collapsed="false">
      <c r="B301" s="19"/>
      <c r="C301" s="19"/>
      <c r="D301" s="19"/>
      <c r="E301" s="19"/>
      <c r="F301" s="19"/>
      <c r="G301" s="19"/>
      <c r="H301" s="19"/>
      <c r="I301" s="19"/>
      <c r="J301" s="19"/>
      <c r="K301" s="19"/>
      <c r="L301" s="19"/>
      <c r="M301" s="19"/>
      <c r="N301" s="19"/>
      <c r="O301" s="19"/>
      <c r="P301" s="19"/>
      <c r="Q301" s="19"/>
      <c r="R301" s="19"/>
      <c r="S301" s="19"/>
      <c r="T301" s="20"/>
      <c r="U301" s="21"/>
    </row>
    <row r="302" customFormat="false" ht="14.25" hidden="false" customHeight="false" outlineLevel="0" collapsed="false">
      <c r="A302" s="3" t="s">
        <v>71</v>
      </c>
      <c r="B302" s="15"/>
      <c r="C302" s="15"/>
      <c r="D302" s="15"/>
      <c r="E302" s="15"/>
      <c r="F302" s="15"/>
      <c r="G302" s="15"/>
      <c r="H302" s="15"/>
      <c r="I302" s="15"/>
      <c r="J302" s="15"/>
      <c r="K302" s="15"/>
      <c r="L302" s="15"/>
      <c r="M302" s="15"/>
      <c r="N302" s="15"/>
      <c r="O302" s="15"/>
      <c r="P302" s="15"/>
      <c r="Q302" s="15"/>
      <c r="R302" s="15"/>
      <c r="S302" s="15"/>
      <c r="T302" s="16"/>
      <c r="U302" s="22" t="n">
        <f aca="false">SUM(U292:U294)</f>
        <v>-37</v>
      </c>
    </row>
    <row r="303" customFormat="false" ht="12.75" hidden="false" customHeight="false" outlineLevel="0" collapsed="false">
      <c r="A303" s="0" t="s">
        <v>30</v>
      </c>
      <c r="B303" s="18"/>
      <c r="C303" s="18"/>
      <c r="D303" s="19"/>
      <c r="E303" s="19"/>
      <c r="F303" s="18" t="n">
        <f aca="false">[1]Sheet1!E286</f>
        <v>96.5649350649351</v>
      </c>
      <c r="G303" s="18" t="n">
        <f aca="false">[1]Sheet1!F286</f>
        <v>72.6363636363636</v>
      </c>
      <c r="H303" s="19"/>
      <c r="I303" s="19"/>
      <c r="J303" s="19" t="n">
        <f aca="false">[2]Sheet1!I286</f>
        <v>88.75</v>
      </c>
      <c r="K303" s="19" t="n">
        <f aca="false">[2]Sheet1!J286</f>
        <v>61.8214285714286</v>
      </c>
      <c r="L303" s="19"/>
      <c r="M303" s="19"/>
      <c r="N303" s="19"/>
      <c r="O303" s="19"/>
      <c r="P303" s="19"/>
      <c r="Q303" s="19"/>
      <c r="R303" s="19"/>
      <c r="S303" s="19"/>
      <c r="T303" s="20"/>
      <c r="U303" s="21" t="n">
        <v>-5</v>
      </c>
    </row>
    <row r="304" customFormat="false" ht="12.75" hidden="false" customHeight="false" outlineLevel="0" collapsed="false">
      <c r="A304" s="0" t="s">
        <v>31</v>
      </c>
      <c r="B304" s="19" t="n">
        <f aca="false">[1]Sheet1!A287</f>
        <v>78.4285714285714</v>
      </c>
      <c r="C304" s="19" t="n">
        <f aca="false">[1]Sheet1!B287</f>
        <v>59.2298136645963</v>
      </c>
      <c r="D304" s="19" t="n">
        <f aca="false">[3]Sheet1!C287</f>
        <v>77.9010989010989</v>
      </c>
      <c r="E304" s="19" t="n">
        <f aca="false">[3]Sheet1!D287</f>
        <v>61.6923076923077</v>
      </c>
      <c r="F304" s="19"/>
      <c r="G304" s="19"/>
      <c r="H304" s="19" t="n">
        <f aca="false">[3]Sheet1!G287</f>
        <v>83.2077922077922</v>
      </c>
      <c r="I304" s="19" t="n">
        <f aca="false">[3]Sheet1!H287</f>
        <v>66.7142857142857</v>
      </c>
      <c r="J304" s="19" t="n">
        <f aca="false">[2]Sheet1!I287</f>
        <v>85.0535714285714</v>
      </c>
      <c r="K304" s="19" t="n">
        <f aca="false">[2]Sheet1!J287</f>
        <v>60.6785714285714</v>
      </c>
      <c r="L304" s="19" t="n">
        <f aca="false">[3]Sheet1!K287</f>
        <v>76.8571428571429</v>
      </c>
      <c r="M304" s="19" t="n">
        <f aca="false">[3]Sheet1!L287</f>
        <v>58.2040816326531</v>
      </c>
      <c r="N304" s="19" t="n">
        <f aca="false">[3]Sheet1!M287</f>
        <v>89.9523809523809</v>
      </c>
      <c r="O304" s="19" t="n">
        <f aca="false">[3]Sheet1!N287</f>
        <v>69.2857142857143</v>
      </c>
      <c r="P304" s="19"/>
      <c r="Q304" s="19"/>
      <c r="R304" s="19"/>
      <c r="S304" s="19"/>
      <c r="T304" s="20"/>
      <c r="U304" s="21" t="n">
        <v>-33</v>
      </c>
    </row>
    <row r="305" customFormat="false" ht="12.75" hidden="false" customHeight="false" outlineLevel="0" collapsed="false">
      <c r="A305" s="0" t="s">
        <v>32</v>
      </c>
      <c r="B305" s="19"/>
      <c r="C305" s="19"/>
      <c r="D305" s="19"/>
      <c r="E305" s="19"/>
      <c r="F305" s="19"/>
      <c r="G305" s="19"/>
      <c r="H305" s="19"/>
      <c r="I305" s="19"/>
      <c r="J305" s="19" t="n">
        <f aca="false">[2]Sheet1!I288</f>
        <v>81.8775510204082</v>
      </c>
      <c r="K305" s="19" t="n">
        <f aca="false">[2]Sheet1!J288</f>
        <v>59.4489795918367</v>
      </c>
      <c r="L305" s="19"/>
      <c r="M305" s="19"/>
      <c r="N305" s="19"/>
      <c r="O305" s="19"/>
      <c r="P305" s="19" t="n">
        <f aca="false">[2]Sheet1!O288</f>
        <v>91.5442176870748</v>
      </c>
      <c r="Q305" s="19" t="n">
        <f aca="false">[2]Sheet1!P288</f>
        <v>61.7755102040816</v>
      </c>
      <c r="R305" s="19" t="n">
        <f aca="false">[2]Sheet1!Q288</f>
        <v>84.4404761904762</v>
      </c>
      <c r="S305" s="19" t="n">
        <f aca="false">[2]Sheet1!R288</f>
        <v>59.3809523809524</v>
      </c>
      <c r="T305" s="20"/>
      <c r="U305" s="21" t="n">
        <v>1</v>
      </c>
    </row>
    <row r="306" customFormat="false" ht="13.5" hidden="false" customHeight="false" outlineLevel="0" collapsed="false">
      <c r="B306" s="19"/>
      <c r="C306" s="19"/>
      <c r="D306" s="19"/>
      <c r="E306" s="19"/>
      <c r="F306" s="19"/>
      <c r="G306" s="19"/>
      <c r="H306" s="19"/>
      <c r="I306" s="19"/>
      <c r="J306" s="19"/>
      <c r="K306" s="19"/>
      <c r="L306" s="19"/>
      <c r="M306" s="19"/>
      <c r="N306" s="19"/>
      <c r="O306" s="19"/>
      <c r="P306" s="19"/>
      <c r="Q306" s="19"/>
      <c r="R306" s="19"/>
      <c r="S306" s="19"/>
      <c r="T306" s="20"/>
      <c r="U306" s="22" t="n">
        <f aca="false">SUM(U303:U305)</f>
        <v>-37</v>
      </c>
    </row>
    <row r="307" customFormat="false" ht="14.25" hidden="true" customHeight="false" outlineLevel="0" collapsed="false">
      <c r="B307" s="19"/>
      <c r="C307" s="19"/>
      <c r="D307" s="19"/>
      <c r="E307" s="19"/>
      <c r="F307" s="19"/>
      <c r="G307" s="19"/>
      <c r="H307" s="19"/>
      <c r="I307" s="19"/>
      <c r="J307" s="19"/>
      <c r="K307" s="19"/>
      <c r="L307" s="19"/>
      <c r="M307" s="19"/>
      <c r="N307" s="19"/>
      <c r="O307" s="19"/>
      <c r="P307" s="19"/>
      <c r="Q307" s="19"/>
      <c r="R307" s="19"/>
      <c r="S307" s="19"/>
      <c r="T307" s="20"/>
      <c r="U307" s="21"/>
    </row>
    <row r="308" customFormat="false" ht="14.25" hidden="true" customHeight="false" outlineLevel="0" collapsed="false">
      <c r="B308" s="19"/>
      <c r="C308" s="19"/>
      <c r="D308" s="19"/>
      <c r="E308" s="19"/>
      <c r="F308" s="19"/>
      <c r="G308" s="19"/>
      <c r="H308" s="19"/>
      <c r="I308" s="19"/>
      <c r="J308" s="19"/>
      <c r="K308" s="19"/>
      <c r="L308" s="19"/>
      <c r="M308" s="19"/>
      <c r="N308" s="19"/>
      <c r="O308" s="19"/>
      <c r="P308" s="19"/>
      <c r="Q308" s="19"/>
      <c r="R308" s="19"/>
      <c r="S308" s="19"/>
      <c r="T308" s="20"/>
      <c r="U308" s="21"/>
    </row>
    <row r="309" customFormat="false" ht="14.25" hidden="false" customHeight="false" outlineLevel="0" collapsed="false">
      <c r="A309" s="3" t="s">
        <v>72</v>
      </c>
      <c r="B309" s="15"/>
      <c r="C309" s="15"/>
      <c r="D309" s="15"/>
      <c r="E309" s="15"/>
      <c r="F309" s="15"/>
      <c r="G309" s="15"/>
      <c r="H309" s="15"/>
      <c r="I309" s="15"/>
      <c r="J309" s="15"/>
      <c r="K309" s="15"/>
      <c r="L309" s="15"/>
      <c r="M309" s="15"/>
      <c r="N309" s="15"/>
      <c r="O309" s="15"/>
      <c r="P309" s="15"/>
      <c r="Q309" s="15"/>
      <c r="R309" s="15"/>
      <c r="S309" s="15"/>
      <c r="T309" s="16"/>
      <c r="U309" s="22" t="n">
        <f aca="false">SUM(U304:U306)</f>
        <v>-69</v>
      </c>
    </row>
    <row r="310" customFormat="false" ht="12.75" hidden="false" customHeight="false" outlineLevel="0" collapsed="false">
      <c r="A310" s="0" t="s">
        <v>30</v>
      </c>
      <c r="B310" s="18"/>
      <c r="C310" s="18"/>
      <c r="D310" s="19"/>
      <c r="E310" s="19"/>
      <c r="F310" s="18" t="n">
        <f aca="false">[1]Sheet1!E293</f>
        <v>95.7077922077922</v>
      </c>
      <c r="G310" s="18" t="n">
        <f aca="false">[1]Sheet1!F293</f>
        <v>71.5649350649351</v>
      </c>
      <c r="H310" s="19"/>
      <c r="I310" s="19"/>
      <c r="J310" s="19" t="n">
        <f aca="false">[2]Sheet1!I293</f>
        <v>92.0357142857143</v>
      </c>
      <c r="K310" s="19" t="n">
        <f aca="false">[2]Sheet1!J293</f>
        <v>66.3571428571429</v>
      </c>
      <c r="L310" s="19"/>
      <c r="M310" s="19"/>
      <c r="N310" s="19"/>
      <c r="O310" s="19"/>
      <c r="P310" s="19"/>
      <c r="Q310" s="19"/>
      <c r="R310" s="19"/>
      <c r="S310" s="19"/>
      <c r="T310" s="20"/>
      <c r="U310" s="21" t="n">
        <v>-5</v>
      </c>
    </row>
    <row r="311" customFormat="false" ht="12.75" hidden="false" customHeight="false" outlineLevel="0" collapsed="false">
      <c r="A311" s="0" t="s">
        <v>31</v>
      </c>
      <c r="B311" s="19" t="n">
        <f aca="false">[1]Sheet1!A294</f>
        <v>81.7267080745342</v>
      </c>
      <c r="C311" s="19" t="n">
        <f aca="false">[1]Sheet1!B294</f>
        <v>56.4534161490683</v>
      </c>
      <c r="D311" s="19" t="n">
        <f aca="false">[3]Sheet1!C294</f>
        <v>79.8131868131868</v>
      </c>
      <c r="E311" s="19" t="n">
        <f aca="false">[3]Sheet1!D294</f>
        <v>59.2307692307693</v>
      </c>
      <c r="F311" s="19"/>
      <c r="G311" s="19"/>
      <c r="H311" s="19" t="n">
        <f aca="false">[3]Sheet1!G294</f>
        <v>83.2402597402598</v>
      </c>
      <c r="I311" s="19" t="n">
        <f aca="false">[3]Sheet1!H294</f>
        <v>64.2142857142857</v>
      </c>
      <c r="J311" s="19" t="n">
        <f aca="false">[2]Sheet1!I294</f>
        <v>87.125</v>
      </c>
      <c r="K311" s="19" t="n">
        <f aca="false">[2]Sheet1!J294</f>
        <v>63.3392857142857</v>
      </c>
      <c r="L311" s="19" t="n">
        <f aca="false">[3]Sheet1!K294</f>
        <v>80</v>
      </c>
      <c r="M311" s="19" t="n">
        <f aca="false">[3]Sheet1!L294</f>
        <v>57.1632653061225</v>
      </c>
      <c r="N311" s="19" t="n">
        <f aca="false">[3]Sheet1!M294</f>
        <v>90.4761904761905</v>
      </c>
      <c r="O311" s="19" t="n">
        <f aca="false">[3]Sheet1!N294</f>
        <v>67.4761904761905</v>
      </c>
      <c r="P311" s="19"/>
      <c r="Q311" s="19"/>
      <c r="R311" s="19"/>
      <c r="S311" s="19"/>
      <c r="T311" s="20"/>
      <c r="U311" s="21" t="n">
        <v>-33</v>
      </c>
    </row>
    <row r="312" customFormat="false" ht="12.75" hidden="false" customHeight="false" outlineLevel="0" collapsed="false">
      <c r="A312" s="0" t="s">
        <v>32</v>
      </c>
      <c r="B312" s="19"/>
      <c r="C312" s="19"/>
      <c r="D312" s="19"/>
      <c r="E312" s="19"/>
      <c r="F312" s="19"/>
      <c r="G312" s="19"/>
      <c r="H312" s="19"/>
      <c r="I312" s="19"/>
      <c r="J312" s="19" t="n">
        <f aca="false">[2]Sheet1!I295</f>
        <v>80.6326530612245</v>
      </c>
      <c r="K312" s="19" t="n">
        <f aca="false">[2]Sheet1!J295</f>
        <v>60.8775510204082</v>
      </c>
      <c r="L312" s="19"/>
      <c r="M312" s="19"/>
      <c r="N312" s="19"/>
      <c r="O312" s="19"/>
      <c r="P312" s="19" t="n">
        <f aca="false">[2]Sheet1!O295</f>
        <v>84.6938775510204</v>
      </c>
      <c r="Q312" s="19" t="n">
        <f aca="false">[2]Sheet1!P295</f>
        <v>59.7210884353742</v>
      </c>
      <c r="R312" s="19" t="n">
        <f aca="false">[2]Sheet1!Q295</f>
        <v>77.1428571428572</v>
      </c>
      <c r="S312" s="19" t="n">
        <f aca="false">[2]Sheet1!R295</f>
        <v>56.4880952380953</v>
      </c>
      <c r="T312" s="20"/>
      <c r="U312" s="21" t="n">
        <v>1</v>
      </c>
    </row>
    <row r="313" customFormat="false" ht="13.5" hidden="false" customHeight="false" outlineLevel="0" collapsed="false">
      <c r="B313" s="19"/>
      <c r="C313" s="19"/>
      <c r="D313" s="19"/>
      <c r="E313" s="19"/>
      <c r="F313" s="19"/>
      <c r="G313" s="19"/>
      <c r="H313" s="19"/>
      <c r="I313" s="19"/>
      <c r="J313" s="19"/>
      <c r="K313" s="19"/>
      <c r="L313" s="19"/>
      <c r="M313" s="19"/>
      <c r="N313" s="19"/>
      <c r="O313" s="19"/>
      <c r="P313" s="19"/>
      <c r="Q313" s="19"/>
      <c r="R313" s="19"/>
      <c r="S313" s="19"/>
      <c r="T313" s="20"/>
      <c r="U313" s="22" t="n">
        <f aca="false">SUM(U310:U312)</f>
        <v>-37</v>
      </c>
    </row>
    <row r="314" customFormat="false" ht="14.25" hidden="true" customHeight="false" outlineLevel="0" collapsed="false">
      <c r="B314" s="19"/>
      <c r="C314" s="19"/>
      <c r="D314" s="19"/>
      <c r="E314" s="19"/>
      <c r="F314" s="19"/>
      <c r="G314" s="19"/>
      <c r="H314" s="19"/>
      <c r="I314" s="19"/>
      <c r="J314" s="19"/>
      <c r="K314" s="19"/>
      <c r="L314" s="19"/>
      <c r="M314" s="19"/>
      <c r="N314" s="19"/>
      <c r="O314" s="19"/>
      <c r="P314" s="19"/>
      <c r="Q314" s="19"/>
      <c r="R314" s="19"/>
      <c r="S314" s="19"/>
      <c r="T314" s="20"/>
      <c r="U314" s="21"/>
    </row>
    <row r="315" customFormat="false" ht="14.25" hidden="true" customHeight="false" outlineLevel="0" collapsed="false">
      <c r="B315" s="19"/>
      <c r="C315" s="19"/>
      <c r="D315" s="19"/>
      <c r="E315" s="19"/>
      <c r="F315" s="19"/>
      <c r="G315" s="19"/>
      <c r="H315" s="19"/>
      <c r="I315" s="19"/>
      <c r="J315" s="19"/>
      <c r="K315" s="19"/>
      <c r="L315" s="19"/>
      <c r="M315" s="19"/>
      <c r="N315" s="19"/>
      <c r="O315" s="19"/>
      <c r="P315" s="19"/>
      <c r="Q315" s="19"/>
      <c r="R315" s="19"/>
      <c r="S315" s="19"/>
      <c r="T315" s="20"/>
      <c r="U315" s="21"/>
    </row>
    <row r="316" customFormat="false" ht="14.25" hidden="false" customHeight="false" outlineLevel="0" collapsed="false">
      <c r="A316" s="3" t="s">
        <v>73</v>
      </c>
      <c r="B316" s="15"/>
      <c r="C316" s="15"/>
      <c r="D316" s="15"/>
      <c r="E316" s="15"/>
      <c r="F316" s="15"/>
      <c r="G316" s="15"/>
      <c r="H316" s="15"/>
      <c r="I316" s="15"/>
      <c r="J316" s="15"/>
      <c r="K316" s="15"/>
      <c r="L316" s="15"/>
      <c r="M316" s="15"/>
      <c r="N316" s="15"/>
      <c r="O316" s="15"/>
      <c r="P316" s="15"/>
      <c r="Q316" s="15"/>
      <c r="R316" s="15"/>
      <c r="S316" s="15"/>
      <c r="T316" s="16"/>
      <c r="U316" s="22" t="n">
        <f aca="false">SUM(U311:U313)</f>
        <v>-69</v>
      </c>
    </row>
    <row r="317" customFormat="false" ht="12.75" hidden="false" customHeight="false" outlineLevel="0" collapsed="false">
      <c r="A317" s="0" t="s">
        <v>30</v>
      </c>
      <c r="B317" s="18"/>
      <c r="C317" s="18"/>
      <c r="D317" s="19"/>
      <c r="E317" s="19"/>
      <c r="F317" s="18" t="n">
        <f aca="false">[1]Sheet1!E300</f>
        <v>92.5324675324675</v>
      </c>
      <c r="G317" s="18" t="n">
        <f aca="false">[1]Sheet1!F300</f>
        <v>71.1038961038961</v>
      </c>
      <c r="H317" s="19"/>
      <c r="I317" s="19"/>
      <c r="J317" s="19" t="n">
        <f aca="false">[2]Sheet1!I300</f>
        <v>84.8214285714286</v>
      </c>
      <c r="K317" s="19" t="n">
        <f aca="false">[2]Sheet1!J300</f>
        <v>60.2142857142857</v>
      </c>
      <c r="L317" s="19"/>
      <c r="M317" s="19"/>
      <c r="N317" s="19"/>
      <c r="O317" s="19"/>
      <c r="P317" s="19"/>
      <c r="Q317" s="19"/>
      <c r="R317" s="19"/>
      <c r="S317" s="19"/>
      <c r="T317" s="20"/>
      <c r="U317" s="21" t="n">
        <v>-5</v>
      </c>
    </row>
    <row r="318" customFormat="false" ht="12.75" hidden="false" customHeight="false" outlineLevel="0" collapsed="false">
      <c r="A318" s="0" t="s">
        <v>31</v>
      </c>
      <c r="B318" s="19" t="n">
        <f aca="false">[1]Sheet1!A301</f>
        <v>83.6966873706004</v>
      </c>
      <c r="C318" s="19" t="n">
        <f aca="false">[1]Sheet1!B301</f>
        <v>58.2360248447205</v>
      </c>
      <c r="D318" s="19" t="n">
        <f aca="false">[3]Sheet1!C301</f>
        <v>80.5274725274725</v>
      </c>
      <c r="E318" s="19" t="n">
        <f aca="false">[3]Sheet1!D301</f>
        <v>64.956043956044</v>
      </c>
      <c r="F318" s="19"/>
      <c r="G318" s="19"/>
      <c r="H318" s="19" t="n">
        <f aca="false">[3]Sheet1!G301</f>
        <v>84.0909090909091</v>
      </c>
      <c r="I318" s="19" t="n">
        <f aca="false">[3]Sheet1!H301</f>
        <v>66.0974025974026</v>
      </c>
      <c r="J318" s="19" t="n">
        <f aca="false">[2]Sheet1!I301</f>
        <v>80.9642857142857</v>
      </c>
      <c r="K318" s="19" t="n">
        <f aca="false">[2]Sheet1!J301</f>
        <v>57.9107142857143</v>
      </c>
      <c r="L318" s="19" t="n">
        <f aca="false">[3]Sheet1!K301</f>
        <v>82.3265306122449</v>
      </c>
      <c r="M318" s="19" t="n">
        <f aca="false">[3]Sheet1!L301</f>
        <v>66.1224489795918</v>
      </c>
      <c r="N318" s="19" t="n">
        <f aca="false">[3]Sheet1!M301</f>
        <v>91.8571428571429</v>
      </c>
      <c r="O318" s="19" t="n">
        <f aca="false">[3]Sheet1!N301</f>
        <v>68.7460317460318</v>
      </c>
      <c r="P318" s="19"/>
      <c r="Q318" s="19"/>
      <c r="R318" s="19"/>
      <c r="S318" s="19"/>
      <c r="T318" s="20"/>
      <c r="U318" s="21" t="n">
        <v>-33</v>
      </c>
    </row>
    <row r="319" customFormat="false" ht="12.75" hidden="false" customHeight="false" outlineLevel="0" collapsed="false">
      <c r="A319" s="0" t="s">
        <v>32</v>
      </c>
      <c r="B319" s="19"/>
      <c r="C319" s="19"/>
      <c r="D319" s="19"/>
      <c r="E319" s="19"/>
      <c r="F319" s="19"/>
      <c r="G319" s="19"/>
      <c r="H319" s="19"/>
      <c r="I319" s="19"/>
      <c r="J319" s="19" t="n">
        <f aca="false">[2]Sheet1!I302</f>
        <v>71.4285714285714</v>
      </c>
      <c r="K319" s="19" t="n">
        <f aca="false">[2]Sheet1!J302</f>
        <v>52.1836734693878</v>
      </c>
      <c r="L319" s="19"/>
      <c r="M319" s="19"/>
      <c r="N319" s="19"/>
      <c r="O319" s="19"/>
      <c r="P319" s="19" t="n">
        <f aca="false">[2]Sheet1!O302</f>
        <v>82.3333333333333</v>
      </c>
      <c r="Q319" s="19" t="n">
        <f aca="false">[2]Sheet1!P302</f>
        <v>51.9591836734694</v>
      </c>
      <c r="R319" s="19" t="n">
        <f aca="false">[2]Sheet1!Q302</f>
        <v>78.4642857142857</v>
      </c>
      <c r="S319" s="19" t="n">
        <f aca="false">[2]Sheet1!R302</f>
        <v>53.8095238095238</v>
      </c>
      <c r="T319" s="20"/>
      <c r="U319" s="21" t="n">
        <v>1</v>
      </c>
    </row>
    <row r="320" customFormat="false" ht="13.5" hidden="false" customHeight="false" outlineLevel="0" collapsed="false">
      <c r="B320" s="19"/>
      <c r="C320" s="19"/>
      <c r="D320" s="19"/>
      <c r="E320" s="19"/>
      <c r="F320" s="19"/>
      <c r="G320" s="19"/>
      <c r="H320" s="19"/>
      <c r="I320" s="19"/>
      <c r="J320" s="19"/>
      <c r="K320" s="19"/>
      <c r="L320" s="19"/>
      <c r="M320" s="19"/>
      <c r="N320" s="19"/>
      <c r="O320" s="19"/>
      <c r="P320" s="19"/>
      <c r="Q320" s="19"/>
      <c r="R320" s="19"/>
      <c r="S320" s="19"/>
      <c r="T320" s="20"/>
      <c r="U320" s="22" t="n">
        <f aca="false">SUM(U317:U319)</f>
        <v>-37</v>
      </c>
    </row>
    <row r="321" customFormat="false" ht="14.25" hidden="true" customHeight="false" outlineLevel="0" collapsed="false">
      <c r="B321" s="19"/>
      <c r="C321" s="19"/>
      <c r="D321" s="19"/>
      <c r="E321" s="19"/>
      <c r="F321" s="19"/>
      <c r="G321" s="19"/>
      <c r="H321" s="19"/>
      <c r="I321" s="19"/>
      <c r="J321" s="19"/>
      <c r="K321" s="19"/>
      <c r="L321" s="19"/>
      <c r="M321" s="19"/>
      <c r="N321" s="19"/>
      <c r="O321" s="19"/>
      <c r="P321" s="19"/>
      <c r="Q321" s="19"/>
      <c r="R321" s="19"/>
      <c r="S321" s="19"/>
      <c r="T321" s="20"/>
      <c r="U321" s="21"/>
    </row>
    <row r="322" customFormat="false" ht="14.25" hidden="true" customHeight="false" outlineLevel="0" collapsed="false">
      <c r="B322" s="19"/>
      <c r="C322" s="19"/>
      <c r="D322" s="19"/>
      <c r="E322" s="19"/>
      <c r="F322" s="19"/>
      <c r="G322" s="19"/>
      <c r="H322" s="19"/>
      <c r="I322" s="19"/>
      <c r="J322" s="19"/>
      <c r="K322" s="19"/>
      <c r="L322" s="19"/>
      <c r="M322" s="19"/>
      <c r="N322" s="19"/>
      <c r="O322" s="19"/>
      <c r="P322" s="19"/>
      <c r="Q322" s="19"/>
      <c r="R322" s="19"/>
      <c r="S322" s="19"/>
      <c r="T322" s="20"/>
      <c r="U322" s="21"/>
    </row>
    <row r="323" customFormat="false" ht="14.25" hidden="false" customHeight="false" outlineLevel="0" collapsed="false">
      <c r="A323" s="3" t="s">
        <v>74</v>
      </c>
      <c r="B323" s="15"/>
      <c r="C323" s="15"/>
      <c r="D323" s="15"/>
      <c r="E323" s="15"/>
      <c r="F323" s="15"/>
      <c r="G323" s="15"/>
      <c r="H323" s="15"/>
      <c r="I323" s="15"/>
      <c r="J323" s="15"/>
      <c r="K323" s="15"/>
      <c r="L323" s="15"/>
      <c r="M323" s="15"/>
      <c r="N323" s="15"/>
      <c r="O323" s="15"/>
      <c r="P323" s="15"/>
      <c r="Q323" s="15"/>
      <c r="R323" s="15"/>
      <c r="S323" s="15"/>
      <c r="T323" s="16"/>
      <c r="U323" s="22" t="n">
        <f aca="false">SUM(U318:U320)</f>
        <v>-69</v>
      </c>
    </row>
    <row r="324" customFormat="false" ht="12.75" hidden="false" customHeight="false" outlineLevel="0" collapsed="false">
      <c r="A324" s="0" t="s">
        <v>30</v>
      </c>
      <c r="B324" s="18"/>
      <c r="C324" s="18"/>
      <c r="D324" s="19"/>
      <c r="E324" s="19"/>
      <c r="F324" s="18" t="n">
        <f aca="false">[1]Sheet1!E307</f>
        <v>87.5</v>
      </c>
      <c r="G324" s="18" t="n">
        <f aca="false">[1]Sheet1!F307</f>
        <v>65.0324675324676</v>
      </c>
      <c r="H324" s="19"/>
      <c r="I324" s="19"/>
      <c r="J324" s="19" t="n">
        <f aca="false">[2]Sheet1!I307</f>
        <v>73.9285714285714</v>
      </c>
      <c r="K324" s="19" t="n">
        <f aca="false">[2]Sheet1!J307</f>
        <v>51.3928571428571</v>
      </c>
      <c r="L324" s="19"/>
      <c r="M324" s="19"/>
      <c r="N324" s="19"/>
      <c r="O324" s="19"/>
      <c r="P324" s="19"/>
      <c r="Q324" s="19"/>
      <c r="R324" s="19"/>
      <c r="S324" s="19"/>
      <c r="T324" s="20"/>
      <c r="U324" s="21" t="n">
        <v>-5</v>
      </c>
    </row>
    <row r="325" customFormat="false" ht="12.75" hidden="false" customHeight="false" outlineLevel="0" collapsed="false">
      <c r="A325" s="0" t="s">
        <v>31</v>
      </c>
      <c r="B325" s="19" t="n">
        <f aca="false">[1]Sheet1!A308</f>
        <v>74.2670807453416</v>
      </c>
      <c r="C325" s="19" t="n">
        <f aca="false">[1]Sheet1!B308</f>
        <v>49.5900621118012</v>
      </c>
      <c r="D325" s="19" t="n">
        <f aca="false">[3]Sheet1!C308</f>
        <v>74.8791208791209</v>
      </c>
      <c r="E325" s="19" t="n">
        <f aca="false">[3]Sheet1!D308</f>
        <v>58.0604395604396</v>
      </c>
      <c r="F325" s="19"/>
      <c r="G325" s="19"/>
      <c r="H325" s="19" t="n">
        <f aca="false">[3]Sheet1!G308</f>
        <v>80.1753246753247</v>
      </c>
      <c r="I325" s="19" t="n">
        <f aca="false">[3]Sheet1!H308</f>
        <v>61.2857142857143</v>
      </c>
      <c r="J325" s="19" t="n">
        <f aca="false">[2]Sheet1!I308</f>
        <v>72</v>
      </c>
      <c r="K325" s="19" t="n">
        <f aca="false">[2]Sheet1!J308</f>
        <v>48.1607142857143</v>
      </c>
      <c r="L325" s="19" t="n">
        <f aca="false">[3]Sheet1!K308</f>
        <v>74.1836734693878</v>
      </c>
      <c r="M325" s="19" t="n">
        <f aca="false">[3]Sheet1!L308</f>
        <v>58.8163265306122</v>
      </c>
      <c r="N325" s="19" t="n">
        <f aca="false">[3]Sheet1!M308</f>
        <v>86.7460317460318</v>
      </c>
      <c r="O325" s="19" t="n">
        <f aca="false">[3]Sheet1!N308</f>
        <v>61.2539682539683</v>
      </c>
      <c r="P325" s="19"/>
      <c r="Q325" s="19"/>
      <c r="R325" s="19"/>
      <c r="S325" s="19"/>
      <c r="T325" s="20"/>
      <c r="U325" s="21" t="n">
        <v>-33</v>
      </c>
    </row>
    <row r="326" customFormat="false" ht="12.75" hidden="false" customHeight="false" outlineLevel="0" collapsed="false">
      <c r="A326" s="0" t="s">
        <v>32</v>
      </c>
      <c r="B326" s="19"/>
      <c r="C326" s="19"/>
      <c r="D326" s="19"/>
      <c r="E326" s="19"/>
      <c r="F326" s="19"/>
      <c r="G326" s="19"/>
      <c r="H326" s="19"/>
      <c r="I326" s="19"/>
      <c r="J326" s="19" t="n">
        <f aca="false">[2]Sheet1!I309</f>
        <v>66.6326530612245</v>
      </c>
      <c r="K326" s="19" t="n">
        <f aca="false">[2]Sheet1!J309</f>
        <v>43.0816326530612</v>
      </c>
      <c r="L326" s="19"/>
      <c r="M326" s="19"/>
      <c r="N326" s="19"/>
      <c r="O326" s="19"/>
      <c r="P326" s="19" t="n">
        <f aca="false">[2]Sheet1!O309</f>
        <v>80.6802721088435</v>
      </c>
      <c r="Q326" s="19" t="n">
        <f aca="false">[2]Sheet1!P309</f>
        <v>51.8367346938776</v>
      </c>
      <c r="R326" s="19" t="n">
        <f aca="false">[2]Sheet1!Q309</f>
        <v>78.952380952381</v>
      </c>
      <c r="S326" s="19" t="n">
        <f aca="false">[2]Sheet1!R309</f>
        <v>53.3095238095238</v>
      </c>
      <c r="T326" s="20"/>
      <c r="U326" s="21" t="n">
        <v>1</v>
      </c>
    </row>
    <row r="327" customFormat="false" ht="13.5" hidden="false" customHeight="false" outlineLevel="0" collapsed="false">
      <c r="B327" s="19"/>
      <c r="C327" s="19"/>
      <c r="D327" s="19"/>
      <c r="E327" s="19"/>
      <c r="F327" s="19"/>
      <c r="G327" s="19"/>
      <c r="H327" s="19"/>
      <c r="I327" s="19"/>
      <c r="J327" s="19"/>
      <c r="K327" s="19"/>
      <c r="L327" s="19"/>
      <c r="M327" s="19"/>
      <c r="N327" s="19"/>
      <c r="O327" s="19"/>
      <c r="P327" s="19"/>
      <c r="Q327" s="19"/>
      <c r="R327" s="19"/>
      <c r="S327" s="19"/>
      <c r="T327" s="20"/>
      <c r="U327" s="22" t="n">
        <f aca="false">SUM(U324:U326)</f>
        <v>-37</v>
      </c>
    </row>
    <row r="328" customFormat="false" ht="14.25" hidden="true" customHeight="false" outlineLevel="0" collapsed="false">
      <c r="B328" s="19"/>
      <c r="C328" s="19"/>
      <c r="D328" s="19"/>
      <c r="E328" s="19"/>
      <c r="F328" s="19"/>
      <c r="G328" s="19"/>
      <c r="H328" s="19"/>
      <c r="I328" s="19"/>
      <c r="J328" s="19"/>
      <c r="K328" s="19"/>
      <c r="L328" s="19"/>
      <c r="M328" s="19"/>
      <c r="N328" s="19"/>
      <c r="O328" s="19"/>
      <c r="P328" s="19"/>
      <c r="Q328" s="19"/>
      <c r="R328" s="19"/>
      <c r="S328" s="19"/>
      <c r="T328" s="20"/>
      <c r="U328" s="21"/>
    </row>
    <row r="329" customFormat="false" ht="14.25" hidden="true" customHeight="false" outlineLevel="0" collapsed="false">
      <c r="B329" s="19"/>
      <c r="C329" s="19"/>
      <c r="D329" s="19"/>
      <c r="E329" s="19"/>
      <c r="F329" s="19"/>
      <c r="G329" s="19"/>
      <c r="H329" s="19"/>
      <c r="I329" s="19"/>
      <c r="J329" s="19"/>
      <c r="K329" s="19"/>
      <c r="L329" s="19"/>
      <c r="M329" s="19"/>
      <c r="N329" s="19"/>
      <c r="O329" s="19"/>
      <c r="P329" s="19"/>
      <c r="Q329" s="19"/>
      <c r="R329" s="19"/>
      <c r="S329" s="19"/>
      <c r="T329" s="20"/>
      <c r="U329" s="21"/>
    </row>
    <row r="330" customFormat="false" ht="14.25" hidden="false" customHeight="false" outlineLevel="0" collapsed="false">
      <c r="H330" s="2" t="s">
        <v>0</v>
      </c>
      <c r="I330" s="2"/>
      <c r="J330" s="2" t="s">
        <v>1</v>
      </c>
      <c r="K330" s="2"/>
      <c r="P330" s="2" t="s">
        <v>2</v>
      </c>
      <c r="Q330" s="2"/>
    </row>
    <row r="331" customFormat="false" ht="13.5" hidden="false" customHeight="false" outlineLevel="0" collapsed="false">
      <c r="A331" s="3" t="s">
        <v>3</v>
      </c>
      <c r="B331" s="4" t="s">
        <v>4</v>
      </c>
      <c r="C331" s="4"/>
      <c r="D331" s="4" t="s">
        <v>5</v>
      </c>
      <c r="E331" s="4"/>
      <c r="F331" s="4" t="s">
        <v>6</v>
      </c>
      <c r="G331" s="4"/>
      <c r="H331" s="5" t="s">
        <v>7</v>
      </c>
      <c r="I331" s="5"/>
      <c r="J331" s="5" t="s">
        <v>8</v>
      </c>
      <c r="K331" s="5"/>
      <c r="L331" s="4" t="s">
        <v>9</v>
      </c>
      <c r="M331" s="4"/>
      <c r="N331" s="4" t="s">
        <v>10</v>
      </c>
      <c r="O331" s="4"/>
      <c r="P331" s="5" t="s">
        <v>11</v>
      </c>
      <c r="Q331" s="5"/>
      <c r="R331" s="4" t="s">
        <v>12</v>
      </c>
      <c r="S331" s="4"/>
      <c r="T331" s="6"/>
    </row>
    <row r="332" customFormat="false" ht="13.5" hidden="false" customHeight="false" outlineLevel="0" collapsed="false">
      <c r="A332" s="3" t="s">
        <v>13</v>
      </c>
      <c r="B332" s="7" t="n">
        <v>44194756</v>
      </c>
      <c r="C332" s="7"/>
      <c r="D332" s="7" t="n">
        <v>38291763</v>
      </c>
      <c r="E332" s="7"/>
      <c r="F332" s="7" t="n">
        <v>30013597</v>
      </c>
      <c r="G332" s="7"/>
      <c r="H332" s="7" t="n">
        <v>48944678</v>
      </c>
      <c r="I332" s="7"/>
      <c r="J332" s="7" t="n">
        <v>18694626</v>
      </c>
      <c r="K332" s="7"/>
      <c r="L332" s="7" t="n">
        <v>13429862</v>
      </c>
      <c r="M332" s="7"/>
      <c r="N332" s="7" t="n">
        <v>16471211</v>
      </c>
      <c r="O332" s="7"/>
      <c r="P332" s="7" t="n">
        <v>16813233</v>
      </c>
      <c r="Q332" s="7"/>
      <c r="R332" s="7" t="n">
        <v>43444798</v>
      </c>
      <c r="S332" s="7"/>
      <c r="T332" s="8"/>
      <c r="U332" s="9" t="s">
        <v>14</v>
      </c>
    </row>
    <row r="333" customFormat="false" ht="13.5" hidden="false" customHeight="false" outlineLevel="0" collapsed="false">
      <c r="A333" s="3" t="s">
        <v>15</v>
      </c>
      <c r="B333" s="4" t="s">
        <v>16</v>
      </c>
      <c r="C333" s="4"/>
      <c r="D333" s="4" t="s">
        <v>17</v>
      </c>
      <c r="E333" s="4"/>
      <c r="F333" s="4" t="s">
        <v>18</v>
      </c>
      <c r="G333" s="4"/>
      <c r="H333" s="4" t="s">
        <v>19</v>
      </c>
      <c r="I333" s="4"/>
      <c r="J333" s="4" t="s">
        <v>20</v>
      </c>
      <c r="K333" s="4"/>
      <c r="L333" s="4" t="s">
        <v>21</v>
      </c>
      <c r="M333" s="4"/>
      <c r="N333" s="4" t="s">
        <v>22</v>
      </c>
      <c r="O333" s="4"/>
      <c r="P333" s="4" t="s">
        <v>23</v>
      </c>
      <c r="Q333" s="4"/>
      <c r="R333" s="4" t="s">
        <v>24</v>
      </c>
      <c r="S333" s="4"/>
      <c r="T333" s="10"/>
      <c r="U333" s="11" t="s">
        <v>25</v>
      </c>
    </row>
    <row r="334" customFormat="false" ht="13.5" hidden="false" customHeight="false" outlineLevel="0" collapsed="false">
      <c r="B334" s="12" t="s">
        <v>26</v>
      </c>
      <c r="C334" s="12" t="s">
        <v>27</v>
      </c>
      <c r="D334" s="12" t="s">
        <v>26</v>
      </c>
      <c r="E334" s="12" t="s">
        <v>27</v>
      </c>
      <c r="F334" s="12" t="s">
        <v>26</v>
      </c>
      <c r="G334" s="12" t="s">
        <v>27</v>
      </c>
      <c r="H334" s="12" t="s">
        <v>26</v>
      </c>
      <c r="I334" s="12" t="s">
        <v>27</v>
      </c>
      <c r="J334" s="12" t="s">
        <v>26</v>
      </c>
      <c r="K334" s="12" t="s">
        <v>27</v>
      </c>
      <c r="L334" s="12" t="s">
        <v>26</v>
      </c>
      <c r="M334" s="12" t="s">
        <v>27</v>
      </c>
      <c r="N334" s="12" t="s">
        <v>26</v>
      </c>
      <c r="O334" s="12" t="s">
        <v>27</v>
      </c>
      <c r="P334" s="12" t="s">
        <v>26</v>
      </c>
      <c r="Q334" s="12" t="s">
        <v>27</v>
      </c>
      <c r="R334" s="12" t="s">
        <v>26</v>
      </c>
      <c r="S334" s="12" t="s">
        <v>27</v>
      </c>
      <c r="T334" s="13"/>
      <c r="U334" s="14" t="s">
        <v>28</v>
      </c>
    </row>
    <row r="335" customFormat="false" ht="13.5" hidden="false" customHeight="false" outlineLevel="0" collapsed="false">
      <c r="A335" s="3" t="s">
        <v>75</v>
      </c>
      <c r="B335" s="15"/>
      <c r="C335" s="15"/>
      <c r="D335" s="15"/>
      <c r="E335" s="15"/>
      <c r="F335" s="15"/>
      <c r="G335" s="15"/>
      <c r="H335" s="15"/>
      <c r="I335" s="15"/>
      <c r="J335" s="15"/>
      <c r="K335" s="15"/>
      <c r="L335" s="15"/>
      <c r="M335" s="15"/>
      <c r="N335" s="15"/>
      <c r="O335" s="15"/>
      <c r="P335" s="15"/>
      <c r="Q335" s="15"/>
      <c r="R335" s="15"/>
      <c r="S335" s="15"/>
      <c r="T335" s="16"/>
      <c r="U335" s="22" t="n">
        <f aca="false">SUM(U325:U327)</f>
        <v>-69</v>
      </c>
    </row>
    <row r="336" customFormat="false" ht="12.75" hidden="false" customHeight="false" outlineLevel="0" collapsed="false">
      <c r="A336" s="0" t="s">
        <v>30</v>
      </c>
      <c r="B336" s="18"/>
      <c r="C336" s="18"/>
      <c r="D336" s="19"/>
      <c r="E336" s="19"/>
      <c r="F336" s="18" t="n">
        <f aca="false">[1]Sheet1!E314</f>
        <v>84.4935064935065</v>
      </c>
      <c r="G336" s="18" t="n">
        <f aca="false">[1]Sheet1!F314</f>
        <v>58.4350649350649</v>
      </c>
      <c r="H336" s="19"/>
      <c r="I336" s="19"/>
      <c r="J336" s="19" t="n">
        <f aca="false">[2]Sheet1!I314</f>
        <v>72.3214285714286</v>
      </c>
      <c r="K336" s="19" t="n">
        <f aca="false">[2]Sheet1!J314</f>
        <v>47.75</v>
      </c>
      <c r="L336" s="19"/>
      <c r="M336" s="19"/>
      <c r="N336" s="19"/>
      <c r="O336" s="19"/>
      <c r="P336" s="19"/>
      <c r="Q336" s="19"/>
      <c r="R336" s="19"/>
      <c r="S336" s="19"/>
      <c r="T336" s="20"/>
      <c r="U336" s="21" t="n">
        <v>-5</v>
      </c>
    </row>
    <row r="337" customFormat="false" ht="12.75" hidden="false" customHeight="false" outlineLevel="0" collapsed="false">
      <c r="A337" s="0" t="s">
        <v>31</v>
      </c>
      <c r="B337" s="19" t="n">
        <f aca="false">[1]Sheet1!A315</f>
        <v>71.7453416149068</v>
      </c>
      <c r="C337" s="19" t="n">
        <f aca="false">[1]Sheet1!B315</f>
        <v>44.5652173913044</v>
      </c>
      <c r="D337" s="19" t="n">
        <f aca="false">[3]Sheet1!C315</f>
        <v>68.8351648351648</v>
      </c>
      <c r="E337" s="19" t="n">
        <f aca="false">[3]Sheet1!D315</f>
        <v>49.5164835164835</v>
      </c>
      <c r="F337" s="19"/>
      <c r="G337" s="19"/>
      <c r="H337" s="19" t="n">
        <f aca="false">[3]Sheet1!G315</f>
        <v>74.6688311688312</v>
      </c>
      <c r="I337" s="19" t="n">
        <f aca="false">[3]Sheet1!H315</f>
        <v>56.3116883116883</v>
      </c>
      <c r="J337" s="19" t="n">
        <f aca="false">[2]Sheet1!I315</f>
        <v>72.0357142857143</v>
      </c>
      <c r="K337" s="19" t="n">
        <f aca="false">[2]Sheet1!J315</f>
        <v>45.6428571428571</v>
      </c>
      <c r="L337" s="19" t="n">
        <f aca="false">[3]Sheet1!K315</f>
        <v>68.2857142857143</v>
      </c>
      <c r="M337" s="19" t="n">
        <f aca="false">[3]Sheet1!L315</f>
        <v>49.9795918367347</v>
      </c>
      <c r="N337" s="19" t="n">
        <f aca="false">[3]Sheet1!M315</f>
        <v>80.1746031746032</v>
      </c>
      <c r="O337" s="19" t="n">
        <f aca="false">[3]Sheet1!N315</f>
        <v>54.9206349206349</v>
      </c>
      <c r="P337" s="19"/>
      <c r="Q337" s="19"/>
      <c r="R337" s="19"/>
      <c r="S337" s="19"/>
      <c r="T337" s="20"/>
      <c r="U337" s="21" t="n">
        <v>-33</v>
      </c>
    </row>
    <row r="338" customFormat="false" ht="12.75" hidden="false" customHeight="false" outlineLevel="0" collapsed="false">
      <c r="A338" s="0" t="s">
        <v>32</v>
      </c>
      <c r="B338" s="19"/>
      <c r="C338" s="19"/>
      <c r="D338" s="19"/>
      <c r="E338" s="19"/>
      <c r="F338" s="19"/>
      <c r="G338" s="19"/>
      <c r="H338" s="19"/>
      <c r="I338" s="19"/>
      <c r="J338" s="19" t="n">
        <f aca="false">[2]Sheet1!I316</f>
        <v>71.3877551020408</v>
      </c>
      <c r="K338" s="19" t="n">
        <f aca="false">[2]Sheet1!J316</f>
        <v>43.0612244897959</v>
      </c>
      <c r="L338" s="19"/>
      <c r="M338" s="19"/>
      <c r="N338" s="19"/>
      <c r="O338" s="19"/>
      <c r="P338" s="19" t="n">
        <f aca="false">[2]Sheet1!O316</f>
        <v>79.4829931972789</v>
      </c>
      <c r="Q338" s="19" t="n">
        <f aca="false">[2]Sheet1!P316</f>
        <v>51.7823129251701</v>
      </c>
      <c r="R338" s="19" t="n">
        <f aca="false">[2]Sheet1!Q316</f>
        <v>80.3809523809524</v>
      </c>
      <c r="S338" s="19" t="n">
        <f aca="false">[2]Sheet1!R316</f>
        <v>54.8571428571429</v>
      </c>
      <c r="T338" s="20"/>
      <c r="U338" s="21" t="n">
        <v>1</v>
      </c>
    </row>
    <row r="339" customFormat="false" ht="13.5" hidden="false" customHeight="false" outlineLevel="0" collapsed="false">
      <c r="B339" s="19"/>
      <c r="C339" s="19"/>
      <c r="D339" s="19"/>
      <c r="E339" s="19"/>
      <c r="F339" s="19"/>
      <c r="G339" s="19"/>
      <c r="H339" s="19"/>
      <c r="I339" s="19"/>
      <c r="J339" s="19"/>
      <c r="K339" s="19"/>
      <c r="L339" s="19"/>
      <c r="M339" s="19"/>
      <c r="N339" s="19"/>
      <c r="O339" s="19"/>
      <c r="P339" s="19"/>
      <c r="Q339" s="19"/>
      <c r="R339" s="19"/>
      <c r="S339" s="19"/>
      <c r="T339" s="20"/>
      <c r="U339" s="22" t="n">
        <f aca="false">SUM(U336:U338)</f>
        <v>-37</v>
      </c>
    </row>
    <row r="340" customFormat="false" ht="13.5" hidden="true" customHeight="false" outlineLevel="0" collapsed="false">
      <c r="B340" s="19"/>
      <c r="C340" s="19"/>
      <c r="D340" s="19"/>
      <c r="E340" s="19"/>
      <c r="F340" s="19"/>
      <c r="G340" s="19"/>
      <c r="H340" s="19"/>
      <c r="I340" s="19"/>
      <c r="J340" s="19"/>
      <c r="K340" s="19"/>
      <c r="L340" s="19"/>
      <c r="M340" s="19"/>
      <c r="N340" s="19"/>
      <c r="O340" s="19"/>
      <c r="P340" s="19"/>
      <c r="Q340" s="19"/>
      <c r="R340" s="19"/>
      <c r="S340" s="19"/>
      <c r="T340" s="20"/>
      <c r="U340" s="21"/>
    </row>
    <row r="341" customFormat="false" ht="13.5" hidden="true" customHeight="false" outlineLevel="0" collapsed="false">
      <c r="B341" s="19"/>
      <c r="C341" s="19"/>
      <c r="D341" s="19"/>
      <c r="E341" s="19"/>
      <c r="F341" s="19"/>
      <c r="G341" s="19"/>
      <c r="H341" s="19"/>
      <c r="I341" s="19"/>
      <c r="J341" s="19"/>
      <c r="K341" s="19"/>
      <c r="L341" s="19"/>
      <c r="M341" s="19"/>
      <c r="N341" s="19"/>
      <c r="O341" s="19"/>
      <c r="P341" s="19"/>
      <c r="Q341" s="19"/>
      <c r="R341" s="19"/>
      <c r="S341" s="19"/>
      <c r="T341" s="20"/>
      <c r="U341" s="21"/>
    </row>
    <row r="342" customFormat="false" ht="14.25" hidden="false" customHeight="false" outlineLevel="0" collapsed="false">
      <c r="A342" s="3" t="s">
        <v>76</v>
      </c>
      <c r="B342" s="15"/>
      <c r="C342" s="15"/>
      <c r="D342" s="15"/>
      <c r="E342" s="15"/>
      <c r="F342" s="15"/>
      <c r="G342" s="15"/>
      <c r="H342" s="15"/>
      <c r="I342" s="15"/>
      <c r="J342" s="15"/>
      <c r="K342" s="15"/>
      <c r="L342" s="15"/>
      <c r="M342" s="15"/>
      <c r="N342" s="15"/>
      <c r="O342" s="15"/>
      <c r="P342" s="15"/>
      <c r="Q342" s="15"/>
      <c r="R342" s="15"/>
      <c r="S342" s="15"/>
      <c r="T342" s="16"/>
      <c r="U342" s="22" t="n">
        <f aca="false">SUM(U337:U339)</f>
        <v>-69</v>
      </c>
    </row>
    <row r="343" customFormat="false" ht="12.75" hidden="false" customHeight="false" outlineLevel="0" collapsed="false">
      <c r="A343" s="0" t="s">
        <v>30</v>
      </c>
      <c r="B343" s="18"/>
      <c r="C343" s="18"/>
      <c r="D343" s="19"/>
      <c r="E343" s="19"/>
      <c r="F343" s="18" t="n">
        <f aca="false">[1]Sheet1!E321</f>
        <v>83.8831168831169</v>
      </c>
      <c r="G343" s="18" t="n">
        <f aca="false">[1]Sheet1!F321</f>
        <v>59.5324675324675</v>
      </c>
      <c r="H343" s="19"/>
      <c r="I343" s="19"/>
      <c r="J343" s="19" t="n">
        <f aca="false">[2]Sheet1!I321</f>
        <v>70.5</v>
      </c>
      <c r="K343" s="19" t="n">
        <f aca="false">[2]Sheet1!J321</f>
        <v>48.1785714285714</v>
      </c>
      <c r="L343" s="19"/>
      <c r="M343" s="19"/>
      <c r="N343" s="19"/>
      <c r="O343" s="19"/>
      <c r="P343" s="19"/>
      <c r="Q343" s="19"/>
      <c r="R343" s="19"/>
      <c r="S343" s="19"/>
      <c r="T343" s="20"/>
      <c r="U343" s="21" t="n">
        <v>-5</v>
      </c>
    </row>
    <row r="344" customFormat="false" ht="12.75" hidden="false" customHeight="false" outlineLevel="0" collapsed="false">
      <c r="A344" s="0" t="s">
        <v>31</v>
      </c>
      <c r="B344" s="19" t="n">
        <f aca="false">[1]Sheet1!A322</f>
        <v>74.2981366459627</v>
      </c>
      <c r="C344" s="19" t="n">
        <f aca="false">[1]Sheet1!B322</f>
        <v>50.5403726708075</v>
      </c>
      <c r="D344" s="19" t="n">
        <f aca="false">[3]Sheet1!C322</f>
        <v>73.8791208791209</v>
      </c>
      <c r="E344" s="19" t="n">
        <f aca="false">[3]Sheet1!D322</f>
        <v>55.1428571428571</v>
      </c>
      <c r="F344" s="19"/>
      <c r="G344" s="19"/>
      <c r="H344" s="19" t="n">
        <f aca="false">[3]Sheet1!G322</f>
        <v>77.1948051948052</v>
      </c>
      <c r="I344" s="19" t="n">
        <f aca="false">[3]Sheet1!H322</f>
        <v>60.9415584415584</v>
      </c>
      <c r="J344" s="19" t="n">
        <f aca="false">[2]Sheet1!I322</f>
        <v>71.4107142857143</v>
      </c>
      <c r="K344" s="19" t="n">
        <f aca="false">[2]Sheet1!J322</f>
        <v>46.8214285714286</v>
      </c>
      <c r="L344" s="19" t="n">
        <f aca="false">[3]Sheet1!K322</f>
        <v>70.9183673469388</v>
      </c>
      <c r="M344" s="19" t="n">
        <f aca="false">[3]Sheet1!L322</f>
        <v>50.6938775510204</v>
      </c>
      <c r="N344" s="19" t="n">
        <f aca="false">[3]Sheet1!M322</f>
        <v>82.2539682539683</v>
      </c>
      <c r="O344" s="19" t="n">
        <f aca="false">[3]Sheet1!N322</f>
        <v>58.3333333333333</v>
      </c>
      <c r="P344" s="19"/>
      <c r="Q344" s="19"/>
      <c r="R344" s="19"/>
      <c r="S344" s="19"/>
      <c r="T344" s="20"/>
      <c r="U344" s="21" t="n">
        <v>-33</v>
      </c>
    </row>
    <row r="345" customFormat="false" ht="12.75" hidden="false" customHeight="false" outlineLevel="0" collapsed="false">
      <c r="A345" s="0" t="s">
        <v>32</v>
      </c>
      <c r="B345" s="19"/>
      <c r="C345" s="19"/>
      <c r="D345" s="19"/>
      <c r="E345" s="19"/>
      <c r="F345" s="19"/>
      <c r="G345" s="19"/>
      <c r="H345" s="19"/>
      <c r="I345" s="19"/>
      <c r="J345" s="19" t="n">
        <f aca="false">[2]Sheet1!I323</f>
        <v>65.8367346938776</v>
      </c>
      <c r="K345" s="19" t="n">
        <f aca="false">[2]Sheet1!J323</f>
        <v>40.5714285714286</v>
      </c>
      <c r="L345" s="19"/>
      <c r="M345" s="19"/>
      <c r="N345" s="19"/>
      <c r="O345" s="19"/>
      <c r="P345" s="19" t="n">
        <f aca="false">[2]Sheet1!O323</f>
        <v>73.3401360544218</v>
      </c>
      <c r="Q345" s="19" t="n">
        <f aca="false">[2]Sheet1!P323</f>
        <v>46.0476190476191</v>
      </c>
      <c r="R345" s="19" t="n">
        <f aca="false">[2]Sheet1!Q323</f>
        <v>75.0714285714286</v>
      </c>
      <c r="S345" s="19" t="n">
        <f aca="false">[2]Sheet1!R323</f>
        <v>50.7261904761905</v>
      </c>
      <c r="T345" s="20"/>
      <c r="U345" s="21" t="n">
        <v>1</v>
      </c>
    </row>
    <row r="346" customFormat="false" ht="13.5" hidden="false" customHeight="false" outlineLevel="0" collapsed="false">
      <c r="B346" s="19"/>
      <c r="C346" s="19"/>
      <c r="D346" s="19"/>
      <c r="E346" s="19"/>
      <c r="F346" s="19"/>
      <c r="G346" s="19"/>
      <c r="H346" s="19"/>
      <c r="I346" s="19"/>
      <c r="J346" s="19"/>
      <c r="K346" s="19"/>
      <c r="L346" s="19"/>
      <c r="M346" s="19"/>
      <c r="N346" s="19"/>
      <c r="O346" s="19"/>
      <c r="P346" s="19"/>
      <c r="Q346" s="19"/>
      <c r="R346" s="19"/>
      <c r="S346" s="19"/>
      <c r="T346" s="20"/>
      <c r="U346" s="22" t="n">
        <f aca="false">SUM(U343:U345)</f>
        <v>-37</v>
      </c>
    </row>
    <row r="347" customFormat="false" ht="14.25" hidden="true" customHeight="false" outlineLevel="0" collapsed="false">
      <c r="B347" s="19"/>
      <c r="C347" s="19"/>
      <c r="D347" s="19"/>
      <c r="E347" s="19"/>
      <c r="F347" s="19"/>
      <c r="G347" s="19"/>
      <c r="H347" s="19"/>
      <c r="I347" s="19"/>
      <c r="J347" s="19"/>
      <c r="K347" s="19"/>
      <c r="L347" s="19"/>
      <c r="M347" s="19"/>
      <c r="N347" s="19"/>
      <c r="O347" s="19"/>
      <c r="P347" s="19"/>
      <c r="Q347" s="19"/>
      <c r="R347" s="19"/>
      <c r="S347" s="19"/>
      <c r="T347" s="20"/>
      <c r="U347" s="21"/>
    </row>
    <row r="348" customFormat="false" ht="14.25" hidden="true" customHeight="false" outlineLevel="0" collapsed="false">
      <c r="B348" s="19"/>
      <c r="C348" s="19"/>
      <c r="D348" s="19"/>
      <c r="E348" s="19"/>
      <c r="F348" s="19"/>
      <c r="G348" s="19"/>
      <c r="H348" s="19"/>
      <c r="I348" s="19"/>
      <c r="J348" s="19"/>
      <c r="K348" s="19"/>
      <c r="L348" s="19"/>
      <c r="M348" s="19"/>
      <c r="N348" s="19"/>
      <c r="O348" s="19"/>
      <c r="P348" s="19"/>
      <c r="Q348" s="19"/>
      <c r="R348" s="19"/>
      <c r="S348" s="19"/>
      <c r="T348" s="20"/>
      <c r="U348" s="21"/>
    </row>
    <row r="349" customFormat="false" ht="14.25" hidden="false" customHeight="false" outlineLevel="0" collapsed="false">
      <c r="A349" s="3" t="s">
        <v>77</v>
      </c>
      <c r="B349" s="15"/>
      <c r="C349" s="15"/>
      <c r="D349" s="15"/>
      <c r="E349" s="15"/>
      <c r="F349" s="15"/>
      <c r="G349" s="15"/>
      <c r="H349" s="15"/>
      <c r="I349" s="15"/>
      <c r="J349" s="15"/>
      <c r="K349" s="15"/>
      <c r="L349" s="15"/>
      <c r="M349" s="15"/>
      <c r="N349" s="15"/>
      <c r="O349" s="15"/>
      <c r="P349" s="15"/>
      <c r="Q349" s="15"/>
      <c r="R349" s="15"/>
      <c r="S349" s="15"/>
      <c r="T349" s="16"/>
      <c r="U349" s="22" t="n">
        <f aca="false">SUM(U344:U346)</f>
        <v>-69</v>
      </c>
    </row>
    <row r="350" customFormat="false" ht="12.75" hidden="false" customHeight="false" outlineLevel="0" collapsed="false">
      <c r="A350" s="0" t="s">
        <v>30</v>
      </c>
      <c r="B350" s="18"/>
      <c r="C350" s="18"/>
      <c r="D350" s="19"/>
      <c r="E350" s="19"/>
      <c r="F350" s="18" t="n">
        <f aca="false">[1]Sheet1!E328</f>
        <v>83.4545454545454</v>
      </c>
      <c r="G350" s="18" t="n">
        <f aca="false">[1]Sheet1!F328</f>
        <v>56.2272727272727</v>
      </c>
      <c r="H350" s="19"/>
      <c r="I350" s="19"/>
      <c r="J350" s="19" t="n">
        <f aca="false">[2]Sheet1!I328</f>
        <v>67.0357142857143</v>
      </c>
      <c r="K350" s="19" t="n">
        <f aca="false">[2]Sheet1!J328</f>
        <v>42.1071428571429</v>
      </c>
      <c r="L350" s="19"/>
      <c r="M350" s="19"/>
      <c r="N350" s="19"/>
      <c r="O350" s="19"/>
      <c r="P350" s="19"/>
      <c r="Q350" s="19"/>
      <c r="R350" s="19"/>
      <c r="S350" s="19"/>
      <c r="T350" s="20"/>
      <c r="U350" s="21" t="n">
        <v>-5</v>
      </c>
    </row>
    <row r="351" customFormat="false" ht="12.75" hidden="false" customHeight="false" outlineLevel="0" collapsed="false">
      <c r="A351" s="0" t="s">
        <v>31</v>
      </c>
      <c r="B351" s="19" t="n">
        <f aca="false">[1]Sheet1!A329</f>
        <v>60.5341614906832</v>
      </c>
      <c r="C351" s="19" t="n">
        <f aca="false">[1]Sheet1!B329</f>
        <v>39.4968944099379</v>
      </c>
      <c r="D351" s="19" t="n">
        <f aca="false">[3]Sheet1!C329</f>
        <v>62.0659340659341</v>
      </c>
      <c r="E351" s="19" t="n">
        <f aca="false">[3]Sheet1!D329</f>
        <v>43.1318681318681</v>
      </c>
      <c r="F351" s="19"/>
      <c r="G351" s="19"/>
      <c r="H351" s="19" t="n">
        <f aca="false">[3]Sheet1!G329</f>
        <v>73.512987012987</v>
      </c>
      <c r="I351" s="19" t="n">
        <f aca="false">[3]Sheet1!H329</f>
        <v>55.8311688311688</v>
      </c>
      <c r="J351" s="19" t="n">
        <f aca="false">[2]Sheet1!I329</f>
        <v>66.3035714285714</v>
      </c>
      <c r="K351" s="19" t="n">
        <f aca="false">[2]Sheet1!J329</f>
        <v>38.75</v>
      </c>
      <c r="L351" s="19" t="n">
        <f aca="false">[3]Sheet1!K329</f>
        <v>60.0816326530612</v>
      </c>
      <c r="M351" s="19" t="n">
        <f aca="false">[3]Sheet1!L329</f>
        <v>40.7755102040816</v>
      </c>
      <c r="N351" s="19" t="n">
        <f aca="false">[3]Sheet1!M329</f>
        <v>77.6984126984127</v>
      </c>
      <c r="O351" s="19" t="n">
        <f aca="false">[3]Sheet1!N329</f>
        <v>50.7619047619048</v>
      </c>
      <c r="P351" s="19"/>
      <c r="Q351" s="19"/>
      <c r="R351" s="19"/>
      <c r="S351" s="19"/>
      <c r="T351" s="20"/>
      <c r="U351" s="21" t="n">
        <v>-33</v>
      </c>
    </row>
    <row r="352" customFormat="false" ht="12.75" hidden="false" customHeight="false" outlineLevel="0" collapsed="false">
      <c r="A352" s="0" t="s">
        <v>32</v>
      </c>
      <c r="B352" s="19"/>
      <c r="C352" s="19"/>
      <c r="D352" s="19"/>
      <c r="E352" s="19"/>
      <c r="F352" s="19"/>
      <c r="G352" s="19"/>
      <c r="H352" s="19"/>
      <c r="I352" s="19"/>
      <c r="J352" s="19" t="n">
        <f aca="false">[2]Sheet1!I330</f>
        <v>56.4285714285714</v>
      </c>
      <c r="K352" s="19" t="n">
        <f aca="false">[2]Sheet1!J330</f>
        <v>32.7959183673469</v>
      </c>
      <c r="L352" s="19"/>
      <c r="M352" s="19"/>
      <c r="N352" s="19"/>
      <c r="O352" s="19"/>
      <c r="P352" s="19" t="n">
        <f aca="false">[2]Sheet1!O330</f>
        <v>74.4965986394558</v>
      </c>
      <c r="Q352" s="19" t="n">
        <f aca="false">[2]Sheet1!P330</f>
        <v>42.7585034013605</v>
      </c>
      <c r="R352" s="19" t="n">
        <f aca="false">[2]Sheet1!Q330</f>
        <v>72.0476190476191</v>
      </c>
      <c r="S352" s="19" t="n">
        <f aca="false">[2]Sheet1!R330</f>
        <v>49.6428571428571</v>
      </c>
      <c r="T352" s="20"/>
      <c r="U352" s="21" t="n">
        <v>1</v>
      </c>
    </row>
    <row r="353" customFormat="false" ht="13.5" hidden="false" customHeight="false" outlineLevel="0" collapsed="false">
      <c r="B353" s="19"/>
      <c r="C353" s="19"/>
      <c r="D353" s="19"/>
      <c r="E353" s="19"/>
      <c r="F353" s="19"/>
      <c r="G353" s="19"/>
      <c r="H353" s="19"/>
      <c r="I353" s="19"/>
      <c r="J353" s="19"/>
      <c r="K353" s="19"/>
      <c r="L353" s="19"/>
      <c r="M353" s="19"/>
      <c r="N353" s="19"/>
      <c r="O353" s="19"/>
      <c r="P353" s="19"/>
      <c r="Q353" s="19"/>
      <c r="R353" s="19"/>
      <c r="S353" s="19"/>
      <c r="T353" s="20"/>
      <c r="U353" s="22" t="n">
        <f aca="false">SUM(U350:U352)</f>
        <v>-37</v>
      </c>
    </row>
    <row r="354" customFormat="false" ht="13.5" hidden="true" customHeight="false" outlineLevel="0" collapsed="false">
      <c r="B354" s="19"/>
      <c r="C354" s="19"/>
      <c r="D354" s="19"/>
      <c r="E354" s="19"/>
      <c r="F354" s="19"/>
      <c r="G354" s="19"/>
      <c r="H354" s="19"/>
      <c r="I354" s="19"/>
      <c r="J354" s="19"/>
      <c r="K354" s="19"/>
      <c r="L354" s="19"/>
      <c r="M354" s="19"/>
      <c r="N354" s="19"/>
      <c r="O354" s="19"/>
      <c r="P354" s="19"/>
      <c r="Q354" s="19"/>
      <c r="R354" s="19"/>
      <c r="S354" s="19"/>
      <c r="T354" s="20"/>
      <c r="U354" s="21"/>
    </row>
    <row r="355" customFormat="false" ht="13.5" hidden="true" customHeight="false" outlineLevel="0" collapsed="false">
      <c r="B355" s="19"/>
      <c r="C355" s="19"/>
      <c r="D355" s="19"/>
      <c r="E355" s="19"/>
      <c r="F355" s="19"/>
      <c r="G355" s="19"/>
      <c r="H355" s="19"/>
      <c r="I355" s="19"/>
      <c r="J355" s="19"/>
      <c r="K355" s="19"/>
      <c r="L355" s="19"/>
      <c r="M355" s="19"/>
      <c r="N355" s="19"/>
      <c r="O355" s="19"/>
      <c r="P355" s="19"/>
      <c r="Q355" s="19"/>
      <c r="R355" s="19"/>
      <c r="S355" s="19"/>
      <c r="T355" s="20"/>
      <c r="U355" s="21"/>
    </row>
    <row r="356" customFormat="false" ht="14.25" hidden="false" customHeight="false" outlineLevel="0" collapsed="false">
      <c r="A356" s="3" t="s">
        <v>78</v>
      </c>
      <c r="B356" s="15"/>
      <c r="C356" s="15"/>
      <c r="D356" s="15"/>
      <c r="E356" s="15"/>
      <c r="F356" s="15"/>
      <c r="G356" s="15"/>
      <c r="H356" s="15"/>
      <c r="I356" s="15"/>
      <c r="J356" s="15"/>
      <c r="K356" s="15"/>
      <c r="L356" s="15"/>
      <c r="M356" s="15"/>
      <c r="N356" s="15"/>
      <c r="O356" s="15"/>
      <c r="P356" s="15"/>
      <c r="Q356" s="15"/>
      <c r="R356" s="15"/>
      <c r="S356" s="15"/>
      <c r="T356" s="16"/>
      <c r="U356" s="21"/>
    </row>
    <row r="357" customFormat="false" ht="12.75" hidden="false" customHeight="false" outlineLevel="0" collapsed="false">
      <c r="A357" s="0" t="s">
        <v>30</v>
      </c>
      <c r="B357" s="18"/>
      <c r="C357" s="18"/>
      <c r="D357" s="19"/>
      <c r="E357" s="19"/>
      <c r="F357" s="18" t="n">
        <f aca="false">[1]Sheet1!E334</f>
        <v>85.2077922077922</v>
      </c>
      <c r="G357" s="18" t="n">
        <f aca="false">[1]Sheet1!F334</f>
        <v>60.2467532467532</v>
      </c>
      <c r="H357" s="19"/>
      <c r="I357" s="19"/>
      <c r="J357" s="19" t="n">
        <f aca="false">[2]Sheet1!I334</f>
        <v>77.6785714285714</v>
      </c>
      <c r="K357" s="19" t="n">
        <f aca="false">[2]Sheet1!J334</f>
        <v>48.6428571428571</v>
      </c>
      <c r="L357" s="19"/>
      <c r="M357" s="19"/>
      <c r="N357" s="19"/>
      <c r="O357" s="19"/>
      <c r="P357" s="19"/>
      <c r="Q357" s="19"/>
      <c r="R357" s="19"/>
      <c r="S357" s="19"/>
      <c r="T357" s="20"/>
      <c r="U357" s="21" t="n">
        <v>-5</v>
      </c>
    </row>
    <row r="358" customFormat="false" ht="12.75" hidden="false" customHeight="false" outlineLevel="0" collapsed="false">
      <c r="A358" s="0" t="s">
        <v>31</v>
      </c>
      <c r="B358" s="19" t="n">
        <f aca="false">[1]Sheet1!A335</f>
        <v>66.6894409937888</v>
      </c>
      <c r="C358" s="19" t="n">
        <f aca="false">[1]Sheet1!B335</f>
        <v>45.472049689441</v>
      </c>
      <c r="D358" s="19" t="n">
        <f aca="false">[3]Sheet1!C335</f>
        <v>65.8241758241758</v>
      </c>
      <c r="E358" s="19" t="n">
        <f aca="false">[3]Sheet1!D335</f>
        <v>45.7142857142857</v>
      </c>
      <c r="F358" s="19"/>
      <c r="G358" s="19"/>
      <c r="H358" s="19" t="n">
        <f aca="false">[3]Sheet1!G335</f>
        <v>73.5454545454546</v>
      </c>
      <c r="I358" s="19" t="n">
        <f aca="false">[3]Sheet1!H335</f>
        <v>59.487012987013</v>
      </c>
      <c r="J358" s="19" t="n">
        <f aca="false">[2]Sheet1!I335</f>
        <v>72.8035714285714</v>
      </c>
      <c r="K358" s="19" t="n">
        <f aca="false">[2]Sheet1!J335</f>
        <v>45.4642857142857</v>
      </c>
      <c r="L358" s="19" t="n">
        <f aca="false">[3]Sheet1!K335</f>
        <v>64.2244897959184</v>
      </c>
      <c r="M358" s="19" t="n">
        <f aca="false">[3]Sheet1!L335</f>
        <v>41.7959183673469</v>
      </c>
      <c r="N358" s="19" t="n">
        <f aca="false">[3]Sheet1!M335</f>
        <v>77.9206349206349</v>
      </c>
      <c r="O358" s="19" t="n">
        <f aca="false">[3]Sheet1!N335</f>
        <v>60.6031746031746</v>
      </c>
      <c r="P358" s="19"/>
      <c r="Q358" s="19"/>
      <c r="R358" s="19"/>
      <c r="S358" s="19"/>
      <c r="T358" s="20"/>
      <c r="U358" s="21" t="n">
        <v>-33</v>
      </c>
    </row>
    <row r="359" customFormat="false" ht="12.75" hidden="false" customHeight="false" outlineLevel="0" collapsed="false">
      <c r="A359" s="0" t="s">
        <v>32</v>
      </c>
      <c r="B359" s="19"/>
      <c r="C359" s="19"/>
      <c r="D359" s="19"/>
      <c r="E359" s="19"/>
      <c r="F359" s="19"/>
      <c r="G359" s="19"/>
      <c r="H359" s="19"/>
      <c r="I359" s="19"/>
      <c r="J359" s="19" t="n">
        <f aca="false">[2]Sheet1!I336</f>
        <v>67.0204081632653</v>
      </c>
      <c r="K359" s="19" t="n">
        <f aca="false">[2]Sheet1!J336</f>
        <v>40.1224489795918</v>
      </c>
      <c r="L359" s="19"/>
      <c r="M359" s="19"/>
      <c r="N359" s="19"/>
      <c r="O359" s="19"/>
      <c r="P359" s="19" t="n">
        <f aca="false">[2]Sheet1!O336</f>
        <v>78.8707482993197</v>
      </c>
      <c r="Q359" s="19" t="n">
        <f aca="false">[2]Sheet1!P336</f>
        <v>44.7687074829932</v>
      </c>
      <c r="R359" s="19" t="n">
        <f aca="false">[2]Sheet1!Q336</f>
        <v>74.4404761904762</v>
      </c>
      <c r="S359" s="19" t="n">
        <f aca="false">[2]Sheet1!R336</f>
        <v>49.5595238095238</v>
      </c>
      <c r="T359" s="20"/>
      <c r="U359" s="21" t="n">
        <v>1</v>
      </c>
    </row>
    <row r="360" customFormat="false" ht="13.5" hidden="false" customHeight="false" outlineLevel="0" collapsed="false">
      <c r="B360" s="19"/>
      <c r="C360" s="19"/>
      <c r="D360" s="19"/>
      <c r="E360" s="19"/>
      <c r="F360" s="19"/>
      <c r="G360" s="19"/>
      <c r="H360" s="19"/>
      <c r="I360" s="19"/>
      <c r="J360" s="19"/>
      <c r="K360" s="19"/>
      <c r="L360" s="19"/>
      <c r="M360" s="19"/>
      <c r="N360" s="19"/>
      <c r="O360" s="19"/>
      <c r="P360" s="19"/>
      <c r="Q360" s="19"/>
      <c r="R360" s="19"/>
      <c r="S360" s="19"/>
      <c r="T360" s="20"/>
      <c r="U360" s="22" t="n">
        <f aca="false">SUM(U357:U359)</f>
        <v>-37</v>
      </c>
    </row>
    <row r="361" customFormat="false" ht="13.5" hidden="true" customHeight="false" outlineLevel="0" collapsed="false">
      <c r="B361" s="19"/>
      <c r="C361" s="19"/>
      <c r="D361" s="19"/>
      <c r="E361" s="19"/>
      <c r="F361" s="19"/>
      <c r="G361" s="19"/>
      <c r="H361" s="19"/>
      <c r="I361" s="19"/>
      <c r="J361" s="19"/>
      <c r="K361" s="19"/>
      <c r="L361" s="19"/>
      <c r="M361" s="19"/>
      <c r="N361" s="19"/>
      <c r="O361" s="19"/>
      <c r="P361" s="19"/>
      <c r="Q361" s="19"/>
      <c r="R361" s="19"/>
      <c r="S361" s="19"/>
      <c r="T361" s="20"/>
      <c r="U361" s="21"/>
    </row>
    <row r="362" customFormat="false" ht="13.5" hidden="true" customHeight="false" outlineLevel="0" collapsed="false">
      <c r="B362" s="19"/>
      <c r="C362" s="19"/>
      <c r="D362" s="19"/>
      <c r="E362" s="19"/>
      <c r="F362" s="19"/>
      <c r="G362" s="19"/>
      <c r="H362" s="19"/>
      <c r="I362" s="19"/>
      <c r="J362" s="19"/>
      <c r="K362" s="19"/>
      <c r="L362" s="19"/>
      <c r="M362" s="19"/>
      <c r="N362" s="19"/>
      <c r="O362" s="19"/>
      <c r="P362" s="19"/>
      <c r="Q362" s="19"/>
      <c r="R362" s="19"/>
      <c r="S362" s="19"/>
      <c r="T362" s="20"/>
      <c r="U362" s="21"/>
    </row>
    <row r="363" customFormat="false" ht="14.25" hidden="false" customHeight="false" outlineLevel="0" collapsed="false">
      <c r="A363" s="3" t="s">
        <v>79</v>
      </c>
      <c r="B363" s="15"/>
      <c r="C363" s="15"/>
      <c r="D363" s="15"/>
      <c r="E363" s="15"/>
      <c r="F363" s="15"/>
      <c r="G363" s="15"/>
      <c r="H363" s="15"/>
      <c r="I363" s="15"/>
      <c r="J363" s="15"/>
      <c r="K363" s="15"/>
      <c r="L363" s="15"/>
      <c r="M363" s="15"/>
      <c r="N363" s="15"/>
      <c r="O363" s="15"/>
      <c r="P363" s="15"/>
      <c r="Q363" s="15"/>
      <c r="R363" s="15"/>
      <c r="S363" s="15"/>
      <c r="T363" s="16"/>
      <c r="U363" s="21"/>
    </row>
    <row r="364" customFormat="false" ht="12.75" hidden="false" customHeight="false" outlineLevel="0" collapsed="false">
      <c r="A364" s="0" t="s">
        <v>30</v>
      </c>
      <c r="B364" s="18"/>
      <c r="C364" s="18"/>
      <c r="D364" s="19"/>
      <c r="E364" s="19"/>
      <c r="F364" s="18" t="n">
        <f aca="false">[1]Sheet1!E341</f>
        <v>74.5324675324676</v>
      </c>
      <c r="G364" s="18" t="n">
        <f aca="false">[1]Sheet1!F341</f>
        <v>51.1883116883117</v>
      </c>
      <c r="H364" s="19"/>
      <c r="I364" s="19"/>
      <c r="J364" s="19" t="n">
        <f aca="false">[2]Sheet1!I341</f>
        <v>67.0357142857143</v>
      </c>
      <c r="K364" s="19" t="n">
        <f aca="false">[2]Sheet1!J341</f>
        <v>38.3571428571429</v>
      </c>
      <c r="L364" s="19"/>
      <c r="M364" s="19"/>
      <c r="N364" s="19"/>
      <c r="O364" s="19"/>
      <c r="P364" s="19"/>
      <c r="Q364" s="19"/>
      <c r="R364" s="19"/>
      <c r="S364" s="19"/>
      <c r="T364" s="20"/>
      <c r="U364" s="21" t="n">
        <v>-5</v>
      </c>
    </row>
    <row r="365" customFormat="false" ht="12.75" hidden="false" customHeight="false" outlineLevel="0" collapsed="false">
      <c r="A365" s="0" t="s">
        <v>31</v>
      </c>
      <c r="B365" s="19" t="n">
        <f aca="false">[1]Sheet1!A342</f>
        <v>60.7950310559006</v>
      </c>
      <c r="C365" s="19" t="n">
        <f aca="false">[1]Sheet1!B342</f>
        <v>38.5465838509317</v>
      </c>
      <c r="D365" s="19" t="n">
        <f aca="false">[3]Sheet1!C342</f>
        <v>61.1098901098901</v>
      </c>
      <c r="E365" s="19" t="n">
        <f aca="false">[3]Sheet1!D342</f>
        <v>41.2857142857143</v>
      </c>
      <c r="F365" s="19"/>
      <c r="G365" s="19"/>
      <c r="H365" s="19" t="n">
        <f aca="false">[3]Sheet1!G342</f>
        <v>69.461038961039</v>
      </c>
      <c r="I365" s="19" t="n">
        <f aca="false">[3]Sheet1!H342</f>
        <v>54.6883116883117</v>
      </c>
      <c r="J365" s="19" t="n">
        <f aca="false">[2]Sheet1!I342</f>
        <v>62.7142857142857</v>
      </c>
      <c r="K365" s="19" t="n">
        <f aca="false">[2]Sheet1!J342</f>
        <v>35.7321428571429</v>
      </c>
      <c r="L365" s="19" t="n">
        <f aca="false">[3]Sheet1!K342</f>
        <v>59.0204081632653</v>
      </c>
      <c r="M365" s="19" t="n">
        <f aca="false">[3]Sheet1!L342</f>
        <v>38.5918367346939</v>
      </c>
      <c r="N365" s="19" t="n">
        <f aca="false">[3]Sheet1!M342</f>
        <v>71.7460317460318</v>
      </c>
      <c r="O365" s="19" t="n">
        <f aca="false">[3]Sheet1!N342</f>
        <v>49.6190476190476</v>
      </c>
      <c r="P365" s="19"/>
      <c r="Q365" s="19"/>
      <c r="R365" s="19"/>
      <c r="S365" s="19"/>
      <c r="T365" s="20"/>
      <c r="U365" s="21" t="n">
        <v>-33</v>
      </c>
    </row>
    <row r="366" customFormat="false" ht="12.75" hidden="false" customHeight="false" outlineLevel="0" collapsed="false">
      <c r="A366" s="0" t="s">
        <v>32</v>
      </c>
      <c r="B366" s="19"/>
      <c r="C366" s="19"/>
      <c r="D366" s="19"/>
      <c r="E366" s="19"/>
      <c r="F366" s="19"/>
      <c r="G366" s="19"/>
      <c r="H366" s="19"/>
      <c r="I366" s="19"/>
      <c r="J366" s="19" t="n">
        <f aca="false">[2]Sheet1!I343</f>
        <v>55.530612244898</v>
      </c>
      <c r="K366" s="19" t="n">
        <f aca="false">[2]Sheet1!J343</f>
        <v>33</v>
      </c>
      <c r="L366" s="19"/>
      <c r="M366" s="19"/>
      <c r="N366" s="19"/>
      <c r="O366" s="19"/>
      <c r="P366" s="19" t="n">
        <f aca="false">[2]Sheet1!O343</f>
        <v>64.9319727891156</v>
      </c>
      <c r="Q366" s="19" t="n">
        <f aca="false">[2]Sheet1!P343</f>
        <v>35.8061224489796</v>
      </c>
      <c r="R366" s="19" t="n">
        <f aca="false">[2]Sheet1!Q343</f>
        <v>73.4642857142857</v>
      </c>
      <c r="S366" s="19" t="n">
        <f aca="false">[2]Sheet1!R343</f>
        <v>44.1904761904762</v>
      </c>
      <c r="T366" s="20"/>
      <c r="U366" s="21" t="n">
        <v>1</v>
      </c>
    </row>
    <row r="367" customFormat="false" ht="13.5" hidden="false" customHeight="false" outlineLevel="0" collapsed="false">
      <c r="B367" s="19"/>
      <c r="C367" s="19"/>
      <c r="D367" s="19"/>
      <c r="E367" s="19"/>
      <c r="F367" s="19"/>
      <c r="G367" s="19"/>
      <c r="H367" s="19"/>
      <c r="I367" s="19"/>
      <c r="J367" s="19"/>
      <c r="K367" s="19"/>
      <c r="L367" s="19"/>
      <c r="M367" s="19"/>
      <c r="N367" s="19"/>
      <c r="O367" s="19"/>
      <c r="P367" s="19"/>
      <c r="Q367" s="19"/>
      <c r="R367" s="19"/>
      <c r="S367" s="19"/>
      <c r="T367" s="20"/>
      <c r="U367" s="22" t="n">
        <f aca="false">SUM(U364:U366)</f>
        <v>-37</v>
      </c>
    </row>
    <row r="368" customFormat="false" ht="14.25" hidden="true" customHeight="false" outlineLevel="0" collapsed="false">
      <c r="B368" s="19"/>
      <c r="C368" s="19"/>
      <c r="D368" s="19"/>
      <c r="E368" s="19"/>
      <c r="F368" s="19"/>
      <c r="G368" s="19"/>
      <c r="H368" s="19"/>
      <c r="I368" s="19"/>
      <c r="J368" s="19"/>
      <c r="K368" s="19"/>
      <c r="L368" s="19"/>
      <c r="M368" s="19"/>
      <c r="N368" s="19"/>
      <c r="O368" s="19"/>
      <c r="P368" s="19"/>
      <c r="Q368" s="19"/>
      <c r="R368" s="19"/>
      <c r="S368" s="19"/>
      <c r="T368" s="20"/>
      <c r="U368" s="21"/>
    </row>
    <row r="369" customFormat="false" ht="14.25" hidden="true" customHeight="false" outlineLevel="0" collapsed="false">
      <c r="B369" s="19"/>
      <c r="C369" s="19"/>
      <c r="D369" s="19"/>
      <c r="E369" s="19"/>
      <c r="F369" s="19"/>
      <c r="G369" s="19"/>
      <c r="H369" s="19"/>
      <c r="I369" s="19"/>
      <c r="J369" s="19"/>
      <c r="K369" s="19"/>
      <c r="L369" s="19"/>
      <c r="M369" s="19"/>
      <c r="N369" s="19"/>
      <c r="O369" s="19"/>
      <c r="P369" s="19"/>
      <c r="Q369" s="19"/>
      <c r="R369" s="19"/>
      <c r="S369" s="19"/>
      <c r="T369" s="20"/>
      <c r="U369" s="21"/>
    </row>
    <row r="370" customFormat="false" ht="14.25" hidden="false" customHeight="false" outlineLevel="0" collapsed="false">
      <c r="A370" s="3" t="s">
        <v>80</v>
      </c>
      <c r="B370" s="15"/>
      <c r="C370" s="15"/>
      <c r="D370" s="15"/>
      <c r="E370" s="15"/>
      <c r="F370" s="15"/>
      <c r="G370" s="15"/>
      <c r="H370" s="15"/>
      <c r="I370" s="15"/>
      <c r="J370" s="15"/>
      <c r="K370" s="15"/>
      <c r="L370" s="15"/>
      <c r="M370" s="15"/>
      <c r="N370" s="15"/>
      <c r="O370" s="15"/>
      <c r="P370" s="15"/>
      <c r="Q370" s="15"/>
      <c r="R370" s="15"/>
      <c r="S370" s="15"/>
      <c r="T370" s="16"/>
      <c r="U370" s="21"/>
    </row>
    <row r="371" customFormat="false" ht="12.75" hidden="false" customHeight="false" outlineLevel="0" collapsed="false">
      <c r="A371" s="0" t="s">
        <v>30</v>
      </c>
      <c r="B371" s="18"/>
      <c r="C371" s="18"/>
      <c r="D371" s="19"/>
      <c r="E371" s="19"/>
      <c r="F371" s="18" t="n">
        <f aca="false">[1]Sheet1!E348</f>
        <v>79.8961038961039</v>
      </c>
      <c r="G371" s="18" t="n">
        <f aca="false">[1]Sheet1!F348</f>
        <v>48.8701298701299</v>
      </c>
      <c r="H371" s="19"/>
      <c r="I371" s="19"/>
      <c r="J371" s="19" t="n">
        <f aca="false">[2]Sheet1!I348</f>
        <v>70.5714285714286</v>
      </c>
      <c r="K371" s="19" t="n">
        <f aca="false">[2]Sheet1!J348</f>
        <v>38.7678571428571</v>
      </c>
      <c r="L371" s="19"/>
      <c r="M371" s="19"/>
      <c r="N371" s="19"/>
      <c r="O371" s="19"/>
      <c r="P371" s="19"/>
      <c r="Q371" s="19"/>
      <c r="R371" s="19"/>
      <c r="S371" s="19"/>
      <c r="T371" s="20"/>
      <c r="U371" s="21" t="n">
        <v>-5</v>
      </c>
    </row>
    <row r="372" customFormat="false" ht="12.75" hidden="false" customHeight="false" outlineLevel="0" collapsed="false">
      <c r="A372" s="0" t="s">
        <v>31</v>
      </c>
      <c r="B372" s="19" t="n">
        <f aca="false">[1]Sheet1!A349</f>
        <v>57.7204968944099</v>
      </c>
      <c r="C372" s="19" t="n">
        <f aca="false">[1]Sheet1!B349</f>
        <v>35.3975155279503</v>
      </c>
      <c r="D372" s="19" t="n">
        <f aca="false">[3]Sheet1!C349</f>
        <v>56.4505494505494</v>
      </c>
      <c r="E372" s="19" t="n">
        <f aca="false">[3]Sheet1!D349</f>
        <v>38.5934065934066</v>
      </c>
      <c r="F372" s="19"/>
      <c r="G372" s="19"/>
      <c r="H372" s="19" t="n">
        <f aca="false">[3]Sheet1!G349</f>
        <v>65.9383116883117</v>
      </c>
      <c r="I372" s="19" t="n">
        <f aca="false">[3]Sheet1!H349</f>
        <v>42.8474025974026</v>
      </c>
      <c r="J372" s="19" t="n">
        <f aca="false">[2]Sheet1!I349</f>
        <v>66.2321428571429</v>
      </c>
      <c r="K372" s="19" t="n">
        <f aca="false">[2]Sheet1!J349</f>
        <v>34.1607142857143</v>
      </c>
      <c r="L372" s="19" t="n">
        <f aca="false">[3]Sheet1!K349</f>
        <v>56</v>
      </c>
      <c r="M372" s="19" t="n">
        <f aca="false">[3]Sheet1!L349</f>
        <v>36.1836734693878</v>
      </c>
      <c r="N372" s="19" t="n">
        <f aca="false">[3]Sheet1!M349</f>
        <v>69.2539682539683</v>
      </c>
      <c r="O372" s="19" t="n">
        <f aca="false">[3]Sheet1!N349</f>
        <v>39.8888888888889</v>
      </c>
      <c r="P372" s="19"/>
      <c r="Q372" s="19"/>
      <c r="R372" s="19"/>
      <c r="S372" s="19"/>
      <c r="T372" s="20"/>
      <c r="U372" s="21" t="n">
        <v>-33</v>
      </c>
    </row>
    <row r="373" customFormat="false" ht="12.75" hidden="false" customHeight="false" outlineLevel="0" collapsed="false">
      <c r="A373" s="0" t="s">
        <v>32</v>
      </c>
      <c r="B373" s="19"/>
      <c r="C373" s="19"/>
      <c r="D373" s="19"/>
      <c r="E373" s="19"/>
      <c r="F373" s="19"/>
      <c r="G373" s="19"/>
      <c r="H373" s="19"/>
      <c r="I373" s="19"/>
      <c r="J373" s="19" t="n">
        <f aca="false">[2]Sheet1!I350</f>
        <v>59.7755102040816</v>
      </c>
      <c r="K373" s="19" t="n">
        <f aca="false">[2]Sheet1!J350</f>
        <v>29.7142857142857</v>
      </c>
      <c r="L373" s="19"/>
      <c r="M373" s="19"/>
      <c r="N373" s="19"/>
      <c r="O373" s="19"/>
      <c r="P373" s="19" t="n">
        <f aca="false">[2]Sheet1!O350</f>
        <v>73.047619047619</v>
      </c>
      <c r="Q373" s="19" t="n">
        <f aca="false">[2]Sheet1!P350</f>
        <v>39.1054421768708</v>
      </c>
      <c r="R373" s="19" t="n">
        <f aca="false">[2]Sheet1!Q350</f>
        <v>66.6190476190476</v>
      </c>
      <c r="S373" s="19" t="n">
        <f aca="false">[2]Sheet1!R350</f>
        <v>46.4880952380952</v>
      </c>
      <c r="T373" s="20"/>
      <c r="U373" s="21" t="n">
        <v>1</v>
      </c>
    </row>
    <row r="374" customFormat="false" ht="13.5" hidden="false" customHeight="false" outlineLevel="0" collapsed="false">
      <c r="B374" s="19"/>
      <c r="C374" s="19"/>
      <c r="D374" s="19"/>
      <c r="E374" s="19"/>
      <c r="F374" s="19"/>
      <c r="G374" s="19"/>
      <c r="H374" s="19"/>
      <c r="I374" s="19"/>
      <c r="J374" s="19"/>
      <c r="K374" s="19"/>
      <c r="L374" s="19"/>
      <c r="M374" s="19"/>
      <c r="N374" s="19"/>
      <c r="O374" s="19"/>
      <c r="P374" s="19"/>
      <c r="Q374" s="19"/>
      <c r="R374" s="19"/>
      <c r="S374" s="19"/>
      <c r="T374" s="20"/>
      <c r="U374" s="22" t="n">
        <f aca="false">SUM(U371:U373)</f>
        <v>-37</v>
      </c>
    </row>
    <row r="375" customFormat="false" ht="14.25" hidden="true" customHeight="false" outlineLevel="0" collapsed="false">
      <c r="B375" s="19"/>
      <c r="C375" s="19"/>
      <c r="D375" s="19"/>
      <c r="E375" s="19"/>
      <c r="F375" s="19"/>
      <c r="G375" s="19"/>
      <c r="H375" s="19"/>
      <c r="I375" s="19"/>
      <c r="J375" s="19"/>
      <c r="K375" s="19"/>
      <c r="L375" s="19"/>
      <c r="M375" s="19"/>
      <c r="N375" s="19"/>
      <c r="O375" s="19"/>
      <c r="P375" s="19"/>
      <c r="Q375" s="19"/>
      <c r="R375" s="19"/>
      <c r="S375" s="19"/>
      <c r="T375" s="20"/>
      <c r="U375" s="21"/>
    </row>
    <row r="376" customFormat="false" ht="14.25" hidden="true" customHeight="false" outlineLevel="0" collapsed="false">
      <c r="B376" s="19"/>
      <c r="C376" s="19"/>
      <c r="D376" s="19"/>
      <c r="E376" s="19"/>
      <c r="F376" s="19"/>
      <c r="G376" s="19"/>
      <c r="H376" s="19"/>
      <c r="I376" s="19"/>
      <c r="J376" s="19"/>
      <c r="K376" s="19"/>
      <c r="L376" s="19"/>
      <c r="M376" s="19"/>
      <c r="N376" s="19"/>
      <c r="O376" s="19"/>
      <c r="P376" s="19"/>
      <c r="Q376" s="19"/>
      <c r="R376" s="19"/>
      <c r="S376" s="19"/>
      <c r="T376" s="20"/>
      <c r="U376" s="21"/>
    </row>
    <row r="377" customFormat="false" ht="14.25" hidden="false" customHeight="false" outlineLevel="0" collapsed="false">
      <c r="A377" s="3" t="s">
        <v>81</v>
      </c>
      <c r="B377" s="15"/>
      <c r="C377" s="15"/>
      <c r="D377" s="15"/>
      <c r="E377" s="15"/>
      <c r="F377" s="15"/>
      <c r="G377" s="15"/>
      <c r="H377" s="15"/>
      <c r="I377" s="15"/>
      <c r="J377" s="15"/>
      <c r="K377" s="15"/>
      <c r="L377" s="15"/>
      <c r="M377" s="15"/>
      <c r="N377" s="15"/>
      <c r="O377" s="15"/>
      <c r="P377" s="15"/>
      <c r="Q377" s="15"/>
      <c r="R377" s="15"/>
      <c r="S377" s="15"/>
      <c r="T377" s="16"/>
      <c r="U377" s="21"/>
    </row>
    <row r="378" customFormat="false" ht="12.75" hidden="false" customHeight="false" outlineLevel="0" collapsed="false">
      <c r="A378" s="0" t="s">
        <v>30</v>
      </c>
      <c r="B378" s="18"/>
      <c r="C378" s="18"/>
      <c r="D378" s="19"/>
      <c r="E378" s="19"/>
      <c r="F378" s="18" t="n">
        <f aca="false">[1]Sheet1!E355</f>
        <v>73.3051948051948</v>
      </c>
      <c r="G378" s="18" t="n">
        <f aca="false">[1]Sheet1!F355</f>
        <v>47.7532467532468</v>
      </c>
      <c r="H378" s="19"/>
      <c r="I378" s="19"/>
      <c r="J378" s="19" t="n">
        <f aca="false">[2]Sheet1!I355</f>
        <v>66</v>
      </c>
      <c r="K378" s="19" t="n">
        <f aca="false">[2]Sheet1!J355</f>
        <v>38.7142857142857</v>
      </c>
      <c r="L378" s="19"/>
      <c r="M378" s="19"/>
      <c r="N378" s="19"/>
      <c r="O378" s="19"/>
      <c r="P378" s="19"/>
      <c r="Q378" s="19"/>
      <c r="R378" s="19"/>
      <c r="S378" s="19"/>
      <c r="T378" s="20"/>
      <c r="U378" s="21" t="n">
        <v>-5</v>
      </c>
    </row>
    <row r="379" customFormat="false" ht="12.75" hidden="false" customHeight="false" outlineLevel="0" collapsed="false">
      <c r="A379" s="0" t="s">
        <v>31</v>
      </c>
      <c r="B379" s="19" t="n">
        <f aca="false">[1]Sheet1!A356</f>
        <v>64.0993788819876</v>
      </c>
      <c r="C379" s="19" t="n">
        <f aca="false">[1]Sheet1!B356</f>
        <v>39.5031055900621</v>
      </c>
      <c r="D379" s="19" t="n">
        <f aca="false">[3]Sheet1!C356</f>
        <v>64.1318681318681</v>
      </c>
      <c r="E379" s="19" t="n">
        <f aca="false">[3]Sheet1!D356</f>
        <v>42.456043956044</v>
      </c>
      <c r="F379" s="19"/>
      <c r="G379" s="19"/>
      <c r="H379" s="19" t="n">
        <f aca="false">[3]Sheet1!G356</f>
        <v>68.8409090909091</v>
      </c>
      <c r="I379" s="19" t="n">
        <f aca="false">[3]Sheet1!H356</f>
        <v>47.5519480519481</v>
      </c>
      <c r="J379" s="19" t="n">
        <f aca="false">[2]Sheet1!I356</f>
        <v>63.375</v>
      </c>
      <c r="K379" s="19" t="n">
        <f aca="false">[2]Sheet1!J356</f>
        <v>33.5833333333333</v>
      </c>
      <c r="L379" s="19" t="n">
        <f aca="false">[3]Sheet1!K356</f>
        <v>62.5918367346939</v>
      </c>
      <c r="M379" s="19" t="n">
        <f aca="false">[3]Sheet1!L356</f>
        <v>40.9591836734694</v>
      </c>
      <c r="N379" s="19" t="n">
        <f aca="false">[3]Sheet1!M356</f>
        <v>69.6666666666667</v>
      </c>
      <c r="O379" s="19" t="n">
        <f aca="false">[3]Sheet1!N356</f>
        <v>45.2857142857143</v>
      </c>
      <c r="P379" s="19"/>
      <c r="Q379" s="19"/>
      <c r="R379" s="19"/>
      <c r="S379" s="19"/>
      <c r="T379" s="20"/>
      <c r="U379" s="21" t="n">
        <v>-33</v>
      </c>
    </row>
    <row r="380" customFormat="false" ht="12.75" hidden="false" customHeight="false" outlineLevel="0" collapsed="false">
      <c r="A380" s="0" t="s">
        <v>32</v>
      </c>
      <c r="B380" s="19"/>
      <c r="C380" s="19"/>
      <c r="D380" s="19"/>
      <c r="E380" s="19"/>
      <c r="F380" s="19"/>
      <c r="G380" s="19"/>
      <c r="H380" s="19"/>
      <c r="I380" s="19"/>
      <c r="J380" s="19" t="n">
        <f aca="false">[2]Sheet1!I357</f>
        <v>59.2755102040816</v>
      </c>
      <c r="K380" s="19" t="n">
        <f aca="false">[2]Sheet1!J357</f>
        <v>30.469387755102</v>
      </c>
      <c r="L380" s="19"/>
      <c r="M380" s="19"/>
      <c r="N380" s="19"/>
      <c r="O380" s="19"/>
      <c r="P380" s="19" t="n">
        <f aca="false">[2]Sheet1!O357</f>
        <v>66.1462585034014</v>
      </c>
      <c r="Q380" s="19" t="n">
        <f aca="false">[2]Sheet1!P357</f>
        <v>34.4965986394558</v>
      </c>
      <c r="R380" s="19" t="n">
        <f aca="false">[2]Sheet1!Q357</f>
        <v>65.5416666666667</v>
      </c>
      <c r="S380" s="19" t="n">
        <f aca="false">[2]Sheet1!R357</f>
        <v>43.7797619047619</v>
      </c>
      <c r="T380" s="20"/>
      <c r="U380" s="21" t="n">
        <v>1</v>
      </c>
    </row>
    <row r="381" customFormat="false" ht="13.5" hidden="false" customHeight="false" outlineLevel="0" collapsed="false">
      <c r="B381" s="19"/>
      <c r="C381" s="19"/>
      <c r="D381" s="19"/>
      <c r="E381" s="19"/>
      <c r="F381" s="19"/>
      <c r="G381" s="19"/>
      <c r="H381" s="19"/>
      <c r="I381" s="19"/>
      <c r="J381" s="19"/>
      <c r="K381" s="19"/>
      <c r="L381" s="19"/>
      <c r="M381" s="19"/>
      <c r="N381" s="19"/>
      <c r="O381" s="19"/>
      <c r="P381" s="19"/>
      <c r="Q381" s="19"/>
      <c r="R381" s="19"/>
      <c r="S381" s="19"/>
      <c r="T381" s="20"/>
      <c r="U381" s="22" t="n">
        <f aca="false">SUM(U378:U380)</f>
        <v>-37</v>
      </c>
    </row>
    <row r="382" customFormat="false" ht="14.25" hidden="true" customHeight="false" outlineLevel="0" collapsed="false">
      <c r="B382" s="19"/>
      <c r="C382" s="19"/>
      <c r="D382" s="19"/>
      <c r="E382" s="19"/>
      <c r="F382" s="19"/>
      <c r="G382" s="19"/>
      <c r="H382" s="19"/>
      <c r="I382" s="19"/>
      <c r="J382" s="19"/>
      <c r="K382" s="19"/>
      <c r="L382" s="19"/>
      <c r="M382" s="19"/>
      <c r="N382" s="19"/>
      <c r="O382" s="19"/>
      <c r="P382" s="19"/>
      <c r="Q382" s="19"/>
      <c r="R382" s="19"/>
      <c r="S382" s="19"/>
      <c r="T382" s="20"/>
      <c r="U382" s="21"/>
    </row>
    <row r="383" customFormat="false" ht="14.25" hidden="true" customHeight="false" outlineLevel="0" collapsed="false">
      <c r="B383" s="19"/>
      <c r="C383" s="19"/>
      <c r="D383" s="19"/>
      <c r="E383" s="19"/>
      <c r="F383" s="19"/>
      <c r="G383" s="19"/>
      <c r="H383" s="19"/>
      <c r="I383" s="19"/>
      <c r="J383" s="19"/>
      <c r="K383" s="19"/>
      <c r="L383" s="19"/>
      <c r="M383" s="19"/>
      <c r="N383" s="19"/>
      <c r="O383" s="19"/>
      <c r="P383" s="19"/>
      <c r="Q383" s="19"/>
      <c r="R383" s="19"/>
      <c r="S383" s="19"/>
      <c r="T383" s="20"/>
      <c r="U383" s="21"/>
    </row>
    <row r="384" customFormat="false" ht="14.25" hidden="false" customHeight="false" outlineLevel="0" collapsed="false">
      <c r="A384" s="3" t="s">
        <v>82</v>
      </c>
      <c r="B384" s="15"/>
      <c r="C384" s="15"/>
      <c r="D384" s="15"/>
      <c r="E384" s="15"/>
      <c r="F384" s="15"/>
      <c r="G384" s="15"/>
      <c r="H384" s="15"/>
      <c r="I384" s="15"/>
      <c r="J384" s="15"/>
      <c r="K384" s="15"/>
      <c r="L384" s="15"/>
      <c r="M384" s="15"/>
      <c r="N384" s="15"/>
      <c r="O384" s="15"/>
      <c r="P384" s="15"/>
      <c r="Q384" s="15"/>
      <c r="R384" s="15"/>
      <c r="S384" s="15"/>
      <c r="T384" s="16"/>
      <c r="U384" s="21"/>
    </row>
    <row r="385" customFormat="false" ht="12.75" hidden="false" customHeight="false" outlineLevel="0" collapsed="false">
      <c r="A385" s="0" t="s">
        <v>30</v>
      </c>
      <c r="B385" s="18"/>
      <c r="C385" s="18"/>
      <c r="D385" s="19"/>
      <c r="E385" s="19"/>
      <c r="F385" s="18" t="n">
        <f aca="false">[1]Sheet1!E362</f>
        <v>79.4350649350649</v>
      </c>
      <c r="G385" s="18" t="n">
        <f aca="false">[1]Sheet1!F362</f>
        <v>52.8181818181818</v>
      </c>
      <c r="H385" s="19"/>
      <c r="I385" s="19"/>
      <c r="J385" s="19" t="n">
        <f aca="false">[2]Sheet1!I362</f>
        <v>73.8928571428572</v>
      </c>
      <c r="K385" s="19" t="n">
        <f aca="false">[2]Sheet1!J362</f>
        <v>44.0357142857143</v>
      </c>
      <c r="L385" s="19"/>
      <c r="M385" s="19"/>
      <c r="N385" s="19"/>
      <c r="O385" s="19"/>
      <c r="P385" s="19"/>
      <c r="Q385" s="19"/>
      <c r="R385" s="19"/>
      <c r="S385" s="19"/>
      <c r="T385" s="20"/>
      <c r="U385" s="21" t="n">
        <v>-5</v>
      </c>
    </row>
    <row r="386" customFormat="false" ht="12.75" hidden="false" customHeight="false" outlineLevel="0" collapsed="false">
      <c r="A386" s="0" t="s">
        <v>31</v>
      </c>
      <c r="B386" s="19" t="n">
        <f aca="false">[1]Sheet1!A363</f>
        <v>62.2608695652174</v>
      </c>
      <c r="C386" s="19" t="n">
        <f aca="false">[1]Sheet1!B363</f>
        <v>39.8136645962733</v>
      </c>
      <c r="D386" s="19" t="n">
        <f aca="false">[3]Sheet1!C363</f>
        <v>59.1978021978022</v>
      </c>
      <c r="E386" s="19" t="n">
        <f aca="false">[3]Sheet1!D363</f>
        <v>37.8021978021978</v>
      </c>
      <c r="F386" s="19"/>
      <c r="G386" s="19"/>
      <c r="H386" s="19" t="n">
        <f aca="false">[3]Sheet1!G363</f>
        <v>70.9675324675325</v>
      </c>
      <c r="I386" s="19" t="n">
        <f aca="false">[3]Sheet1!H363</f>
        <v>47.7922077922078</v>
      </c>
      <c r="J386" s="19" t="n">
        <f aca="false">[2]Sheet1!I363</f>
        <v>69.5982142857143</v>
      </c>
      <c r="K386" s="19" t="n">
        <f aca="false">[2]Sheet1!J363</f>
        <v>38.9642857142857</v>
      </c>
      <c r="L386" s="19" t="n">
        <f aca="false">[3]Sheet1!K363</f>
        <v>54.530612244898</v>
      </c>
      <c r="M386" s="19" t="n">
        <f aca="false">[3]Sheet1!L363</f>
        <v>34.3265306122449</v>
      </c>
      <c r="N386" s="19" t="n">
        <f aca="false">[3]Sheet1!M363</f>
        <v>74.3968253968254</v>
      </c>
      <c r="O386" s="19" t="n">
        <f aca="false">[3]Sheet1!N363</f>
        <v>46.1507936507937</v>
      </c>
      <c r="P386" s="19"/>
      <c r="Q386" s="19"/>
      <c r="R386" s="19"/>
      <c r="S386" s="19"/>
      <c r="T386" s="20"/>
      <c r="U386" s="21" t="n">
        <v>-33</v>
      </c>
    </row>
    <row r="387" customFormat="false" ht="12.75" hidden="false" customHeight="false" outlineLevel="0" collapsed="false">
      <c r="A387" s="0" t="s">
        <v>32</v>
      </c>
      <c r="B387" s="19"/>
      <c r="C387" s="19"/>
      <c r="D387" s="19"/>
      <c r="E387" s="19"/>
      <c r="F387" s="19"/>
      <c r="G387" s="19"/>
      <c r="H387" s="19"/>
      <c r="I387" s="19"/>
      <c r="J387" s="19" t="n">
        <f aca="false">[2]Sheet1!I364</f>
        <v>62.265306122449</v>
      </c>
      <c r="K387" s="19" t="n">
        <f aca="false">[2]Sheet1!J364</f>
        <v>33.2244897959184</v>
      </c>
      <c r="L387" s="19"/>
      <c r="M387" s="19"/>
      <c r="N387" s="19"/>
      <c r="O387" s="19"/>
      <c r="P387" s="19" t="n">
        <f aca="false">[2]Sheet1!O364</f>
        <v>70.3061224489796</v>
      </c>
      <c r="Q387" s="19" t="n">
        <f aca="false">[2]Sheet1!P364</f>
        <v>39.0816326530612</v>
      </c>
      <c r="R387" s="19" t="n">
        <f aca="false">[2]Sheet1!Q364</f>
        <v>62.1547619047619</v>
      </c>
      <c r="S387" s="19" t="n">
        <f aca="false">[2]Sheet1!R364</f>
        <v>47.5238095238095</v>
      </c>
      <c r="T387" s="20"/>
      <c r="U387" s="21" t="n">
        <v>1</v>
      </c>
    </row>
    <row r="388" customFormat="false" ht="13.5" hidden="false" customHeight="false" outlineLevel="0" collapsed="false">
      <c r="B388" s="19"/>
      <c r="C388" s="19"/>
      <c r="D388" s="19"/>
      <c r="E388" s="19"/>
      <c r="F388" s="19"/>
      <c r="G388" s="19"/>
      <c r="H388" s="19"/>
      <c r="I388" s="19"/>
      <c r="J388" s="19"/>
      <c r="K388" s="19"/>
      <c r="L388" s="19"/>
      <c r="M388" s="19"/>
      <c r="N388" s="19"/>
      <c r="O388" s="19"/>
      <c r="P388" s="19"/>
      <c r="Q388" s="19"/>
      <c r="R388" s="19"/>
      <c r="S388" s="19"/>
      <c r="T388" s="20"/>
      <c r="U388" s="22" t="n">
        <f aca="false">SUM(U385:U387)</f>
        <v>-37</v>
      </c>
    </row>
    <row r="389" customFormat="false" ht="14.25" hidden="false" customHeight="false" outlineLevel="0" collapsed="false">
      <c r="A389" s="3" t="s">
        <v>83</v>
      </c>
      <c r="B389" s="3"/>
      <c r="C389" s="3"/>
      <c r="D389" s="19"/>
      <c r="E389" s="19"/>
      <c r="F389" s="19"/>
      <c r="G389" s="19"/>
      <c r="H389" s="19"/>
      <c r="I389" s="19"/>
      <c r="J389" s="19"/>
      <c r="K389" s="19"/>
      <c r="L389" s="19"/>
      <c r="M389" s="19"/>
      <c r="N389" s="19"/>
      <c r="O389" s="19"/>
      <c r="P389" s="19"/>
      <c r="Q389" s="19"/>
      <c r="R389" s="19"/>
      <c r="S389" s="19"/>
      <c r="U389" s="23"/>
      <c r="V389" s="23"/>
      <c r="W389" s="24" t="s">
        <v>84</v>
      </c>
      <c r="X389" s="24"/>
      <c r="Y389" s="25" t="s">
        <v>14</v>
      </c>
    </row>
    <row r="390" customFormat="false" ht="13.5" hidden="false" customHeight="false" outlineLevel="0" collapsed="false">
      <c r="A390" s="26"/>
      <c r="B390" s="27"/>
      <c r="C390" s="27"/>
      <c r="D390" s="19"/>
      <c r="E390" s="19"/>
      <c r="F390" s="19"/>
      <c r="G390" s="19"/>
      <c r="H390" s="19"/>
      <c r="I390" s="19"/>
      <c r="J390" s="19"/>
      <c r="K390" s="19"/>
      <c r="L390" s="19"/>
      <c r="M390" s="19"/>
      <c r="N390" s="19"/>
      <c r="O390" s="19"/>
      <c r="P390" s="19"/>
      <c r="Q390" s="19"/>
      <c r="R390" s="19"/>
      <c r="S390" s="19"/>
      <c r="U390" s="28" t="s">
        <v>85</v>
      </c>
      <c r="V390" s="28"/>
      <c r="W390" s="29" t="s">
        <v>86</v>
      </c>
      <c r="X390" s="29"/>
      <c r="Y390" s="11" t="s">
        <v>25</v>
      </c>
    </row>
    <row r="391" customFormat="false" ht="13.5" hidden="false" customHeight="false" outlineLevel="0" collapsed="false">
      <c r="A391" s="3" t="str">
        <f aca="false">A8</f>
        <v>NOV 13 - 19, 1998</v>
      </c>
      <c r="B391" s="19"/>
      <c r="C391" s="19"/>
      <c r="D391" s="19"/>
      <c r="E391" s="19"/>
      <c r="F391" s="19"/>
      <c r="G391" s="19"/>
      <c r="H391" s="19"/>
      <c r="I391" s="19"/>
      <c r="J391" s="19"/>
      <c r="K391" s="19"/>
      <c r="L391" s="19"/>
      <c r="M391" s="19"/>
      <c r="N391" s="19"/>
      <c r="O391" s="19"/>
      <c r="P391" s="19"/>
      <c r="Q391" s="19"/>
      <c r="R391" s="19"/>
      <c r="S391" s="19"/>
      <c r="U391" s="12" t="s">
        <v>26</v>
      </c>
      <c r="V391" s="12" t="s">
        <v>27</v>
      </c>
      <c r="W391" s="12" t="s">
        <v>26</v>
      </c>
      <c r="X391" s="12" t="s">
        <v>27</v>
      </c>
      <c r="Y391" s="14" t="s">
        <v>28</v>
      </c>
    </row>
    <row r="392" customFormat="false" ht="12.75" hidden="false" customHeight="false" outlineLevel="0" collapsed="false">
      <c r="A392" s="0" t="s">
        <v>30</v>
      </c>
      <c r="B392" s="19"/>
      <c r="C392" s="19"/>
      <c r="D392" s="19"/>
      <c r="E392" s="19"/>
      <c r="F392" s="19" t="n">
        <f aca="false">($F$5/($F$5+$J$5))*F9</f>
        <v>41.2928385002677</v>
      </c>
      <c r="G392" s="19" t="n">
        <f aca="false">($F$5/($F$5+$J$5))*G9</f>
        <v>31.6018254336351</v>
      </c>
      <c r="H392" s="19"/>
      <c r="I392" s="19"/>
      <c r="J392" s="19" t="n">
        <f aca="false">($J$5/($F$5+$J$5))*J9</f>
        <v>23.4945581423842</v>
      </c>
      <c r="K392" s="19" t="n">
        <f aca="false">($J$5/($F$5+$J$5))*K9</f>
        <v>13.7348583772864</v>
      </c>
      <c r="L392" s="19"/>
      <c r="M392" s="19"/>
      <c r="N392" s="19"/>
      <c r="O392" s="19"/>
      <c r="P392" s="19"/>
      <c r="Q392" s="19"/>
      <c r="R392" s="19"/>
      <c r="S392" s="19"/>
      <c r="U392" s="23" t="n">
        <f aca="false">B392+D392+F392+H392+J392+L392+N392+P392+R392</f>
        <v>64.7873966426519</v>
      </c>
      <c r="V392" s="23" t="n">
        <f aca="false">C392+E392+G392+I392+K392+M392+O392+Q392+S392</f>
        <v>45.3366838109216</v>
      </c>
      <c r="Y392" s="21" t="n">
        <v>-4</v>
      </c>
    </row>
    <row r="393" customFormat="false" ht="12.75" hidden="false" customHeight="false" outlineLevel="0" collapsed="false">
      <c r="A393" s="0" t="s">
        <v>31</v>
      </c>
      <c r="B393" s="19" t="n">
        <f aca="false">($B$5/($B$5+$D$5+$H$5+$J$5+$L$5+$N$5))*B10</f>
        <v>12.8485670755462</v>
      </c>
      <c r="C393" s="19" t="n">
        <f aca="false">($B$5/($B$5+$D$5+$H$5+$J$5+$L$5+$N$5))*C10</f>
        <v>8.50370362313194</v>
      </c>
      <c r="D393" s="19" t="n">
        <f aca="false">($D$5/($B$5+$D$5+$H$5+$J$5+$L$5+$N$5))*D10</f>
        <v>11.1819551864549</v>
      </c>
      <c r="E393" s="19" t="n">
        <f aca="false">($D$5/($B$5+$D$5+$H$5+$J$5+$L$5+$N$5))*E10</f>
        <v>7.49125551266469</v>
      </c>
      <c r="F393" s="19"/>
      <c r="G393" s="19"/>
      <c r="H393" s="19" t="n">
        <f aca="false">($H$5/($B$5+$D$5+$H$5+$J$5+$L$5+$N$5))*H10</f>
        <v>18.9076185543459</v>
      </c>
      <c r="I393" s="19" t="n">
        <f aca="false">($H$5/($B$5+$D$5+$H$5+$J$5+$L$5+$N$5))*I10</f>
        <v>13.9697465565396</v>
      </c>
      <c r="J393" s="19" t="n">
        <f aca="false">($J$5/($B$5+$D$5+$H$5+$J$5+$L$5+$N$5))*J10</f>
        <v>5.696558636121</v>
      </c>
      <c r="K393" s="19" t="n">
        <f aca="false">($J$5/($B$5+$D$5+$H$5+$J$5+$L$5+$N$5))*K10</f>
        <v>3.27477947636383</v>
      </c>
      <c r="L393" s="19" t="n">
        <f aca="false">($L$5/($B$5+$D$5+$H$5+$J$5+$L$5+$N$5))*L10</f>
        <v>3.58685121841631</v>
      </c>
      <c r="M393" s="19" t="n">
        <f aca="false">($L$5/($B$5+$D$5+$H$5+$J$5+$L$5+$N$5))*M10</f>
        <v>2.42219027525482</v>
      </c>
      <c r="N393" s="19" t="n">
        <f aca="false">($N$5/($B$5+$D$5+$H$5+$J$5+$L$5+$N$5))*N10</f>
        <v>6.07049169730904</v>
      </c>
      <c r="O393" s="19" t="n">
        <f aca="false">($N$5/($B$5+$D$5+$H$5+$J$5+$L$5+$N$5))*O10</f>
        <v>4.43523484296215</v>
      </c>
      <c r="P393" s="19"/>
      <c r="Q393" s="19"/>
      <c r="R393" s="19"/>
      <c r="S393" s="19"/>
      <c r="U393" s="23" t="n">
        <f aca="false">B393+D393+F393+H393+J393+L393+N393+P393+R393</f>
        <v>58.2920423681934</v>
      </c>
      <c r="V393" s="23" t="n">
        <f aca="false">C393+E393+G393+I393+K393+M393+O393+Q393+S393</f>
        <v>40.0969102869171</v>
      </c>
      <c r="Y393" s="21" t="n">
        <v>-12</v>
      </c>
    </row>
    <row r="394" customFormat="false" ht="12.75" hidden="false" customHeight="false" outlineLevel="0" collapsed="false">
      <c r="A394" s="0" t="s">
        <v>32</v>
      </c>
      <c r="B394" s="19"/>
      <c r="C394" s="19"/>
      <c r="D394" s="19"/>
      <c r="E394" s="19"/>
      <c r="F394" s="19"/>
      <c r="G394" s="19"/>
      <c r="H394" s="19"/>
      <c r="I394" s="19"/>
      <c r="J394" s="19" t="n">
        <f aca="false">($J$5/($J$5+$P$5+$R$5))*J11</f>
        <v>9.55829078219183</v>
      </c>
      <c r="K394" s="19" t="n">
        <f aca="false">($J$5/($J$5+$P$5+$R$5))*K11</f>
        <v>5.94856216020128</v>
      </c>
      <c r="L394" s="19"/>
      <c r="M394" s="19"/>
      <c r="N394" s="19"/>
      <c r="O394" s="19"/>
      <c r="P394" s="19" t="n">
        <f aca="false">($P$5/($J$5+$P$5+$R$5))*P11</f>
        <v>12.5149932828785</v>
      </c>
      <c r="Q394" s="19" t="n">
        <f aca="false">($P$5/($J$5+$P$5+$R$5))*Q11</f>
        <v>7.2563492712048</v>
      </c>
      <c r="R394" s="19" t="n">
        <f aca="false">($R$5/($J$5+$P$5+$R$5))*R11</f>
        <v>31.8760024015766</v>
      </c>
      <c r="S394" s="19" t="n">
        <f aca="false">($R$5/($J$5+$P$5+$R$5))*S11</f>
        <v>24.7553253340646</v>
      </c>
      <c r="U394" s="23" t="n">
        <f aca="false">B394+D394+F394+H394+J394+L394+N394+P394+R394</f>
        <v>53.949286466647</v>
      </c>
      <c r="V394" s="23" t="n">
        <f aca="false">C394+E394+G394+I394+K394+M394+O394+Q394+S394</f>
        <v>37.9602367654707</v>
      </c>
      <c r="Y394" s="21" t="n">
        <v>3</v>
      </c>
    </row>
    <row r="395" customFormat="false" ht="13.5" hidden="false" customHeight="false" outlineLevel="0" collapsed="false">
      <c r="B395" s="19"/>
      <c r="C395" s="19"/>
      <c r="D395" s="19"/>
      <c r="E395" s="19"/>
      <c r="F395" s="19"/>
      <c r="G395" s="19"/>
      <c r="H395" s="19"/>
      <c r="I395" s="19"/>
      <c r="J395" s="19"/>
      <c r="K395" s="19"/>
      <c r="L395" s="19"/>
      <c r="M395" s="19"/>
      <c r="N395" s="19"/>
      <c r="O395" s="19"/>
      <c r="P395" s="19"/>
      <c r="Q395" s="19"/>
      <c r="R395" s="19"/>
      <c r="S395" s="19"/>
      <c r="U395" s="30" t="n">
        <f aca="false">(U392*(($F$5+$J$5)/(SUM($B$5:$S$5)+$J$5+$J$5)))+(U393*(($B$5+$D$5+$H$5+$J$5+$L$5+$N$5)/(SUM($B$5:$S$5)+$J$5+$J$5)))+(U394*(($J$5+$P$5+$R$5)/(SUM($B$5:$S$5)+$J$5+$J$5)))</f>
        <v>58.2059325038054</v>
      </c>
      <c r="V395" s="30" t="n">
        <f aca="false">(V392*(($F$5+$J$5)/(SUM($B$5:$S$5)+$J$5+$J$5)))+(V393*(($B$5+$D$5+$H$5+$J$5+$L$5+$N$5)/(SUM($B$5:$S$5)+$J$5+$J$5)))+(V394*(($J$5+$P$5+$R$5)/(SUM($B$5:$S$5)+$J$5+$J$5)))</f>
        <v>40.3781174467913</v>
      </c>
      <c r="Y395" s="22" t="n">
        <f aca="false">SUM(Y392:Y394)</f>
        <v>-13</v>
      </c>
    </row>
    <row r="396" customFormat="false" ht="13.5" hidden="true" customHeight="false" outlineLevel="0" collapsed="false">
      <c r="B396" s="19"/>
      <c r="C396" s="19"/>
      <c r="D396" s="19"/>
      <c r="E396" s="19"/>
      <c r="F396" s="19"/>
      <c r="G396" s="19"/>
      <c r="H396" s="19"/>
      <c r="I396" s="19"/>
      <c r="J396" s="19"/>
      <c r="K396" s="19"/>
      <c r="L396" s="19"/>
      <c r="M396" s="19"/>
      <c r="N396" s="19"/>
      <c r="O396" s="19"/>
      <c r="P396" s="19"/>
      <c r="Q396" s="19"/>
      <c r="R396" s="19"/>
      <c r="S396" s="19"/>
      <c r="U396" s="18"/>
      <c r="V396" s="18"/>
      <c r="W396" s="27"/>
      <c r="X396" s="27"/>
      <c r="Y396" s="27"/>
    </row>
    <row r="397" customFormat="false" ht="13.5" hidden="true" customHeight="false" outlineLevel="0" collapsed="false">
      <c r="B397" s="19"/>
      <c r="C397" s="19"/>
      <c r="D397" s="19"/>
      <c r="E397" s="19"/>
      <c r="F397" s="19"/>
      <c r="G397" s="19"/>
      <c r="H397" s="19"/>
      <c r="I397" s="19"/>
      <c r="J397" s="19"/>
      <c r="K397" s="19"/>
      <c r="L397" s="19"/>
      <c r="M397" s="19"/>
      <c r="N397" s="19"/>
      <c r="O397" s="19"/>
      <c r="P397" s="19"/>
      <c r="Q397" s="19"/>
      <c r="R397" s="19"/>
      <c r="S397" s="19"/>
      <c r="U397" s="18"/>
      <c r="V397" s="18"/>
      <c r="W397" s="27"/>
      <c r="X397" s="27"/>
      <c r="Y397" s="27"/>
    </row>
    <row r="398" customFormat="false" ht="14.25" hidden="false" customHeight="false" outlineLevel="0" collapsed="false">
      <c r="A398" s="3" t="str">
        <f aca="false">A15</f>
        <v>NOV 20 - 26, 1998</v>
      </c>
      <c r="B398" s="19"/>
      <c r="C398" s="19"/>
      <c r="D398" s="19"/>
      <c r="E398" s="19"/>
      <c r="F398" s="19"/>
      <c r="G398" s="19"/>
      <c r="H398" s="19"/>
      <c r="I398" s="19"/>
      <c r="J398" s="19"/>
      <c r="K398" s="19"/>
      <c r="L398" s="19"/>
      <c r="M398" s="19"/>
      <c r="N398" s="19"/>
      <c r="O398" s="19"/>
      <c r="P398" s="19"/>
      <c r="Q398" s="19"/>
      <c r="R398" s="19"/>
      <c r="S398" s="19"/>
      <c r="U398" s="16"/>
      <c r="V398" s="16"/>
      <c r="W398" s="16"/>
      <c r="X398" s="16"/>
      <c r="Y398" s="27"/>
    </row>
    <row r="399" customFormat="false" ht="12.75" hidden="false" customHeight="false" outlineLevel="0" collapsed="false">
      <c r="A399" s="0" t="s">
        <v>30</v>
      </c>
      <c r="B399" s="19"/>
      <c r="C399" s="19"/>
      <c r="D399" s="19"/>
      <c r="E399" s="19"/>
      <c r="F399" s="19" t="n">
        <f aca="false">($F$5/($F$5+$J$5))*F16</f>
        <v>42.1991202754916</v>
      </c>
      <c r="G399" s="19" t="n">
        <f aca="false">($F$5/($F$5+$J$5))*G16</f>
        <v>29.9112998264294</v>
      </c>
      <c r="H399" s="19"/>
      <c r="I399" s="19"/>
      <c r="J399" s="19" t="n">
        <f aca="false">($J$5/($F$5+$J$5))*J16</f>
        <v>24.3581270822734</v>
      </c>
      <c r="K399" s="19" t="n">
        <f aca="false">($J$5/($F$5+$J$5))*K16</f>
        <v>13.268805298616</v>
      </c>
      <c r="L399" s="19"/>
      <c r="M399" s="19"/>
      <c r="N399" s="19"/>
      <c r="O399" s="19"/>
      <c r="P399" s="19"/>
      <c r="Q399" s="19"/>
      <c r="R399" s="19"/>
      <c r="S399" s="19"/>
      <c r="U399" s="23" t="n">
        <f aca="false">B399+D399+F399+H399+J399+L399+N399+P399+R399</f>
        <v>66.5572473577651</v>
      </c>
      <c r="V399" s="23" t="n">
        <f aca="false">C399+E399+G399+I399+K399+M399+O399+Q399+S399</f>
        <v>43.1801051250454</v>
      </c>
      <c r="W399" s="19" t="n">
        <f aca="false">U399-U392</f>
        <v>1.76985071511317</v>
      </c>
      <c r="X399" s="19" t="n">
        <f aca="false">V399-V392</f>
        <v>-2.15657868587612</v>
      </c>
      <c r="Y399" s="21" t="n">
        <v>7</v>
      </c>
    </row>
    <row r="400" customFormat="false" ht="12.75" hidden="false" customHeight="false" outlineLevel="0" collapsed="false">
      <c r="A400" s="0" t="s">
        <v>31</v>
      </c>
      <c r="B400" s="19" t="n">
        <f aca="false">($B$5/($B$5+$D$5+$H$5+$J$5+$L$5+$N$5))*B17</f>
        <v>12.6495831553707</v>
      </c>
      <c r="C400" s="19" t="n">
        <f aca="false">($B$5/($B$5+$D$5+$H$5+$J$5+$L$5+$N$5))*C17</f>
        <v>8.0981118777934</v>
      </c>
      <c r="D400" s="19" t="n">
        <f aca="false">($D$5/($B$5+$D$5+$H$5+$J$5+$L$5+$N$5))*D17</f>
        <v>11.0931353083016</v>
      </c>
      <c r="E400" s="19" t="n">
        <f aca="false">($D$5/($B$5+$D$5+$H$5+$J$5+$L$5+$N$5))*E17</f>
        <v>7.71330520804788</v>
      </c>
      <c r="F400" s="19"/>
      <c r="G400" s="19"/>
      <c r="H400" s="19" t="n">
        <f aca="false">($H$5/($B$5+$D$5+$H$5+$J$5+$L$5+$N$5))*H17</f>
        <v>18.755792672397</v>
      </c>
      <c r="I400" s="19" t="n">
        <f aca="false">($H$5/($B$5+$D$5+$H$5+$J$5+$L$5+$N$5))*I17</f>
        <v>13.5248614140844</v>
      </c>
      <c r="J400" s="19" t="n">
        <f aca="false">($J$5/($B$5+$D$5+$H$5+$J$5+$L$5+$N$5))*J17</f>
        <v>5.95802177664609</v>
      </c>
      <c r="K400" s="19" t="n">
        <f aca="false">($J$5/($B$5+$D$5+$H$5+$J$5+$L$5+$N$5))*K17</f>
        <v>3.14497508035847</v>
      </c>
      <c r="L400" s="19" t="n">
        <f aca="false">($L$5/($B$5+$D$5+$H$5+$J$5+$L$5+$N$5))*L17</f>
        <v>3.77258799627997</v>
      </c>
      <c r="M400" s="19" t="n">
        <f aca="false">($L$5/($B$5+$D$5+$H$5+$J$5+$L$5+$N$5))*M17</f>
        <v>2.68252625078503</v>
      </c>
      <c r="N400" s="19" t="n">
        <f aca="false">($N$5/($B$5+$D$5+$H$5+$J$5+$L$5+$N$5))*N17</f>
        <v>6.05887353138117</v>
      </c>
      <c r="O400" s="19" t="n">
        <f aca="false">($N$5/($B$5+$D$5+$H$5+$J$5+$L$5+$N$5))*O17</f>
        <v>4.00100589140823</v>
      </c>
      <c r="P400" s="19"/>
      <c r="Q400" s="19"/>
      <c r="R400" s="19"/>
      <c r="S400" s="19"/>
      <c r="U400" s="23" t="n">
        <f aca="false">B400+D400+F400+H400+J400+L400+N400+P400+R400</f>
        <v>58.2879944403765</v>
      </c>
      <c r="V400" s="23" t="n">
        <f aca="false">C400+E400+G400+I400+K400+M400+O400+Q400+S400</f>
        <v>39.1647857224775</v>
      </c>
      <c r="W400" s="19" t="n">
        <f aca="false">U400-U393</f>
        <v>-0.00404792781687036</v>
      </c>
      <c r="X400" s="19" t="n">
        <f aca="false">V400-V393</f>
        <v>-0.932124564439619</v>
      </c>
      <c r="Y400" s="21" t="n">
        <v>-7</v>
      </c>
    </row>
    <row r="401" customFormat="false" ht="12.75" hidden="false" customHeight="false" outlineLevel="0" collapsed="false">
      <c r="A401" s="0" t="s">
        <v>32</v>
      </c>
      <c r="B401" s="19"/>
      <c r="C401" s="19"/>
      <c r="D401" s="19"/>
      <c r="E401" s="19"/>
      <c r="F401" s="19"/>
      <c r="G401" s="19"/>
      <c r="H401" s="19"/>
      <c r="I401" s="19"/>
      <c r="J401" s="19" t="n">
        <f aca="false">($J$5/($J$5+$P$5+$R$5))*J18</f>
        <v>11.6845030896561</v>
      </c>
      <c r="K401" s="19" t="n">
        <f aca="false">($J$5/($J$5+$P$5+$R$5))*K18</f>
        <v>6.21917099933311</v>
      </c>
      <c r="L401" s="19"/>
      <c r="M401" s="19"/>
      <c r="N401" s="19"/>
      <c r="O401" s="19"/>
      <c r="P401" s="19" t="n">
        <f aca="false">($P$5/($J$5+$P$5+$R$5))*P18</f>
        <v>12.9800138690347</v>
      </c>
      <c r="Q401" s="19" t="n">
        <f aca="false">($P$5/($J$5+$P$5+$R$5))*Q18</f>
        <v>7.32733372205109</v>
      </c>
      <c r="R401" s="19" t="n">
        <f aca="false">($R$5/($J$5+$P$5+$R$5))*R18</f>
        <v>32.1511343581871</v>
      </c>
      <c r="S401" s="19" t="n">
        <f aca="false">($R$5/($J$5+$P$5+$R$5))*S18</f>
        <v>25.4038506603605</v>
      </c>
      <c r="U401" s="23" t="n">
        <f aca="false">B401+D401+F401+H401+J401+L401+N401+P401+R401</f>
        <v>56.8156513168779</v>
      </c>
      <c r="V401" s="23" t="n">
        <f aca="false">C401+E401+G401+I401+K401+M401+O401+Q401+S401</f>
        <v>38.9503553817447</v>
      </c>
      <c r="W401" s="19" t="n">
        <f aca="false">U401-U394</f>
        <v>2.86636485023098</v>
      </c>
      <c r="X401" s="19" t="n">
        <f aca="false">V401-V394</f>
        <v>0.990118616274053</v>
      </c>
      <c r="Y401" s="21" t="n">
        <v>8</v>
      </c>
    </row>
    <row r="402" customFormat="false" ht="13.5" hidden="false" customHeight="false" outlineLevel="0" collapsed="false">
      <c r="B402" s="19"/>
      <c r="C402" s="19"/>
      <c r="D402" s="19"/>
      <c r="E402" s="19"/>
      <c r="F402" s="19"/>
      <c r="G402" s="19"/>
      <c r="H402" s="19"/>
      <c r="I402" s="19"/>
      <c r="J402" s="19"/>
      <c r="K402" s="19"/>
      <c r="L402" s="19"/>
      <c r="M402" s="19"/>
      <c r="N402" s="19"/>
      <c r="O402" s="19"/>
      <c r="P402" s="19"/>
      <c r="Q402" s="19"/>
      <c r="R402" s="19"/>
      <c r="S402" s="19"/>
      <c r="U402" s="30" t="n">
        <f aca="false">(U399*(($F$5+$J$5)/(SUM($B$5:$S$5)+$J$5+$J$5)))+(U400*(($B$5+$D$5+$H$5+$J$5+$L$5+$N$5)/(SUM($B$5:$S$5)+$J$5+$J$5)))+(U401*(($J$5+$P$5+$R$5)/(SUM($B$5:$S$5)+$J$5+$J$5)))</f>
        <v>59.219247599838</v>
      </c>
      <c r="V402" s="30" t="n">
        <f aca="false">(V399*(($F$5+$J$5)/(SUM($B$5:$S$5)+$J$5+$J$5)))+(V400*(($B$5+$D$5+$H$5+$J$5+$L$5+$N$5)/(SUM($B$5:$S$5)+$J$5+$J$5)))+(V401*(($J$5+$P$5+$R$5)/(SUM($B$5:$S$5)+$J$5+$J$5)))</f>
        <v>39.7454042639636</v>
      </c>
      <c r="W402" s="31" t="n">
        <f aca="false">U402-U395</f>
        <v>1.01331509603255</v>
      </c>
      <c r="X402" s="31" t="n">
        <f aca="false">V402-V395</f>
        <v>-0.632713182827636</v>
      </c>
      <c r="Y402" s="22" t="n">
        <f aca="false">SUM(Y399:Y401)</f>
        <v>8</v>
      </c>
    </row>
    <row r="403" customFormat="false" ht="13.5" hidden="true" customHeight="false" outlineLevel="0" collapsed="false">
      <c r="B403" s="19"/>
      <c r="C403" s="19"/>
      <c r="D403" s="19"/>
      <c r="E403" s="19"/>
      <c r="F403" s="19"/>
      <c r="G403" s="19"/>
      <c r="H403" s="19"/>
      <c r="I403" s="19"/>
      <c r="J403" s="19"/>
      <c r="K403" s="19"/>
      <c r="L403" s="19"/>
      <c r="M403" s="19"/>
      <c r="N403" s="19"/>
      <c r="O403" s="19"/>
      <c r="P403" s="19"/>
      <c r="Q403" s="19"/>
      <c r="R403" s="19"/>
      <c r="S403" s="19"/>
      <c r="U403" s="18"/>
      <c r="V403" s="18"/>
      <c r="W403" s="27"/>
      <c r="X403" s="27"/>
      <c r="Y403" s="27"/>
    </row>
    <row r="404" customFormat="false" ht="13.5" hidden="true" customHeight="false" outlineLevel="0" collapsed="false">
      <c r="B404" s="19"/>
      <c r="C404" s="19"/>
      <c r="D404" s="19"/>
      <c r="E404" s="19"/>
      <c r="F404" s="19"/>
      <c r="G404" s="19"/>
      <c r="H404" s="19"/>
      <c r="I404" s="19"/>
      <c r="J404" s="19"/>
      <c r="K404" s="19"/>
      <c r="L404" s="19"/>
      <c r="M404" s="19"/>
      <c r="N404" s="19"/>
      <c r="O404" s="19"/>
      <c r="P404" s="19"/>
      <c r="Q404" s="19"/>
      <c r="R404" s="19"/>
      <c r="S404" s="19"/>
      <c r="U404" s="18"/>
      <c r="V404" s="18"/>
      <c r="W404" s="27"/>
      <c r="X404" s="27"/>
      <c r="Y404" s="27"/>
    </row>
    <row r="405" customFormat="false" ht="14.25" hidden="false" customHeight="false" outlineLevel="0" collapsed="false">
      <c r="A405" s="3" t="str">
        <f aca="false">A22</f>
        <v>NOV 27 - DEC 3, 1998</v>
      </c>
      <c r="B405" s="19"/>
      <c r="C405" s="19"/>
      <c r="D405" s="19"/>
      <c r="E405" s="19"/>
      <c r="F405" s="19"/>
      <c r="G405" s="19"/>
      <c r="H405" s="19"/>
      <c r="I405" s="19"/>
      <c r="J405" s="19"/>
      <c r="K405" s="19"/>
      <c r="L405" s="19"/>
      <c r="M405" s="19"/>
      <c r="N405" s="19"/>
      <c r="O405" s="19"/>
      <c r="P405" s="19"/>
      <c r="Q405" s="19"/>
      <c r="R405" s="19"/>
      <c r="S405" s="19"/>
      <c r="U405" s="16"/>
      <c r="V405" s="16"/>
      <c r="W405" s="16"/>
      <c r="X405" s="16"/>
      <c r="Y405" s="27"/>
    </row>
    <row r="406" customFormat="false" ht="12.75" hidden="false" customHeight="false" outlineLevel="0" collapsed="false">
      <c r="A406" s="0" t="s">
        <v>30</v>
      </c>
      <c r="B406" s="19"/>
      <c r="C406" s="19"/>
      <c r="D406" s="19"/>
      <c r="E406" s="19"/>
      <c r="F406" s="19" t="n">
        <f aca="false">($F$5/($F$5+$J$5))*F23</f>
        <v>38.2478917852771</v>
      </c>
      <c r="G406" s="19" t="n">
        <f aca="false">($F$5/($F$5+$J$5))*G23</f>
        <v>29.0290255154498</v>
      </c>
      <c r="H406" s="19"/>
      <c r="I406" s="19"/>
      <c r="J406" s="19" t="n">
        <f aca="false">($J$5/($F$5+$J$5))*J23</f>
        <v>22.0415691324118</v>
      </c>
      <c r="K406" s="19" t="n">
        <f aca="false">($J$5/($F$5+$J$5))*K23</f>
        <v>15.0096506218849</v>
      </c>
      <c r="L406" s="19"/>
      <c r="M406" s="19"/>
      <c r="N406" s="19"/>
      <c r="O406" s="19"/>
      <c r="P406" s="19"/>
      <c r="Q406" s="19"/>
      <c r="R406" s="19"/>
      <c r="S406" s="19"/>
      <c r="U406" s="23" t="n">
        <f aca="false">B406+D406+F406+H406+J406+L406+N406+P406+R406</f>
        <v>60.2894609176888</v>
      </c>
      <c r="V406" s="23" t="n">
        <f aca="false">C406+E406+G406+I406+K406+M406+O406+Q406+S406</f>
        <v>44.0386761373347</v>
      </c>
      <c r="W406" s="19" t="n">
        <f aca="false">U406-U399</f>
        <v>-6.26778644007626</v>
      </c>
      <c r="X406" s="19" t="n">
        <f aca="false">V406-V399</f>
        <v>0.858571012289268</v>
      </c>
      <c r="Y406" s="21" t="n">
        <v>14</v>
      </c>
    </row>
    <row r="407" customFormat="false" ht="12.75" hidden="false" customHeight="false" outlineLevel="0" collapsed="false">
      <c r="A407" s="0" t="s">
        <v>31</v>
      </c>
      <c r="B407" s="19" t="n">
        <f aca="false">($B$5/($B$5+$D$5+$H$5+$J$5+$L$5+$N$5))*B24</f>
        <v>13.1649591325302</v>
      </c>
      <c r="C407" s="19" t="n">
        <f aca="false">($B$5/($B$5+$D$5+$H$5+$J$5+$L$5+$N$5))*C24</f>
        <v>8.97333617036605</v>
      </c>
      <c r="D407" s="19" t="n">
        <f aca="false">($D$5/($B$5+$D$5+$H$5+$J$5+$L$5+$N$5))*D24</f>
        <v>12.6544952716276</v>
      </c>
      <c r="E407" s="19" t="n">
        <f aca="false">($D$5/($B$5+$D$5+$H$5+$J$5+$L$5+$N$5))*E24</f>
        <v>8.48697309406723</v>
      </c>
      <c r="F407" s="19"/>
      <c r="G407" s="19"/>
      <c r="H407" s="19" t="n">
        <f aca="false">($H$5/($B$5+$D$5+$H$5+$J$5+$L$5+$N$5))*H24</f>
        <v>19.5537612612452</v>
      </c>
      <c r="I407" s="19" t="n">
        <f aca="false">($H$5/($B$5+$D$5+$H$5+$J$5+$L$5+$N$5))*I24</f>
        <v>12.4532531542816</v>
      </c>
      <c r="J407" s="19" t="n">
        <f aca="false">($J$5/($B$5+$D$5+$H$5+$J$5+$L$5+$N$5))*J24</f>
        <v>5.57231728565873</v>
      </c>
      <c r="K407" s="19" t="n">
        <f aca="false">($J$5/($B$5+$D$5+$H$5+$J$5+$L$5+$N$5))*K24</f>
        <v>3.48246650997241</v>
      </c>
      <c r="L407" s="19" t="n">
        <f aca="false">($L$5/($B$5+$D$5+$H$5+$J$5+$L$5+$N$5))*L24</f>
        <v>3.95832477414363</v>
      </c>
      <c r="M407" s="19" t="n">
        <f aca="false">($L$5/($B$5+$D$5+$H$5+$J$5+$L$5+$N$5))*M24</f>
        <v>2.83476951132902</v>
      </c>
      <c r="N407" s="19" t="n">
        <f aca="false">($N$5/($B$5+$D$5+$H$5+$J$5+$L$5+$N$5))*N24</f>
        <v>6.58314326887605</v>
      </c>
      <c r="O407" s="19" t="n">
        <f aca="false">($N$5/($B$5+$D$5+$H$5+$J$5+$L$5+$N$5))*O24</f>
        <v>4.03876493067379</v>
      </c>
      <c r="P407" s="19"/>
      <c r="Q407" s="19"/>
      <c r="R407" s="19"/>
      <c r="S407" s="19"/>
      <c r="U407" s="23" t="n">
        <f aca="false">B407+D407+F407+H407+J407+L407+N407+P407+R407</f>
        <v>61.4870009940815</v>
      </c>
      <c r="V407" s="23" t="n">
        <f aca="false">C407+E407+G407+I407+K407+M407+O407+Q407+S407</f>
        <v>40.2695633706901</v>
      </c>
      <c r="W407" s="19" t="n">
        <f aca="false">U407-U400</f>
        <v>3.19900655370495</v>
      </c>
      <c r="X407" s="19" t="n">
        <f aca="false">V407-V400</f>
        <v>1.10477764821269</v>
      </c>
      <c r="Y407" s="21" t="n">
        <v>14</v>
      </c>
    </row>
    <row r="408" customFormat="false" ht="12.75" hidden="false" customHeight="false" outlineLevel="0" collapsed="false">
      <c r="A408" s="0" t="s">
        <v>32</v>
      </c>
      <c r="B408" s="19"/>
      <c r="C408" s="19"/>
      <c r="D408" s="19"/>
      <c r="E408" s="19"/>
      <c r="F408" s="19"/>
      <c r="G408" s="19"/>
      <c r="H408" s="19"/>
      <c r="I408" s="19"/>
      <c r="J408" s="19" t="n">
        <f aca="false">($J$5/($J$5+$P$5+$R$5))*J25</f>
        <v>10.9451610827424</v>
      </c>
      <c r="K408" s="19" t="n">
        <f aca="false">($J$5/($J$5+$P$5+$R$5))*K25</f>
        <v>6.20950639793554</v>
      </c>
      <c r="L408" s="19"/>
      <c r="M408" s="19"/>
      <c r="N408" s="19"/>
      <c r="O408" s="19"/>
      <c r="P408" s="19" t="n">
        <f aca="false">($P$5/($J$5+$P$5+$R$5))*P25</f>
        <v>10.5433639440664</v>
      </c>
      <c r="Q408" s="19" t="n">
        <f aca="false">($P$5/($J$5+$P$5+$R$5))*Q25</f>
        <v>6.66094908145332</v>
      </c>
      <c r="R408" s="19" t="n">
        <f aca="false">($R$5/($J$5+$P$5+$R$5))*R25</f>
        <v>25.272835442927</v>
      </c>
      <c r="S408" s="19" t="n">
        <f aca="false">($R$5/($J$5+$P$5+$R$5))*S25</f>
        <v>20.4645769631166</v>
      </c>
      <c r="U408" s="23" t="n">
        <f aca="false">B408+D408+F408+H408+J408+L408+N408+P408+R408</f>
        <v>46.7613604697358</v>
      </c>
      <c r="V408" s="23" t="n">
        <f aca="false">C408+E408+G408+I408+K408+M408+O408+Q408+S408</f>
        <v>33.3350324425055</v>
      </c>
      <c r="W408" s="19" t="n">
        <f aca="false">U408-U401</f>
        <v>-10.0542908471422</v>
      </c>
      <c r="X408" s="19" t="n">
        <f aca="false">V408-V401</f>
        <v>-5.61532293923923</v>
      </c>
      <c r="Y408" s="21" t="n">
        <v>-1</v>
      </c>
    </row>
    <row r="409" customFormat="false" ht="13.5" hidden="false" customHeight="false" outlineLevel="0" collapsed="false">
      <c r="B409" s="19"/>
      <c r="C409" s="19"/>
      <c r="D409" s="19"/>
      <c r="E409" s="19"/>
      <c r="F409" s="19"/>
      <c r="G409" s="19"/>
      <c r="H409" s="19"/>
      <c r="I409" s="19"/>
      <c r="J409" s="19"/>
      <c r="K409" s="19"/>
      <c r="L409" s="19"/>
      <c r="M409" s="19"/>
      <c r="N409" s="19"/>
      <c r="O409" s="19"/>
      <c r="P409" s="19"/>
      <c r="Q409" s="19"/>
      <c r="R409" s="19"/>
      <c r="S409" s="19"/>
      <c r="U409" s="30" t="n">
        <f aca="false">(U406*(($F$5+$J$5)/(SUM($B$5:$S$5)+$J$5+$J$5)))+(U407*(($B$5+$D$5+$H$5+$J$5+$L$5+$N$5)/(SUM($B$5:$S$5)+$J$5+$J$5)))+(U408*(($J$5+$P$5+$R$5)/(SUM($B$5:$S$5)+$J$5+$J$5)))</f>
        <v>57.5188274436433</v>
      </c>
      <c r="V409" s="30" t="n">
        <f aca="false">(V406*(($F$5+$J$5)/(SUM($B$5:$S$5)+$J$5+$J$5)))+(V407*(($B$5+$D$5+$H$5+$J$5+$L$5+$N$5)/(SUM($B$5:$S$5)+$J$5+$J$5)))+(V408*(($J$5+$P$5+$R$5)/(SUM($B$5:$S$5)+$J$5+$J$5)))</f>
        <v>39.0868291671741</v>
      </c>
      <c r="W409" s="31" t="n">
        <f aca="false">U409-U402</f>
        <v>-1.70042015619466</v>
      </c>
      <c r="X409" s="31" t="n">
        <f aca="false">V409-V402</f>
        <v>-0.658575096789527</v>
      </c>
      <c r="Y409" s="22" t="n">
        <f aca="false">SUM(Y406:Y408)</f>
        <v>27</v>
      </c>
    </row>
    <row r="410" customFormat="false" ht="13.5" hidden="true" customHeight="false" outlineLevel="0" collapsed="false">
      <c r="B410" s="19"/>
      <c r="C410" s="19"/>
      <c r="D410" s="19"/>
      <c r="E410" s="19"/>
      <c r="F410" s="19"/>
      <c r="G410" s="19"/>
      <c r="H410" s="19"/>
      <c r="I410" s="19"/>
      <c r="J410" s="19"/>
      <c r="K410" s="19"/>
      <c r="L410" s="19"/>
      <c r="M410" s="19"/>
      <c r="N410" s="19"/>
      <c r="O410" s="19"/>
      <c r="P410" s="19"/>
      <c r="Q410" s="19"/>
      <c r="R410" s="19"/>
      <c r="S410" s="19"/>
      <c r="U410" s="18"/>
      <c r="V410" s="18"/>
      <c r="W410" s="27"/>
      <c r="X410" s="27"/>
      <c r="Y410" s="27"/>
    </row>
    <row r="411" customFormat="false" ht="13.5" hidden="true" customHeight="false" outlineLevel="0" collapsed="false">
      <c r="B411" s="19"/>
      <c r="C411" s="19"/>
      <c r="D411" s="19"/>
      <c r="E411" s="19"/>
      <c r="F411" s="19"/>
      <c r="G411" s="19"/>
      <c r="H411" s="19"/>
      <c r="I411" s="19"/>
      <c r="J411" s="19"/>
      <c r="K411" s="19"/>
      <c r="L411" s="19"/>
      <c r="M411" s="19"/>
      <c r="N411" s="19"/>
      <c r="O411" s="19"/>
      <c r="P411" s="19"/>
      <c r="Q411" s="19"/>
      <c r="R411" s="19"/>
      <c r="S411" s="19"/>
      <c r="U411" s="18"/>
      <c r="V411" s="18"/>
      <c r="W411" s="27"/>
      <c r="X411" s="27"/>
      <c r="Y411" s="27"/>
    </row>
    <row r="412" customFormat="false" ht="14.25" hidden="false" customHeight="false" outlineLevel="0" collapsed="false">
      <c r="A412" s="3" t="str">
        <f aca="false">A29</f>
        <v>DEC 4-10, 1998</v>
      </c>
      <c r="B412" s="19"/>
      <c r="C412" s="19"/>
      <c r="D412" s="19"/>
      <c r="E412" s="19"/>
      <c r="F412" s="19"/>
      <c r="G412" s="19"/>
      <c r="H412" s="19"/>
      <c r="I412" s="19"/>
      <c r="J412" s="19"/>
      <c r="K412" s="19"/>
      <c r="L412" s="19"/>
      <c r="M412" s="19"/>
      <c r="N412" s="19"/>
      <c r="O412" s="19"/>
      <c r="P412" s="19"/>
      <c r="Q412" s="19"/>
      <c r="R412" s="19"/>
      <c r="S412" s="19"/>
      <c r="U412" s="16"/>
      <c r="V412" s="16"/>
      <c r="W412" s="16"/>
      <c r="X412" s="16"/>
      <c r="Y412" s="27"/>
    </row>
    <row r="413" customFormat="false" ht="12.75" hidden="false" customHeight="false" outlineLevel="0" collapsed="false">
      <c r="A413" s="0" t="s">
        <v>30</v>
      </c>
      <c r="B413" s="19"/>
      <c r="C413" s="19"/>
      <c r="D413" s="19"/>
      <c r="E413" s="19"/>
      <c r="F413" s="19" t="n">
        <f aca="false">($F$5/($F$5+$J$5))*F30</f>
        <v>39.1561741825213</v>
      </c>
      <c r="G413" s="19" t="n">
        <f aca="false">($F$5/($F$5+$J$5))*G30</f>
        <v>29.201079009201</v>
      </c>
      <c r="H413" s="19"/>
      <c r="I413" s="19"/>
      <c r="J413" s="19" t="n">
        <f aca="false">($J$5/($F$5+$J$5))*J30</f>
        <v>19.2452506603894</v>
      </c>
      <c r="K413" s="19" t="n">
        <f aca="false">($J$5/($F$5+$J$5))*K30</f>
        <v>11.6239120797793</v>
      </c>
      <c r="L413" s="19"/>
      <c r="M413" s="19"/>
      <c r="N413" s="19"/>
      <c r="O413" s="19"/>
      <c r="P413" s="19"/>
      <c r="Q413" s="19"/>
      <c r="R413" s="19"/>
      <c r="S413" s="19"/>
      <c r="U413" s="23" t="n">
        <f aca="false">B413+D413+F413+H413+J413+L413+N413+P413+R413</f>
        <v>58.4014248429107</v>
      </c>
      <c r="V413" s="23" t="n">
        <f aca="false">C413+E413+G413+I413+K413+M413+O413+Q413+S413</f>
        <v>40.8249910889803</v>
      </c>
      <c r="W413" s="19" t="n">
        <f aca="false">U413-U406</f>
        <v>-1.88803607477812</v>
      </c>
      <c r="X413" s="19" t="n">
        <f aca="false">V413-V406</f>
        <v>-3.21368504835441</v>
      </c>
      <c r="Y413" s="21" t="n">
        <v>-16</v>
      </c>
    </row>
    <row r="414" customFormat="false" ht="12.75" hidden="false" customHeight="false" outlineLevel="0" collapsed="false">
      <c r="A414" s="0" t="s">
        <v>31</v>
      </c>
      <c r="B414" s="19" t="n">
        <f aca="false">($B$5/($B$5+$D$5+$H$5+$J$5+$L$5+$N$5))*B31</f>
        <v>12.8615277140251</v>
      </c>
      <c r="C414" s="19" t="n">
        <f aca="false">($B$5/($B$5+$D$5+$H$5+$J$5+$L$5+$N$5))*C31</f>
        <v>9.38807660168968</v>
      </c>
      <c r="D414" s="19" t="n">
        <f aca="false">($D$5/($B$5+$D$5+$H$5+$J$5+$L$5+$N$5))*D31</f>
        <v>12.2197453417195</v>
      </c>
      <c r="E414" s="19" t="n">
        <f aca="false">($D$5/($B$5+$D$5+$H$5+$J$5+$L$5+$N$5))*E31</f>
        <v>8.9147109283317</v>
      </c>
      <c r="F414" s="19"/>
      <c r="G414" s="19"/>
      <c r="H414" s="19" t="n">
        <f aca="false">($H$5/($B$5+$D$5+$H$5+$J$5+$L$5+$N$5))*H31</f>
        <v>19.0470865156712</v>
      </c>
      <c r="I414" s="19" t="n">
        <f aca="false">($H$5/($B$5+$D$5+$H$5+$J$5+$L$5+$N$5))*I31</f>
        <v>14.2151395517828</v>
      </c>
      <c r="J414" s="19" t="n">
        <f aca="false">($J$5/($B$5+$D$5+$H$5+$J$5+$L$5+$N$5))*J31</f>
        <v>4.98448880660588</v>
      </c>
      <c r="K414" s="19" t="n">
        <f aca="false">($J$5/($B$5+$D$5+$H$5+$J$5+$L$5+$N$5))*K31</f>
        <v>2.8779488942903</v>
      </c>
      <c r="L414" s="19" t="n">
        <f aca="false">($L$5/($B$5+$D$5+$H$5+$J$5+$L$5+$N$5))*L31</f>
        <v>3.99943045449051</v>
      </c>
      <c r="M414" s="19" t="n">
        <f aca="false">($L$5/($B$5+$D$5+$H$5+$J$5+$L$5+$N$5))*M31</f>
        <v>2.62162894656744</v>
      </c>
      <c r="N414" s="19" t="n">
        <f aca="false">($N$5/($B$5+$D$5+$H$5+$J$5+$L$5+$N$5))*N31</f>
        <v>6.26509597660076</v>
      </c>
      <c r="O414" s="19" t="n">
        <f aca="false">($N$5/($B$5+$D$5+$H$5+$J$5+$L$5+$N$5))*O31</f>
        <v>4.65888453707354</v>
      </c>
      <c r="P414" s="19"/>
      <c r="Q414" s="19"/>
      <c r="R414" s="19"/>
      <c r="S414" s="19"/>
      <c r="U414" s="23" t="n">
        <f aca="false">B414+D414+F414+H414+J414+L414+N414+P414+R414</f>
        <v>59.3773748091129</v>
      </c>
      <c r="V414" s="23" t="n">
        <f aca="false">C414+E414+G414+I414+K414+M414+O414+Q414+S414</f>
        <v>42.6763894597355</v>
      </c>
      <c r="W414" s="19" t="n">
        <f aca="false">U414-U407</f>
        <v>-2.10962618496855</v>
      </c>
      <c r="X414" s="19" t="n">
        <f aca="false">V414-V407</f>
        <v>2.40682608904532</v>
      </c>
      <c r="Y414" s="21" t="n">
        <v>-19</v>
      </c>
    </row>
    <row r="415" customFormat="false" ht="12.75" hidden="false" customHeight="false" outlineLevel="0" collapsed="false">
      <c r="A415" s="0" t="s">
        <v>32</v>
      </c>
      <c r="B415" s="19"/>
      <c r="C415" s="19"/>
      <c r="D415" s="19"/>
      <c r="E415" s="19"/>
      <c r="F415" s="19"/>
      <c r="G415" s="19"/>
      <c r="H415" s="19"/>
      <c r="I415" s="19"/>
      <c r="J415" s="19" t="n">
        <f aca="false">($J$5/($J$5+$P$5+$R$5))*J32</f>
        <v>9.63560759337235</v>
      </c>
      <c r="K415" s="19" t="n">
        <f aca="false">($J$5/($J$5+$P$5+$R$5))*K32</f>
        <v>4.8371329994813</v>
      </c>
      <c r="L415" s="19"/>
      <c r="M415" s="19"/>
      <c r="N415" s="19"/>
      <c r="O415" s="19"/>
      <c r="P415" s="19" t="n">
        <f aca="false">($P$5/($J$5+$P$5+$R$5))*P32</f>
        <v>8.75571471254978</v>
      </c>
      <c r="Q415" s="19" t="n">
        <f aca="false">($P$5/($J$5+$P$5+$R$5))*Q32</f>
        <v>5.15868631558401</v>
      </c>
      <c r="R415" s="19" t="n">
        <f aca="false">($R$5/($J$5+$P$5+$R$5))*R32</f>
        <v>26.3537109867536</v>
      </c>
      <c r="S415" s="19" t="n">
        <f aca="false">($R$5/($J$5+$P$5+$R$5))*S32</f>
        <v>19.6588333759004</v>
      </c>
      <c r="U415" s="23" t="n">
        <f aca="false">B415+D415+F415+H415+J415+L415+N415+P415+R415</f>
        <v>44.7450332926757</v>
      </c>
      <c r="V415" s="23" t="n">
        <f aca="false">C415+E415+G415+I415+K415+M415+O415+Q415+S415</f>
        <v>29.6546526909657</v>
      </c>
      <c r="W415" s="19" t="n">
        <f aca="false">U415-U408</f>
        <v>-2.01632717706009</v>
      </c>
      <c r="X415" s="19" t="n">
        <f aca="false">V415-V408</f>
        <v>-3.68037975153973</v>
      </c>
      <c r="Y415" s="21" t="n">
        <v>-14</v>
      </c>
    </row>
    <row r="416" customFormat="false" ht="13.5" hidden="false" customHeight="false" outlineLevel="0" collapsed="false">
      <c r="B416" s="19"/>
      <c r="C416" s="19"/>
      <c r="D416" s="19"/>
      <c r="E416" s="19"/>
      <c r="F416" s="19"/>
      <c r="G416" s="19"/>
      <c r="H416" s="19"/>
      <c r="I416" s="19"/>
      <c r="J416" s="19"/>
      <c r="K416" s="19"/>
      <c r="L416" s="19"/>
      <c r="M416" s="19"/>
      <c r="N416" s="19"/>
      <c r="O416" s="19"/>
      <c r="P416" s="19"/>
      <c r="Q416" s="19"/>
      <c r="R416" s="19"/>
      <c r="S416" s="19"/>
      <c r="U416" s="30" t="n">
        <f aca="false">(U413*(($F$5+$J$5)/(SUM($B$5:$S$5)+$J$5+$J$5)))+(U414*(($B$5+$D$5+$H$5+$J$5+$L$5+$N$5)/(SUM($B$5:$S$5)+$J$5+$J$5)))+(U415*(($J$5+$P$5+$R$5)/(SUM($B$5:$S$5)+$J$5+$J$5)))</f>
        <v>55.4682203893912</v>
      </c>
      <c r="V416" s="30" t="n">
        <f aca="false">(V413*(($F$5+$J$5)/(SUM($B$5:$S$5)+$J$5+$J$5)))+(V414*(($B$5+$D$5+$H$5+$J$5+$L$5+$N$5)/(SUM($B$5:$S$5)+$J$5+$J$5)))+(V415*(($J$5+$P$5+$R$5)/(SUM($B$5:$S$5)+$J$5+$J$5)))</f>
        <v>39.0419290470035</v>
      </c>
      <c r="W416" s="31" t="n">
        <f aca="false">U416-U409</f>
        <v>-2.05060705425213</v>
      </c>
      <c r="X416" s="31" t="n">
        <f aca="false">V416-V409</f>
        <v>-0.0449001201706025</v>
      </c>
      <c r="Y416" s="22" t="n">
        <f aca="false">SUM(Y413:Y415)</f>
        <v>-49</v>
      </c>
      <c r="Z416" s="23" t="n">
        <f aca="false">(65-AVERAGE(U416:V416))*7</f>
        <v>124.214476972619</v>
      </c>
    </row>
    <row r="417" customFormat="false" ht="13.5" hidden="true" customHeight="false" outlineLevel="0" collapsed="false">
      <c r="B417" s="19"/>
      <c r="C417" s="19"/>
      <c r="D417" s="19"/>
      <c r="E417" s="19"/>
      <c r="F417" s="19"/>
      <c r="G417" s="19"/>
      <c r="H417" s="19"/>
      <c r="I417" s="19"/>
      <c r="J417" s="19"/>
      <c r="K417" s="19"/>
      <c r="L417" s="19"/>
      <c r="M417" s="19"/>
      <c r="N417" s="19"/>
      <c r="O417" s="19"/>
      <c r="P417" s="19"/>
      <c r="Q417" s="19"/>
      <c r="R417" s="19"/>
      <c r="S417" s="19"/>
      <c r="U417" s="23"/>
      <c r="V417" s="23"/>
      <c r="Y417" s="21"/>
    </row>
    <row r="418" customFormat="false" ht="13.5" hidden="true" customHeight="true" outlineLevel="0" collapsed="false">
      <c r="B418" s="19"/>
      <c r="C418" s="19"/>
      <c r="D418" s="19"/>
      <c r="E418" s="19"/>
      <c r="F418" s="19"/>
      <c r="G418" s="19"/>
      <c r="H418" s="19"/>
      <c r="I418" s="19"/>
      <c r="J418" s="19"/>
      <c r="K418" s="19"/>
      <c r="L418" s="19"/>
      <c r="M418" s="19"/>
      <c r="N418" s="19"/>
      <c r="O418" s="19"/>
      <c r="P418" s="19"/>
      <c r="Q418" s="19"/>
      <c r="R418" s="19"/>
      <c r="S418" s="19"/>
      <c r="U418" s="23"/>
      <c r="V418" s="23"/>
      <c r="Y418" s="21"/>
    </row>
    <row r="419" customFormat="false" ht="14.25" hidden="false" customHeight="false" outlineLevel="0" collapsed="false">
      <c r="A419" s="3" t="str">
        <f aca="false">A36</f>
        <v>DEC 11 - 17, 1998</v>
      </c>
      <c r="B419" s="19"/>
      <c r="C419" s="19"/>
      <c r="D419" s="19"/>
      <c r="E419" s="19"/>
      <c r="F419" s="19"/>
      <c r="G419" s="19"/>
      <c r="H419" s="19"/>
      <c r="I419" s="19"/>
      <c r="J419" s="19"/>
      <c r="K419" s="19"/>
      <c r="L419" s="19"/>
      <c r="M419" s="19"/>
      <c r="N419" s="19"/>
      <c r="O419" s="19"/>
      <c r="P419" s="19"/>
      <c r="Q419" s="19"/>
      <c r="R419" s="19"/>
      <c r="S419" s="19"/>
      <c r="U419" s="23"/>
      <c r="V419" s="23"/>
    </row>
    <row r="420" customFormat="false" ht="12.75" hidden="false" customHeight="false" outlineLevel="0" collapsed="false">
      <c r="A420" s="0" t="s">
        <v>30</v>
      </c>
      <c r="B420" s="19"/>
      <c r="C420" s="19"/>
      <c r="D420" s="19"/>
      <c r="E420" s="19"/>
      <c r="F420" s="19" t="n">
        <f aca="false">($F$5/($F$5+$J$5))*F37</f>
        <v>36.0352038307569</v>
      </c>
      <c r="G420" s="19" t="n">
        <f aca="false">($F$5/($F$5+$J$5))*G37</f>
        <v>22.2029031819753</v>
      </c>
      <c r="H420" s="19"/>
      <c r="I420" s="19"/>
      <c r="J420" s="19" t="n">
        <f aca="false">($J$5/($F$5+$J$5))*J37</f>
        <v>20.6022875659297</v>
      </c>
      <c r="K420" s="19" t="n">
        <f aca="false">($J$5/($F$5+$J$5))*K37</f>
        <v>10.0475560783942</v>
      </c>
      <c r="L420" s="19"/>
      <c r="M420" s="19"/>
      <c r="N420" s="19"/>
      <c r="O420" s="19"/>
      <c r="P420" s="19"/>
      <c r="Q420" s="19"/>
      <c r="R420" s="19"/>
      <c r="S420" s="19"/>
      <c r="U420" s="23" t="n">
        <f aca="false">B420+D420+F420+H420+J420+L420+N420+P420+R420</f>
        <v>56.6374913966865</v>
      </c>
      <c r="V420" s="23" t="n">
        <f aca="false">C420+E420+G420+I420+K420+M420+O420+Q420+S420</f>
        <v>32.2504592603695</v>
      </c>
      <c r="W420" s="19" t="n">
        <f aca="false">U420-U413</f>
        <v>-1.76393344622415</v>
      </c>
      <c r="X420" s="19" t="n">
        <f aca="false">V420-V413</f>
        <v>-8.57453182861078</v>
      </c>
      <c r="Y420" s="21" t="n">
        <v>-21</v>
      </c>
    </row>
    <row r="421" customFormat="false" ht="12.75" hidden="false" customHeight="false" outlineLevel="0" collapsed="false">
      <c r="A421" s="0" t="s">
        <v>31</v>
      </c>
      <c r="B421" s="19" t="n">
        <f aca="false">($B$5/($B$5+$D$5+$H$5+$J$5+$L$5+$N$5))*B38</f>
        <v>10.969274496111</v>
      </c>
      <c r="C421" s="19" t="n">
        <f aca="false">($B$5/($B$5+$D$5+$H$5+$J$5+$L$5+$N$5))*C38</f>
        <v>6.52758745035464</v>
      </c>
      <c r="D421" s="19" t="n">
        <f aca="false">($D$5/($B$5+$D$5+$H$5+$J$5+$L$5+$N$5))*D38</f>
        <v>9.39854552774562</v>
      </c>
      <c r="E421" s="19" t="n">
        <f aca="false">($D$5/($B$5+$D$5+$H$5+$J$5+$L$5+$N$5))*E38</f>
        <v>6.4043806878943</v>
      </c>
      <c r="F421" s="19"/>
      <c r="G421" s="19"/>
      <c r="H421" s="19" t="n">
        <f aca="false">($H$5/($B$5+$D$5+$H$5+$J$5+$L$5+$N$5))*H38</f>
        <v>15.2461432152504</v>
      </c>
      <c r="I421" s="19" t="n">
        <f aca="false">($H$5/($B$5+$D$5+$H$5+$J$5+$L$5+$N$5))*I38</f>
        <v>11.1750910783389</v>
      </c>
      <c r="J421" s="19" t="n">
        <f aca="false">($J$5/($B$5+$D$5+$H$5+$J$5+$L$5+$N$5))*J38</f>
        <v>5.10316711152506</v>
      </c>
      <c r="K421" s="19" t="n">
        <f aca="false">($J$5/($B$5+$D$5+$H$5+$J$5+$L$5+$N$5))*K38</f>
        <v>2.50151614587475</v>
      </c>
      <c r="L421" s="19" t="n">
        <f aca="false">($L$5/($B$5+$D$5+$H$5+$J$5+$L$5+$N$5))*L38</f>
        <v>3.28540956253922</v>
      </c>
      <c r="M421" s="19" t="n">
        <f aca="false">($L$5/($B$5+$D$5+$H$5+$J$5+$L$5+$N$5))*M38</f>
        <v>1.98372968488814</v>
      </c>
      <c r="N421" s="19" t="n">
        <f aca="false">($N$5/($B$5+$D$5+$H$5+$J$5+$L$5+$N$5))*N38</f>
        <v>4.91593645822753</v>
      </c>
      <c r="O421" s="19" t="n">
        <f aca="false">($N$5/($B$5+$D$5+$H$5+$J$5+$L$5+$N$5))*O38</f>
        <v>3.45930890502156</v>
      </c>
      <c r="P421" s="19"/>
      <c r="Q421" s="19"/>
      <c r="R421" s="19"/>
      <c r="S421" s="19"/>
      <c r="U421" s="23" t="n">
        <f aca="false">B421+D421+F421+H421+J421+L421+N421+P421+R421</f>
        <v>48.9184763713988</v>
      </c>
      <c r="V421" s="23" t="n">
        <f aca="false">C421+E421+G421+I421+K421+M421+O421+Q421+S421</f>
        <v>32.0516139523723</v>
      </c>
      <c r="W421" s="19" t="n">
        <f aca="false">U421-U414</f>
        <v>-10.4588984377141</v>
      </c>
      <c r="X421" s="19" t="n">
        <f aca="false">V421-V414</f>
        <v>-10.6247755073631</v>
      </c>
      <c r="Y421" s="21" t="n">
        <v>-57</v>
      </c>
    </row>
    <row r="422" customFormat="false" ht="12.75" hidden="false" customHeight="false" outlineLevel="0" collapsed="false">
      <c r="A422" s="0" t="s">
        <v>32</v>
      </c>
      <c r="B422" s="19"/>
      <c r="C422" s="19"/>
      <c r="D422" s="19"/>
      <c r="E422" s="19"/>
      <c r="F422" s="19"/>
      <c r="G422" s="19"/>
      <c r="H422" s="19"/>
      <c r="I422" s="19"/>
      <c r="J422" s="19" t="n">
        <f aca="false">($J$5/($J$5+$P$5+$R$5))*J39</f>
        <v>10.9016703764534</v>
      </c>
      <c r="K422" s="19" t="n">
        <f aca="false">($J$5/($J$5+$P$5+$R$5))*K39</f>
        <v>5.15123254490217</v>
      </c>
      <c r="L422" s="19"/>
      <c r="M422" s="19"/>
      <c r="N422" s="19"/>
      <c r="O422" s="19"/>
      <c r="P422" s="19" t="n">
        <f aca="false">($P$5/($J$5+$P$5+$R$5))*P39</f>
        <v>10.9866545962901</v>
      </c>
      <c r="Q422" s="19" t="n">
        <f aca="false">($P$5/($J$5+$P$5+$R$5))*Q39</f>
        <v>5.91778534096059</v>
      </c>
      <c r="R422" s="19" t="n">
        <f aca="false">($R$5/($J$5+$P$5+$R$5))*R39</f>
        <v>30.3365735967327</v>
      </c>
      <c r="S422" s="19" t="n">
        <f aca="false">($R$5/($J$5+$P$5+$R$5))*S39</f>
        <v>21.7681783765802</v>
      </c>
      <c r="U422" s="23" t="n">
        <f aca="false">B422+D422+F422+H422+J422+L422+N422+P422+R422</f>
        <v>52.2248985694762</v>
      </c>
      <c r="V422" s="23" t="n">
        <f aca="false">C422+E422+G422+I422+K422+M422+O422+Q422+S422</f>
        <v>32.8371962624429</v>
      </c>
      <c r="W422" s="19" t="n">
        <f aca="false">U422-U415</f>
        <v>7.47986527680052</v>
      </c>
      <c r="X422" s="19" t="n">
        <f aca="false">V422-V415</f>
        <v>3.1825435714772</v>
      </c>
      <c r="Y422" s="21" t="n">
        <v>-7</v>
      </c>
    </row>
    <row r="423" customFormat="false" ht="13.5" hidden="false" customHeight="false" outlineLevel="0" collapsed="false">
      <c r="B423" s="19"/>
      <c r="C423" s="19"/>
      <c r="D423" s="19"/>
      <c r="E423" s="19"/>
      <c r="F423" s="19"/>
      <c r="G423" s="19"/>
      <c r="H423" s="19"/>
      <c r="I423" s="19"/>
      <c r="J423" s="19"/>
      <c r="K423" s="19"/>
      <c r="L423" s="19"/>
      <c r="M423" s="19"/>
      <c r="N423" s="19"/>
      <c r="O423" s="19"/>
      <c r="P423" s="19"/>
      <c r="Q423" s="19"/>
      <c r="R423" s="19"/>
      <c r="S423" s="19"/>
      <c r="U423" s="30" t="n">
        <f aca="false">(U420*(($F$5+$J$5)/(SUM($B$5:$S$5)+$J$5+$J$5)))+(U421*(($B$5+$D$5+$H$5+$J$5+$L$5+$N$5)/(SUM($B$5:$S$5)+$J$5+$J$5)))+(U422*(($J$5+$P$5+$R$5)/(SUM($B$5:$S$5)+$J$5+$J$5)))</f>
        <v>50.988855413347</v>
      </c>
      <c r="V423" s="30" t="n">
        <f aca="false">(V420*(($F$5+$J$5)/(SUM($B$5:$S$5)+$J$5+$J$5)))+(V421*(($B$5+$D$5+$H$5+$J$5+$L$5+$N$5)/(SUM($B$5:$S$5)+$J$5+$J$5)))+(V422*(($J$5+$P$5+$R$5)/(SUM($B$5:$S$5)+$J$5+$J$5)))</f>
        <v>32.2846723247553</v>
      </c>
      <c r="W423" s="31" t="n">
        <f aca="false">U423-U416</f>
        <v>-4.47936497604415</v>
      </c>
      <c r="X423" s="31" t="n">
        <f aca="false">V423-V416</f>
        <v>-6.75725672224817</v>
      </c>
      <c r="Y423" s="22" t="n">
        <f aca="false">SUM(Y420:Y422)</f>
        <v>-85</v>
      </c>
      <c r="Z423" s="23" t="n">
        <f aca="false">(65-AVERAGE(U423:V423))*7</f>
        <v>163.542652916642</v>
      </c>
    </row>
    <row r="424" customFormat="false" ht="13.5" hidden="true" customHeight="false" outlineLevel="0" collapsed="false">
      <c r="B424" s="19"/>
      <c r="C424" s="19"/>
      <c r="D424" s="19"/>
      <c r="E424" s="19"/>
      <c r="F424" s="19"/>
      <c r="G424" s="19"/>
      <c r="H424" s="19"/>
      <c r="I424" s="19"/>
      <c r="J424" s="19"/>
      <c r="K424" s="19"/>
      <c r="L424" s="19"/>
      <c r="M424" s="19"/>
      <c r="N424" s="19"/>
      <c r="O424" s="19"/>
      <c r="P424" s="19"/>
      <c r="Q424" s="19"/>
      <c r="R424" s="19"/>
      <c r="S424" s="19"/>
      <c r="U424" s="23"/>
      <c r="V424" s="23"/>
      <c r="Y424" s="21"/>
    </row>
    <row r="425" customFormat="false" ht="13.5" hidden="true" customHeight="false" outlineLevel="0" collapsed="false">
      <c r="B425" s="19"/>
      <c r="C425" s="19"/>
      <c r="D425" s="19"/>
      <c r="E425" s="19"/>
      <c r="F425" s="19"/>
      <c r="G425" s="19"/>
      <c r="H425" s="19"/>
      <c r="I425" s="19"/>
      <c r="J425" s="19"/>
      <c r="K425" s="19"/>
      <c r="L425" s="19"/>
      <c r="M425" s="19"/>
      <c r="N425" s="19"/>
      <c r="O425" s="19"/>
      <c r="P425" s="19"/>
      <c r="Q425" s="19"/>
      <c r="R425" s="19"/>
      <c r="S425" s="19"/>
      <c r="U425" s="23"/>
      <c r="V425" s="23"/>
      <c r="Y425" s="21"/>
    </row>
    <row r="426" customFormat="false" ht="14.25" hidden="false" customHeight="false" outlineLevel="0" collapsed="false">
      <c r="A426" s="3" t="str">
        <f aca="false">A43</f>
        <v>DEC 18 - 24, 1998</v>
      </c>
      <c r="B426" s="19"/>
      <c r="C426" s="19"/>
      <c r="D426" s="19"/>
      <c r="E426" s="19"/>
      <c r="F426" s="19"/>
      <c r="G426" s="19"/>
      <c r="H426" s="19"/>
      <c r="I426" s="19"/>
      <c r="J426" s="19"/>
      <c r="K426" s="19"/>
      <c r="L426" s="19"/>
      <c r="M426" s="19"/>
      <c r="N426" s="19"/>
      <c r="O426" s="19"/>
      <c r="P426" s="19"/>
      <c r="Q426" s="19"/>
      <c r="R426" s="19"/>
      <c r="S426" s="19"/>
      <c r="U426" s="23"/>
      <c r="V426" s="23"/>
    </row>
    <row r="427" customFormat="false" ht="12.75" hidden="false" customHeight="false" outlineLevel="0" collapsed="false">
      <c r="A427" s="0" t="s">
        <v>30</v>
      </c>
      <c r="B427" s="19"/>
      <c r="C427" s="19"/>
      <c r="D427" s="19"/>
      <c r="E427" s="19"/>
      <c r="F427" s="19" t="n">
        <f aca="false">($F$5/($F$5+$J$5))*F44</f>
        <v>30.6535305959836</v>
      </c>
      <c r="G427" s="19" t="n">
        <f aca="false">($F$5/($F$5+$J$5))*G44</f>
        <v>20.7984665236814</v>
      </c>
      <c r="H427" s="19"/>
      <c r="I427" s="19"/>
      <c r="J427" s="19" t="n">
        <f aca="false">($J$5/($F$5+$J$5))*J44</f>
        <v>9.82823698254927</v>
      </c>
      <c r="K427" s="19" t="n">
        <f aca="false">($J$5/($F$5+$J$5))*K44</f>
        <v>3.97515861218869</v>
      </c>
      <c r="L427" s="19"/>
      <c r="M427" s="19"/>
      <c r="N427" s="19"/>
      <c r="O427" s="19"/>
      <c r="P427" s="19"/>
      <c r="Q427" s="19"/>
      <c r="R427" s="19"/>
      <c r="S427" s="19"/>
      <c r="U427" s="23" t="n">
        <f aca="false">B427+D427+F427+H427+J427+L427+N427+P427+R427</f>
        <v>40.4817675785329</v>
      </c>
      <c r="V427" s="23" t="n">
        <f aca="false">C427+E427+G427+I427+K427+M427+O427+Q427+S427</f>
        <v>24.7736251358701</v>
      </c>
      <c r="W427" s="19" t="n">
        <f aca="false">U427-U420</f>
        <v>-16.1557238181536</v>
      </c>
      <c r="X427" s="19" t="n">
        <f aca="false">V427-V420</f>
        <v>-7.47683412449947</v>
      </c>
      <c r="Y427" s="21" t="n">
        <v>-36</v>
      </c>
    </row>
    <row r="428" customFormat="false" ht="12.75" hidden="false" customHeight="false" outlineLevel="0" collapsed="false">
      <c r="A428" s="0" t="s">
        <v>31</v>
      </c>
      <c r="B428" s="19" t="n">
        <f aca="false">($B$5/($B$5+$D$5+$H$5+$J$5+$L$5+$N$5))*B45</f>
        <v>8.21399523360441</v>
      </c>
      <c r="C428" s="19" t="n">
        <f aca="false">($B$5/($B$5+$D$5+$H$5+$J$5+$L$5+$N$5))*C45</f>
        <v>4.56976864954751</v>
      </c>
      <c r="D428" s="19" t="n">
        <f aca="false">($D$5/($B$5+$D$5+$H$5+$J$5+$L$5+$N$5))*D45</f>
        <v>8.96613296305202</v>
      </c>
      <c r="E428" s="19" t="n">
        <f aca="false">($D$5/($B$5+$D$5+$H$5+$J$5+$L$5+$N$5))*E45</f>
        <v>5.78731627125047</v>
      </c>
      <c r="F428" s="19"/>
      <c r="G428" s="19"/>
      <c r="H428" s="19" t="n">
        <f aca="false">($H$5/($B$5+$D$5+$H$5+$J$5+$L$5+$N$5))*H45</f>
        <v>16.0953089038256</v>
      </c>
      <c r="I428" s="19" t="n">
        <f aca="false">($H$5/($B$5+$D$5+$H$5+$J$5+$L$5+$N$5))*I45</f>
        <v>11.372817808319</v>
      </c>
      <c r="J428" s="19" t="n">
        <f aca="false">($J$5/($B$5+$D$5+$H$5+$J$5+$L$5+$N$5))*J45</f>
        <v>2.50337049438911</v>
      </c>
      <c r="K428" s="19" t="n">
        <f aca="false">($J$5/($B$5+$D$5+$H$5+$J$5+$L$5+$N$5))*K45</f>
        <v>0.78809811860398</v>
      </c>
      <c r="L428" s="19" t="n">
        <f aca="false">($L$5/($B$5+$D$5+$H$5+$J$5+$L$5+$N$5))*L45</f>
        <v>2.93220519807717</v>
      </c>
      <c r="M428" s="19" t="n">
        <f aca="false">($L$5/($B$5+$D$5+$H$5+$J$5+$L$5+$N$5))*M45</f>
        <v>1.70055722027632</v>
      </c>
      <c r="N428" s="19" t="n">
        <f aca="false">($N$5/($B$5+$D$5+$H$5+$J$5+$L$5+$N$5))*N45</f>
        <v>4.87091606525706</v>
      </c>
      <c r="O428" s="19" t="n">
        <f aca="false">($N$5/($B$5+$D$5+$H$5+$J$5+$L$5+$N$5))*O45</f>
        <v>3.38814763871339</v>
      </c>
      <c r="P428" s="19"/>
      <c r="Q428" s="19"/>
      <c r="R428" s="19"/>
      <c r="S428" s="19"/>
      <c r="U428" s="23" t="n">
        <f aca="false">B428+D428+F428+H428+J428+L428+N428+P428+R428</f>
        <v>43.5819288582054</v>
      </c>
      <c r="V428" s="23" t="n">
        <f aca="false">C428+E428+G428+I428+K428+M428+O428+Q428+S428</f>
        <v>27.6067057067107</v>
      </c>
      <c r="W428" s="19" t="n">
        <f aca="false">U428-U421</f>
        <v>-5.33654751319349</v>
      </c>
      <c r="X428" s="19" t="n">
        <f aca="false">V428-V421</f>
        <v>-4.44490824566163</v>
      </c>
      <c r="Y428" s="21" t="n">
        <v>-93</v>
      </c>
    </row>
    <row r="429" customFormat="false" ht="12.75" hidden="false" customHeight="false" outlineLevel="0" collapsed="false">
      <c r="A429" s="0" t="s">
        <v>32</v>
      </c>
      <c r="B429" s="19"/>
      <c r="C429" s="19"/>
      <c r="D429" s="19"/>
      <c r="E429" s="19"/>
      <c r="F429" s="19"/>
      <c r="G429" s="19"/>
      <c r="H429" s="19"/>
      <c r="I429" s="19"/>
      <c r="J429" s="19" t="n">
        <f aca="false">($J$5/($J$5+$P$5+$R$5))*J46</f>
        <v>3.5952317198942</v>
      </c>
      <c r="K429" s="19" t="n">
        <f aca="false">($J$5/($J$5+$P$5+$R$5))*K46</f>
        <v>-0.483230069878252</v>
      </c>
      <c r="L429" s="19"/>
      <c r="M429" s="19"/>
      <c r="N429" s="19"/>
      <c r="O429" s="19"/>
      <c r="P429" s="19" t="n">
        <f aca="false">($P$5/($J$5+$P$5+$R$5))*P46</f>
        <v>6.2871942178137</v>
      </c>
      <c r="Q429" s="19" t="n">
        <f aca="false">($P$5/($J$5+$P$5+$R$5))*Q46</f>
        <v>1.98466729917161</v>
      </c>
      <c r="R429" s="19" t="n">
        <f aca="false">($R$5/($J$5+$P$5+$R$5))*R46</f>
        <v>21.5061479417131</v>
      </c>
      <c r="S429" s="19" t="n">
        <f aca="false">($R$5/($J$5+$P$5+$R$5))*S46</f>
        <v>14.0251790262589</v>
      </c>
      <c r="U429" s="23" t="n">
        <f aca="false">B429+D429+F429+H429+J429+L429+N429+P429+R429</f>
        <v>31.388573879421</v>
      </c>
      <c r="V429" s="23" t="n">
        <f aca="false">C429+E429+G429+I429+K429+M429+O429+Q429+S429</f>
        <v>15.5266162555522</v>
      </c>
      <c r="W429" s="19" t="n">
        <f aca="false">U429-U422</f>
        <v>-20.8363246900552</v>
      </c>
      <c r="X429" s="19" t="n">
        <f aca="false">V429-V422</f>
        <v>-17.3105800068907</v>
      </c>
      <c r="Y429" s="21" t="n">
        <v>-38</v>
      </c>
    </row>
    <row r="430" customFormat="false" ht="13.5" hidden="false" customHeight="false" outlineLevel="0" collapsed="false">
      <c r="B430" s="19"/>
      <c r="C430" s="19"/>
      <c r="D430" s="19"/>
      <c r="E430" s="19"/>
      <c r="F430" s="19"/>
      <c r="G430" s="19"/>
      <c r="H430" s="19"/>
      <c r="I430" s="19"/>
      <c r="J430" s="19"/>
      <c r="K430" s="19"/>
      <c r="L430" s="19"/>
      <c r="M430" s="19"/>
      <c r="N430" s="19"/>
      <c r="O430" s="19"/>
      <c r="P430" s="19"/>
      <c r="Q430" s="19"/>
      <c r="R430" s="19"/>
      <c r="S430" s="19"/>
      <c r="U430" s="30" t="n">
        <f aca="false">(U427*(($F$5+$J$5)/(SUM($B$5:$S$5)+$J$5+$J$5)))+(U428*(($B$5+$D$5+$H$5+$J$5+$L$5+$N$5)/(SUM($B$5:$S$5)+$J$5+$J$5)))+(U429*(($J$5+$P$5+$R$5)/(SUM($B$5:$S$5)+$J$5+$J$5)))</f>
        <v>39.9623469081397</v>
      </c>
      <c r="V430" s="30" t="n">
        <f aca="false">(V427*(($F$5+$J$5)/(SUM($B$5:$S$5)+$J$5+$J$5)))+(V428*(($B$5+$D$5+$H$5+$J$5+$L$5+$N$5)/(SUM($B$5:$S$5)+$J$5+$J$5)))+(V429*(($J$5+$P$5+$R$5)/(SUM($B$5:$S$5)+$J$5+$J$5)))</f>
        <v>24.0584676408991</v>
      </c>
      <c r="W430" s="31" t="n">
        <f aca="false">U430-U423</f>
        <v>-11.0265085052074</v>
      </c>
      <c r="X430" s="31" t="n">
        <f aca="false">V430-V423</f>
        <v>-8.22620468385621</v>
      </c>
      <c r="Y430" s="22" t="n">
        <f aca="false">SUM(Y427:Y429)</f>
        <v>-167</v>
      </c>
      <c r="Z430" s="23" t="n">
        <f aca="false">(65-AVERAGE(U430:V430))*7</f>
        <v>230.927149078364</v>
      </c>
    </row>
    <row r="431" customFormat="false" ht="13.5" hidden="true" customHeight="false" outlineLevel="0" collapsed="false">
      <c r="B431" s="19"/>
      <c r="C431" s="19"/>
      <c r="D431" s="19"/>
      <c r="E431" s="19"/>
      <c r="F431" s="19"/>
      <c r="G431" s="19"/>
      <c r="H431" s="19"/>
      <c r="I431" s="19"/>
      <c r="J431" s="19"/>
      <c r="K431" s="19"/>
      <c r="L431" s="19"/>
      <c r="M431" s="19"/>
      <c r="N431" s="19"/>
      <c r="O431" s="19"/>
      <c r="P431" s="19"/>
      <c r="Q431" s="19"/>
      <c r="R431" s="19"/>
      <c r="S431" s="19"/>
      <c r="U431" s="23"/>
      <c r="V431" s="23"/>
      <c r="Y431" s="21"/>
    </row>
    <row r="432" customFormat="false" ht="13.5" hidden="true" customHeight="false" outlineLevel="0" collapsed="false">
      <c r="B432" s="19"/>
      <c r="C432" s="19"/>
      <c r="D432" s="19"/>
      <c r="E432" s="19"/>
      <c r="F432" s="19"/>
      <c r="G432" s="19"/>
      <c r="H432" s="19"/>
      <c r="I432" s="19"/>
      <c r="J432" s="19"/>
      <c r="K432" s="19"/>
      <c r="L432" s="19"/>
      <c r="M432" s="19"/>
      <c r="N432" s="19"/>
      <c r="O432" s="19"/>
      <c r="P432" s="19"/>
      <c r="Q432" s="19"/>
      <c r="R432" s="19"/>
      <c r="S432" s="19"/>
      <c r="U432" s="23"/>
      <c r="V432" s="23"/>
      <c r="Y432" s="21"/>
    </row>
    <row r="433" customFormat="false" ht="14.25" hidden="false" customHeight="false" outlineLevel="0" collapsed="false">
      <c r="A433" s="3" t="str">
        <f aca="false">A50</f>
        <v>DEC 25 - 31, 1998</v>
      </c>
      <c r="B433" s="19"/>
      <c r="C433" s="19"/>
      <c r="D433" s="19"/>
      <c r="E433" s="19"/>
      <c r="F433" s="19"/>
      <c r="G433" s="19"/>
      <c r="H433" s="19"/>
      <c r="I433" s="19"/>
      <c r="J433" s="19"/>
      <c r="K433" s="19"/>
      <c r="L433" s="19"/>
      <c r="M433" s="19"/>
      <c r="N433" s="19"/>
      <c r="O433" s="19"/>
      <c r="P433" s="19"/>
      <c r="Q433" s="19"/>
      <c r="R433" s="19"/>
      <c r="S433" s="19"/>
      <c r="U433" s="23"/>
      <c r="V433" s="23"/>
    </row>
    <row r="434" customFormat="false" ht="12.75" hidden="false" customHeight="false" outlineLevel="0" collapsed="false">
      <c r="A434" s="0" t="s">
        <v>30</v>
      </c>
      <c r="B434" s="19"/>
      <c r="C434" s="19"/>
      <c r="D434" s="19"/>
      <c r="E434" s="19"/>
      <c r="F434" s="19" t="n">
        <f aca="false">($F$5/($F$5+$J$5))*F51</f>
        <v>34.874843058947</v>
      </c>
      <c r="G434" s="19" t="n">
        <f aca="false">($F$5/($F$5+$J$5))*G51</f>
        <v>19.6581119720751</v>
      </c>
      <c r="H434" s="19"/>
      <c r="I434" s="19"/>
      <c r="J434" s="19" t="n">
        <f aca="false">($J$5/($F$5+$J$5))*J51</f>
        <v>15.7498525703614</v>
      </c>
      <c r="K434" s="19" t="n">
        <f aca="false">($J$5/($F$5+$J$5))*K51</f>
        <v>6.84001430166261</v>
      </c>
      <c r="L434" s="19"/>
      <c r="M434" s="19"/>
      <c r="N434" s="19"/>
      <c r="O434" s="19"/>
      <c r="P434" s="19"/>
      <c r="Q434" s="19"/>
      <c r="R434" s="19"/>
      <c r="S434" s="19"/>
      <c r="U434" s="23" t="n">
        <f aca="false">B434+D434+F434+H434+J434+L434+N434+P434+R434</f>
        <v>50.6246956293084</v>
      </c>
      <c r="V434" s="23" t="n">
        <f aca="false">C434+E434+G434+I434+K434+M434+O434+Q434+S434</f>
        <v>26.4981262737377</v>
      </c>
      <c r="W434" s="19" t="n">
        <f aca="false">U434-U427</f>
        <v>10.1429280507755</v>
      </c>
      <c r="X434" s="19" t="n">
        <f aca="false">V434-V427</f>
        <v>1.72450113786768</v>
      </c>
      <c r="Y434" s="21" t="n">
        <v>-56</v>
      </c>
    </row>
    <row r="435" customFormat="false" ht="12.75" hidden="false" customHeight="false" outlineLevel="0" collapsed="false">
      <c r="A435" s="0" t="s">
        <v>31</v>
      </c>
      <c r="B435" s="19" t="n">
        <f aca="false">($B$5/($B$5+$D$5+$H$5+$J$5+$L$5+$N$5))*B52</f>
        <v>7.51412075574578</v>
      </c>
      <c r="C435" s="19" t="n">
        <f aca="false">($B$5/($B$5+$D$5+$H$5+$J$5+$L$5+$N$5))*C52</f>
        <v>3.43685636839509</v>
      </c>
      <c r="D435" s="19" t="n">
        <f aca="false">($D$5/($B$5+$D$5+$H$5+$J$5+$L$5+$N$5))*D52</f>
        <v>7.16168701741173</v>
      </c>
      <c r="E435" s="19" t="n">
        <f aca="false">($D$5/($B$5+$D$5+$H$5+$J$5+$L$5+$N$5))*E52</f>
        <v>4.20024529056426</v>
      </c>
      <c r="F435" s="19"/>
      <c r="G435" s="19"/>
      <c r="H435" s="19" t="n">
        <f aca="false">($H$5/($B$5+$D$5+$H$5+$J$5+$L$5+$N$5))*H52</f>
        <v>13.4348251352542</v>
      </c>
      <c r="I435" s="19" t="n">
        <f aca="false">($H$5/($B$5+$D$5+$H$5+$J$5+$L$5+$N$5))*I52</f>
        <v>9.58974640403429</v>
      </c>
      <c r="J435" s="19" t="n">
        <f aca="false">($J$5/($B$5+$D$5+$H$5+$J$5+$L$5+$N$5))*J52</f>
        <v>3.51399043471657</v>
      </c>
      <c r="K435" s="19" t="n">
        <f aca="false">($J$5/($B$5+$D$5+$H$5+$J$5+$L$5+$N$5))*K52</f>
        <v>0.923465560152428</v>
      </c>
      <c r="L435" s="19" t="n">
        <f aca="false">($L$5/($B$5+$D$5+$H$5+$J$5+$L$5+$N$5))*L52</f>
        <v>2.48156514686697</v>
      </c>
      <c r="M435" s="19" t="n">
        <f aca="false">($L$5/($B$5+$D$5+$H$5+$J$5+$L$5+$N$5))*M52</f>
        <v>1.27427609075316</v>
      </c>
      <c r="N435" s="19" t="n">
        <f aca="false">($N$5/($B$5+$D$5+$H$5+$J$5+$L$5+$N$5))*N52</f>
        <v>4.08814213586721</v>
      </c>
      <c r="O435" s="19" t="n">
        <f aca="false">($N$5/($B$5+$D$5+$H$5+$J$5+$L$5+$N$5))*O52</f>
        <v>2.81595296676608</v>
      </c>
      <c r="P435" s="19"/>
      <c r="Q435" s="19"/>
      <c r="R435" s="19"/>
      <c r="S435" s="19"/>
      <c r="U435" s="23" t="n">
        <f aca="false">B435+D435+F435+H435+J435+L435+N435+P435+R435</f>
        <v>38.1943306258625</v>
      </c>
      <c r="V435" s="23" t="n">
        <f aca="false">C435+E435+G435+I435+K435+M435+O435+Q435+S435</f>
        <v>22.2405426806653</v>
      </c>
      <c r="W435" s="19" t="n">
        <f aca="false">U435-U428</f>
        <v>-5.38759823234288</v>
      </c>
      <c r="X435" s="19" t="n">
        <f aca="false">V435-V428</f>
        <v>-5.36616302604539</v>
      </c>
      <c r="Y435" s="21" t="n">
        <v>-95</v>
      </c>
    </row>
    <row r="436" customFormat="false" ht="12.75" hidden="false" customHeight="false" outlineLevel="0" collapsed="false">
      <c r="A436" s="0" t="s">
        <v>32</v>
      </c>
      <c r="B436" s="19"/>
      <c r="C436" s="19"/>
      <c r="D436" s="19"/>
      <c r="E436" s="19"/>
      <c r="F436" s="19"/>
      <c r="G436" s="19"/>
      <c r="H436" s="19"/>
      <c r="I436" s="19"/>
      <c r="J436" s="19" t="n">
        <f aca="false">($J$5/($J$5+$P$5+$R$5))*J53</f>
        <v>5.2527108595766</v>
      </c>
      <c r="K436" s="19" t="n">
        <f aca="false">($J$5/($J$5+$P$5+$R$5))*K53</f>
        <v>0.222285832143996</v>
      </c>
      <c r="L436" s="19"/>
      <c r="M436" s="19"/>
      <c r="N436" s="19"/>
      <c r="O436" s="19"/>
      <c r="P436" s="19" t="n">
        <f aca="false">($P$5/($J$5+$P$5+$R$5))*P53</f>
        <v>10.394151731063</v>
      </c>
      <c r="Q436" s="19" t="n">
        <f aca="false">($P$5/($J$5+$P$5+$R$5))*Q53</f>
        <v>5.80623834677358</v>
      </c>
      <c r="R436" s="19" t="n">
        <f aca="false">($R$5/($J$5+$P$5+$R$5))*R53</f>
        <v>29.157436639831</v>
      </c>
      <c r="S436" s="19" t="n">
        <f aca="false">($R$5/($J$5+$P$5+$R$5))*S53</f>
        <v>21.3816834851513</v>
      </c>
      <c r="U436" s="23" t="n">
        <f aca="false">B436+D436+F436+H436+J436+L436+N436+P436+R436</f>
        <v>44.8042992304706</v>
      </c>
      <c r="V436" s="23" t="n">
        <f aca="false">C436+E436+G436+I436+K436+M436+O436+Q436+S436</f>
        <v>27.4102076640689</v>
      </c>
      <c r="W436" s="19" t="n">
        <f aca="false">U436-U429</f>
        <v>13.4157253510495</v>
      </c>
      <c r="X436" s="19" t="n">
        <f aca="false">V436-V429</f>
        <v>11.8835914085167</v>
      </c>
      <c r="Y436" s="21" t="n">
        <v>-7</v>
      </c>
    </row>
    <row r="437" customFormat="false" ht="13.5" hidden="false" customHeight="false" outlineLevel="0" collapsed="false">
      <c r="B437" s="19"/>
      <c r="C437" s="19"/>
      <c r="D437" s="19"/>
      <c r="E437" s="19"/>
      <c r="F437" s="19"/>
      <c r="G437" s="19"/>
      <c r="H437" s="19"/>
      <c r="I437" s="19"/>
      <c r="J437" s="19"/>
      <c r="K437" s="19"/>
      <c r="L437" s="19"/>
      <c r="M437" s="19"/>
      <c r="N437" s="19"/>
      <c r="O437" s="19"/>
      <c r="P437" s="19"/>
      <c r="Q437" s="19"/>
      <c r="R437" s="19"/>
      <c r="S437" s="19"/>
      <c r="U437" s="30" t="n">
        <f aca="false">(U434*(($F$5+$J$5)/(SUM($B$5:$S$5)+$J$5+$J$5)))+(U435*(($B$5+$D$5+$H$5+$J$5+$L$5+$N$5)/(SUM($B$5:$S$5)+$J$5+$J$5)))+(U436*(($J$5+$P$5+$R$5)/(SUM($B$5:$S$5)+$J$5+$J$5)))</f>
        <v>41.8582252050856</v>
      </c>
      <c r="V437" s="30" t="n">
        <f aca="false">(V434*(($F$5+$J$5)/(SUM($B$5:$S$5)+$J$5+$J$5)))+(V435*(($B$5+$D$5+$H$5+$J$5+$L$5+$N$5)/(SUM($B$5:$S$5)+$J$5+$J$5)))+(V436*(($J$5+$P$5+$R$5)/(SUM($B$5:$S$5)+$J$5+$J$5)))</f>
        <v>24.241071025776</v>
      </c>
      <c r="W437" s="31" t="n">
        <f aca="false">U437-U430</f>
        <v>1.89587829694597</v>
      </c>
      <c r="X437" s="31" t="n">
        <f aca="false">V437-V430</f>
        <v>0.182603384876938</v>
      </c>
      <c r="Y437" s="22" t="n">
        <f aca="false">SUM(Y434:Y436)</f>
        <v>-158</v>
      </c>
      <c r="Z437" s="23" t="n">
        <f aca="false">(65-AVERAGE(U437:V437))*7</f>
        <v>223.652463191984</v>
      </c>
    </row>
    <row r="438" customFormat="false" ht="13.5" hidden="true" customHeight="false" outlineLevel="0" collapsed="false">
      <c r="B438" s="19"/>
      <c r="C438" s="19"/>
      <c r="D438" s="19"/>
      <c r="E438" s="19"/>
      <c r="F438" s="19"/>
      <c r="G438" s="19"/>
      <c r="H438" s="19"/>
      <c r="I438" s="19"/>
      <c r="J438" s="19"/>
      <c r="K438" s="19"/>
      <c r="L438" s="19"/>
      <c r="M438" s="19"/>
      <c r="N438" s="19"/>
      <c r="O438" s="19"/>
      <c r="P438" s="19"/>
      <c r="Q438" s="19"/>
      <c r="R438" s="19"/>
      <c r="S438" s="19"/>
      <c r="U438" s="23"/>
      <c r="V438" s="23"/>
      <c r="Y438" s="21"/>
    </row>
    <row r="439" customFormat="false" ht="13.5" hidden="true" customHeight="false" outlineLevel="0" collapsed="false">
      <c r="B439" s="19"/>
      <c r="C439" s="19"/>
      <c r="D439" s="19"/>
      <c r="E439" s="19"/>
      <c r="F439" s="19"/>
      <c r="G439" s="19"/>
      <c r="H439" s="19"/>
      <c r="I439" s="19"/>
      <c r="J439" s="19"/>
      <c r="K439" s="19"/>
      <c r="L439" s="19"/>
      <c r="M439" s="19"/>
      <c r="N439" s="19"/>
      <c r="O439" s="19"/>
      <c r="P439" s="19"/>
      <c r="Q439" s="19"/>
      <c r="R439" s="19"/>
      <c r="S439" s="19"/>
      <c r="U439" s="23"/>
      <c r="V439" s="23"/>
      <c r="Y439" s="21"/>
    </row>
    <row r="440" customFormat="false" ht="14.25" hidden="false" customHeight="false" outlineLevel="0" collapsed="false">
      <c r="A440" s="3" t="str">
        <f aca="false">A57</f>
        <v>JAN 1 - 7, 1999</v>
      </c>
      <c r="B440" s="19"/>
      <c r="C440" s="19"/>
      <c r="D440" s="19"/>
      <c r="E440" s="19"/>
      <c r="F440" s="19"/>
      <c r="G440" s="19"/>
      <c r="H440" s="19"/>
      <c r="I440" s="19"/>
      <c r="J440" s="19"/>
      <c r="K440" s="19"/>
      <c r="L440" s="19"/>
      <c r="M440" s="19"/>
      <c r="N440" s="19"/>
      <c r="O440" s="19"/>
      <c r="P440" s="19"/>
      <c r="Q440" s="19"/>
      <c r="R440" s="19"/>
      <c r="S440" s="19"/>
      <c r="U440" s="23"/>
      <c r="V440" s="23"/>
    </row>
    <row r="441" customFormat="false" ht="12.75" hidden="false" customHeight="false" outlineLevel="0" collapsed="false">
      <c r="A441" s="0" t="s">
        <v>30</v>
      </c>
      <c r="B441" s="19"/>
      <c r="C441" s="19"/>
      <c r="D441" s="19"/>
      <c r="E441" s="19"/>
      <c r="F441" s="19" t="n">
        <f aca="false">($F$5/($F$5+$J$5))*F58</f>
        <v>32.6141401759382</v>
      </c>
      <c r="G441" s="19" t="n">
        <f aca="false">($F$5/($F$5+$J$5))*G58</f>
        <v>19.5100659425684</v>
      </c>
      <c r="H441" s="19"/>
      <c r="I441" s="19"/>
      <c r="J441" s="19" t="n">
        <f aca="false">($J$5/($F$5+$J$5))*J58</f>
        <v>10.1846305132972</v>
      </c>
      <c r="K441" s="19" t="n">
        <f aca="false">($J$5/($F$5+$J$5))*K58</f>
        <v>3.34461621163462</v>
      </c>
      <c r="L441" s="19"/>
      <c r="M441" s="19"/>
      <c r="N441" s="19"/>
      <c r="O441" s="19"/>
      <c r="P441" s="19"/>
      <c r="Q441" s="19"/>
      <c r="R441" s="19"/>
      <c r="S441" s="19"/>
      <c r="U441" s="23" t="n">
        <f aca="false">B441+D441+F441+H441+J441+L441+N441+P441+R441</f>
        <v>42.7987706892354</v>
      </c>
      <c r="V441" s="23" t="n">
        <f aca="false">C441+E441+G441+I441+K441+M441+O441+Q441+S441</f>
        <v>22.854682154203</v>
      </c>
      <c r="W441" s="19" t="n">
        <f aca="false">U441-U434</f>
        <v>-7.82592494007301</v>
      </c>
      <c r="X441" s="19" t="n">
        <f aca="false">V441-V434</f>
        <v>-3.64344411953476</v>
      </c>
      <c r="Y441" s="21" t="n">
        <v>-64</v>
      </c>
    </row>
    <row r="442" customFormat="false" ht="12.75" hidden="false" customHeight="false" outlineLevel="0" collapsed="false">
      <c r="A442" s="0" t="s">
        <v>31</v>
      </c>
      <c r="B442" s="19" t="n">
        <f aca="false">($B$5/($B$5+$D$5+$H$5+$J$5+$L$5+$N$5))*B59</f>
        <v>4.77866364620683</v>
      </c>
      <c r="C442" s="19" t="n">
        <f aca="false">($B$5/($B$5+$D$5+$H$5+$J$5+$L$5+$N$5))*C59</f>
        <v>0.849303015614935</v>
      </c>
      <c r="D442" s="19" t="n">
        <f aca="false">($D$5/($B$5+$D$5+$H$5+$J$5+$L$5+$N$5))*D59</f>
        <v>6.01637806227735</v>
      </c>
      <c r="E442" s="19" t="n">
        <f aca="false">($D$5/($B$5+$D$5+$H$5+$J$5+$L$5+$N$5))*E59</f>
        <v>2.58512592730332</v>
      </c>
      <c r="F442" s="19"/>
      <c r="G442" s="19"/>
      <c r="H442" s="19" t="n">
        <f aca="false">($H$5/($B$5+$D$5+$H$5+$J$5+$L$5+$N$5))*H59</f>
        <v>12.9069653828967</v>
      </c>
      <c r="I442" s="19" t="n">
        <f aca="false">($H$5/($B$5+$D$5+$H$5+$J$5+$L$5+$N$5))*I59</f>
        <v>7.81726750314135</v>
      </c>
      <c r="J442" s="19" t="n">
        <f aca="false">($J$5/($B$5+$D$5+$H$5+$J$5+$L$5+$N$5))*J59</f>
        <v>2.04905510837035</v>
      </c>
      <c r="K442" s="19" t="n">
        <f aca="false">($J$5/($B$5+$D$5+$H$5+$J$5+$L$5+$N$5))*K59</f>
        <v>0.272589231611259</v>
      </c>
      <c r="L442" s="19" t="n">
        <f aca="false">($L$5/($B$5+$D$5+$H$5+$J$5+$L$5+$N$5))*L59</f>
        <v>2.11313645635053</v>
      </c>
      <c r="M442" s="19" t="n">
        <f aca="false">($L$5/($B$5+$D$5+$H$5+$J$5+$L$5+$N$5))*M59</f>
        <v>0.624197368230342</v>
      </c>
      <c r="N442" s="19" t="n">
        <f aca="false">($N$5/($B$5+$D$5+$H$5+$J$5+$L$5+$N$5))*N59</f>
        <v>3.85432654656894</v>
      </c>
      <c r="O442" s="19" t="n">
        <f aca="false">($N$5/($B$5+$D$5+$H$5+$J$5+$L$5+$N$5))*O59</f>
        <v>2.28587414630728</v>
      </c>
      <c r="P442" s="19"/>
      <c r="Q442" s="19"/>
      <c r="R442" s="19"/>
      <c r="S442" s="19"/>
      <c r="U442" s="23" t="n">
        <f aca="false">B442+D442+F442+H442+J442+L442+N442+P442+R442</f>
        <v>31.7185252026707</v>
      </c>
      <c r="V442" s="23" t="n">
        <f aca="false">C442+E442+G442+I442+K442+M442+O442+Q442+S442</f>
        <v>14.4343571922085</v>
      </c>
      <c r="W442" s="19" t="n">
        <f aca="false">U442-U435</f>
        <v>-6.47580542319182</v>
      </c>
      <c r="X442" s="19" t="n">
        <f aca="false">V442-V435</f>
        <v>-7.80618548845681</v>
      </c>
      <c r="Y442" s="21" t="n">
        <v>-152</v>
      </c>
    </row>
    <row r="443" customFormat="false" ht="12.75" hidden="false" customHeight="false" outlineLevel="0" collapsed="false">
      <c r="A443" s="0" t="s">
        <v>32</v>
      </c>
      <c r="B443" s="19"/>
      <c r="C443" s="19"/>
      <c r="D443" s="19"/>
      <c r="E443" s="19"/>
      <c r="F443" s="19"/>
      <c r="G443" s="19"/>
      <c r="H443" s="19"/>
      <c r="I443" s="19"/>
      <c r="J443" s="19" t="n">
        <f aca="false">($J$5/($J$5+$P$5+$R$5))*J60</f>
        <v>2.41615034939126</v>
      </c>
      <c r="K443" s="19" t="n">
        <f aca="false">($J$5/($J$5+$P$5+$R$5))*K60</f>
        <v>-1.69130524457388</v>
      </c>
      <c r="L443" s="19"/>
      <c r="M443" s="19"/>
      <c r="N443" s="19"/>
      <c r="O443" s="19"/>
      <c r="P443" s="19" t="n">
        <f aca="false">($P$5/($J$5+$P$5+$R$5))*P60</f>
        <v>9.56551691710228</v>
      </c>
      <c r="Q443" s="19" t="n">
        <f aca="false">($P$5/($J$5+$P$5+$R$5))*Q60</f>
        <v>5.06597193080519</v>
      </c>
      <c r="R443" s="19" t="n">
        <f aca="false">($R$5/($J$5+$P$5+$R$5))*R60</f>
        <v>26.851568813001</v>
      </c>
      <c r="S443" s="19" t="n">
        <f aca="false">($R$5/($J$5+$P$5+$R$5))*S60</f>
        <v>19.2199323974981</v>
      </c>
      <c r="U443" s="23" t="n">
        <f aca="false">B443+D443+F443+H443+J443+L443+N443+P443+R443</f>
        <v>38.8332360794945</v>
      </c>
      <c r="V443" s="23" t="n">
        <f aca="false">C443+E443+G443+I443+K443+M443+O443+Q443+S443</f>
        <v>22.5945990837294</v>
      </c>
      <c r="W443" s="19" t="n">
        <f aca="false">U443-U436</f>
        <v>-5.97106315097607</v>
      </c>
      <c r="X443" s="19" t="n">
        <f aca="false">V443-V436</f>
        <v>-4.81560858033943</v>
      </c>
      <c r="Y443" s="21" t="n">
        <v>-17</v>
      </c>
    </row>
    <row r="444" customFormat="false" ht="13.5" hidden="false" customHeight="false" outlineLevel="0" collapsed="false">
      <c r="B444" s="19"/>
      <c r="C444" s="19"/>
      <c r="D444" s="19"/>
      <c r="E444" s="19"/>
      <c r="F444" s="19"/>
      <c r="G444" s="19"/>
      <c r="H444" s="19"/>
      <c r="I444" s="19"/>
      <c r="J444" s="19"/>
      <c r="K444" s="19"/>
      <c r="L444" s="19"/>
      <c r="M444" s="19"/>
      <c r="N444" s="19"/>
      <c r="O444" s="19"/>
      <c r="P444" s="19"/>
      <c r="Q444" s="19"/>
      <c r="R444" s="19"/>
      <c r="S444" s="19"/>
      <c r="U444" s="30" t="n">
        <f aca="false">(U441*(($F$5+$J$5)/(SUM($B$5:$S$5)+$J$5+$J$5)))+(U442*(($B$5+$D$5+$H$5+$J$5+$L$5+$N$5)/(SUM($B$5:$S$5)+$J$5+$J$5)))+(U443*(($J$5+$P$5+$R$5)/(SUM($B$5:$S$5)+$J$5+$J$5)))</f>
        <v>35.298207209818</v>
      </c>
      <c r="V444" s="30" t="n">
        <f aca="false">(V441*(($F$5+$J$5)/(SUM($B$5:$S$5)+$J$5+$J$5)))+(V442*(($B$5+$D$5+$H$5+$J$5+$L$5+$N$5)/(SUM($B$5:$S$5)+$J$5+$J$5)))+(V443*(($J$5+$P$5+$R$5)/(SUM($B$5:$S$5)+$J$5+$J$5)))</f>
        <v>17.8612461599378</v>
      </c>
      <c r="W444" s="31" t="n">
        <f aca="false">U444-U437</f>
        <v>-6.56001799526764</v>
      </c>
      <c r="X444" s="31" t="n">
        <f aca="false">V444-V437</f>
        <v>-6.37982486583821</v>
      </c>
      <c r="Y444" s="22" t="n">
        <f aca="false">SUM(Y441:Y443)</f>
        <v>-233</v>
      </c>
      <c r="Z444" s="23" t="n">
        <f aca="false">(65-AVERAGE(U444:V444))*7</f>
        <v>268.941913205855</v>
      </c>
    </row>
    <row r="445" customFormat="false" ht="13.5" hidden="true" customHeight="false" outlineLevel="0" collapsed="false">
      <c r="B445" s="19"/>
      <c r="C445" s="19"/>
      <c r="D445" s="19"/>
      <c r="E445" s="19"/>
      <c r="F445" s="19"/>
      <c r="G445" s="19"/>
      <c r="H445" s="19"/>
      <c r="I445" s="19"/>
      <c r="J445" s="19"/>
      <c r="K445" s="19"/>
      <c r="L445" s="19"/>
      <c r="M445" s="19"/>
      <c r="N445" s="19"/>
      <c r="O445" s="19"/>
      <c r="P445" s="19"/>
      <c r="Q445" s="19"/>
      <c r="R445" s="19"/>
      <c r="S445" s="19"/>
      <c r="U445" s="23"/>
      <c r="V445" s="23"/>
      <c r="Y445" s="21"/>
    </row>
    <row r="446" customFormat="false" ht="13.5" hidden="true" customHeight="false" outlineLevel="0" collapsed="false">
      <c r="B446" s="19"/>
      <c r="C446" s="19"/>
      <c r="D446" s="19"/>
      <c r="E446" s="19"/>
      <c r="F446" s="19"/>
      <c r="G446" s="19"/>
      <c r="H446" s="19"/>
      <c r="I446" s="19"/>
      <c r="J446" s="19"/>
      <c r="K446" s="19"/>
      <c r="L446" s="19"/>
      <c r="M446" s="19"/>
      <c r="N446" s="19"/>
      <c r="O446" s="19"/>
      <c r="P446" s="19"/>
      <c r="Q446" s="19"/>
      <c r="R446" s="19"/>
      <c r="S446" s="19"/>
      <c r="U446" s="23"/>
      <c r="V446" s="23"/>
      <c r="Y446" s="21"/>
    </row>
    <row r="447" customFormat="false" ht="14.25" hidden="false" customHeight="false" outlineLevel="0" collapsed="false">
      <c r="A447" s="3" t="str">
        <f aca="false">A64</f>
        <v>JAN 8-14, 1999</v>
      </c>
      <c r="B447" s="19"/>
      <c r="C447" s="19"/>
      <c r="D447" s="19"/>
      <c r="E447" s="19"/>
      <c r="F447" s="19"/>
      <c r="G447" s="19"/>
      <c r="H447" s="19"/>
      <c r="I447" s="19"/>
      <c r="J447" s="19"/>
      <c r="K447" s="19"/>
      <c r="L447" s="19"/>
      <c r="M447" s="19"/>
      <c r="N447" s="19"/>
      <c r="O447" s="19"/>
      <c r="P447" s="19"/>
      <c r="Q447" s="19"/>
      <c r="R447" s="19"/>
      <c r="S447" s="19"/>
      <c r="U447" s="23"/>
      <c r="V447" s="23"/>
    </row>
    <row r="448" customFormat="false" ht="12.75" hidden="false" customHeight="false" outlineLevel="0" collapsed="false">
      <c r="A448" s="0" t="s">
        <v>30</v>
      </c>
      <c r="B448" s="19"/>
      <c r="C448" s="19"/>
      <c r="D448" s="19"/>
      <c r="E448" s="19"/>
      <c r="F448" s="19" t="n">
        <f aca="false">($F$5/($F$5+$J$5))*F65</f>
        <v>36.3713083301777</v>
      </c>
      <c r="G448" s="19" t="n">
        <f aca="false">($F$5/($F$5+$J$5))*G65</f>
        <v>20.8104702558035</v>
      </c>
      <c r="H448" s="19"/>
      <c r="I448" s="19"/>
      <c r="J448" s="19" t="n">
        <f aca="false">($J$5/($F$5+$J$5))*J65</f>
        <v>15.105602726317</v>
      </c>
      <c r="K448" s="19" t="n">
        <f aca="false">($J$5/($F$5+$J$5))*K65</f>
        <v>5.40073273518049</v>
      </c>
      <c r="L448" s="19"/>
      <c r="M448" s="19"/>
      <c r="N448" s="19"/>
      <c r="O448" s="19"/>
      <c r="P448" s="19"/>
      <c r="Q448" s="19"/>
      <c r="R448" s="19"/>
      <c r="S448" s="19"/>
      <c r="U448" s="23" t="n">
        <f aca="false">B448+D448+F448+H448+J448+L448+N448+P448+R448</f>
        <v>51.4769110564947</v>
      </c>
      <c r="V448" s="23" t="n">
        <f aca="false">C448+E448+G448+I448+K448+M448+O448+Q448+S448</f>
        <v>26.211202990984</v>
      </c>
      <c r="W448" s="19" t="n">
        <f aca="false">U448-U441</f>
        <v>8.67814036725927</v>
      </c>
      <c r="X448" s="19" t="n">
        <f aca="false">V448-V441</f>
        <v>3.35652083678105</v>
      </c>
      <c r="Y448" s="21" t="n">
        <v>-56</v>
      </c>
    </row>
    <row r="449" customFormat="false" ht="12.75" hidden="false" customHeight="false" outlineLevel="0" collapsed="false">
      <c r="A449" s="0" t="s">
        <v>31</v>
      </c>
      <c r="B449" s="19" t="n">
        <f aca="false">($B$5/($B$5+$D$5+$H$5+$J$5+$L$5+$N$5))*B66</f>
        <v>5.28336615638375</v>
      </c>
      <c r="C449" s="19" t="n">
        <f aca="false">($B$5/($B$5+$D$5+$H$5+$J$5+$L$5+$N$5))*C66</f>
        <v>1.43634369965757</v>
      </c>
      <c r="D449" s="19" t="n">
        <f aca="false">($D$5/($B$5+$D$5+$H$5+$J$5+$L$5+$N$5))*D66</f>
        <v>6.67084032235414</v>
      </c>
      <c r="E449" s="19" t="n">
        <f aca="false">($D$5/($B$5+$D$5+$H$5+$J$5+$L$5+$N$5))*E66</f>
        <v>3.38450483068283</v>
      </c>
      <c r="F449" s="19"/>
      <c r="G449" s="19"/>
      <c r="H449" s="19" t="n">
        <f aca="false">($H$5/($B$5+$D$5+$H$5+$J$5+$L$5+$N$5))*H66</f>
        <v>15.4491661969264</v>
      </c>
      <c r="I449" s="19" t="n">
        <f aca="false">($H$5/($B$5+$D$5+$H$5+$J$5+$L$5+$N$5))*I66</f>
        <v>9.73980686875132</v>
      </c>
      <c r="J449" s="19" t="n">
        <f aca="false">($J$5/($B$5+$D$5+$H$5+$J$5+$L$5+$N$5))*J66</f>
        <v>2.89463803091956</v>
      </c>
      <c r="K449" s="19" t="n">
        <f aca="false">($J$5/($B$5+$D$5+$H$5+$J$5+$L$5+$N$5))*K66</f>
        <v>0.652730677055531</v>
      </c>
      <c r="L449" s="19" t="n">
        <f aca="false">($L$5/($B$5+$D$5+$H$5+$J$5+$L$5+$N$5))*L66</f>
        <v>2.21666187352044</v>
      </c>
      <c r="M449" s="19" t="n">
        <f aca="false">($L$5/($B$5+$D$5+$H$5+$J$5+$L$5+$N$5))*M66</f>
        <v>0.791664954828727</v>
      </c>
      <c r="N449" s="19" t="n">
        <f aca="false">($N$5/($B$5+$D$5+$H$5+$J$5+$L$5+$N$5))*N66</f>
        <v>5.00742951490946</v>
      </c>
      <c r="O449" s="19" t="n">
        <f aca="false">($N$5/($B$5+$D$5+$H$5+$J$5+$L$5+$N$5))*O66</f>
        <v>2.95246641641849</v>
      </c>
      <c r="P449" s="19"/>
      <c r="Q449" s="19"/>
      <c r="R449" s="19"/>
      <c r="S449" s="19"/>
      <c r="U449" s="23" t="n">
        <f aca="false">B449+D449+F449+H449+J449+L449+N449+P449+R449</f>
        <v>37.5221020950137</v>
      </c>
      <c r="V449" s="23" t="n">
        <f aca="false">C449+E449+G449+I449+K449+M449+O449+Q449+S449</f>
        <v>18.9575174473945</v>
      </c>
      <c r="W449" s="19" t="n">
        <f aca="false">U449-U442</f>
        <v>5.80357689234307</v>
      </c>
      <c r="X449" s="19" t="n">
        <f aca="false">V449-V442</f>
        <v>4.52316025518598</v>
      </c>
      <c r="Y449" s="21" t="n">
        <v>-135</v>
      </c>
    </row>
    <row r="450" customFormat="false" ht="12.75" hidden="false" customHeight="false" outlineLevel="0" collapsed="false">
      <c r="A450" s="0" t="s">
        <v>32</v>
      </c>
      <c r="B450" s="19"/>
      <c r="C450" s="19"/>
      <c r="D450" s="19"/>
      <c r="E450" s="19"/>
      <c r="F450" s="19"/>
      <c r="G450" s="19"/>
      <c r="H450" s="19"/>
      <c r="I450" s="19"/>
      <c r="J450" s="19" t="n">
        <f aca="false">($J$5/($J$5+$P$5+$R$5))*J67</f>
        <v>3.38744278984655</v>
      </c>
      <c r="K450" s="19" t="n">
        <f aca="false">($J$5/($J$5+$P$5+$R$5))*K67</f>
        <v>-1.6043238319958</v>
      </c>
      <c r="L450" s="19"/>
      <c r="M450" s="19"/>
      <c r="N450" s="19"/>
      <c r="O450" s="19"/>
      <c r="P450" s="19" t="n">
        <f aca="false">($P$5/($J$5+$P$5+$R$5))*P67</f>
        <v>10.8475830191219</v>
      </c>
      <c r="Q450" s="19" t="n">
        <f aca="false">($P$5/($J$5+$P$5+$R$5))*Q67</f>
        <v>5.93661795036879</v>
      </c>
      <c r="R450" s="19" t="n">
        <f aca="false">($R$5/($J$5+$P$5+$R$5))*R67</f>
        <v>28.3975483787166</v>
      </c>
      <c r="S450" s="19" t="n">
        <f aca="false">($R$5/($J$5+$P$5+$R$5))*S67</f>
        <v>20.7855642458288</v>
      </c>
      <c r="U450" s="23" t="n">
        <f aca="false">B450+D450+F450+H450+J450+L450+N450+P450+R450</f>
        <v>42.632574187685</v>
      </c>
      <c r="V450" s="23" t="n">
        <f aca="false">C450+E450+G450+I450+K450+M450+O450+Q450+S450</f>
        <v>25.1178583642017</v>
      </c>
      <c r="W450" s="19" t="n">
        <f aca="false">U450-U443</f>
        <v>3.79933810819049</v>
      </c>
      <c r="X450" s="19" t="n">
        <f aca="false">V450-V443</f>
        <v>2.52325928047231</v>
      </c>
      <c r="Y450" s="21" t="n">
        <v>-12</v>
      </c>
    </row>
    <row r="451" customFormat="false" ht="13.5" hidden="false" customHeight="false" outlineLevel="0" collapsed="false">
      <c r="B451" s="19"/>
      <c r="C451" s="19"/>
      <c r="D451" s="19"/>
      <c r="E451" s="19"/>
      <c r="F451" s="19"/>
      <c r="G451" s="19"/>
      <c r="H451" s="19"/>
      <c r="I451" s="19"/>
      <c r="J451" s="19"/>
      <c r="K451" s="19"/>
      <c r="L451" s="19"/>
      <c r="M451" s="19"/>
      <c r="N451" s="19"/>
      <c r="O451" s="19"/>
      <c r="P451" s="19"/>
      <c r="Q451" s="19"/>
      <c r="R451" s="19"/>
      <c r="S451" s="19"/>
      <c r="U451" s="30" t="n">
        <f aca="false">(U448*(($F$5+$J$5)/(SUM($B$5:$S$5)+$J$5+$J$5)))+(U449*(($B$5+$D$5+$H$5+$J$5+$L$5+$N$5)/(SUM($B$5:$S$5)+$J$5+$J$5)))+(U450*(($J$5+$P$5+$R$5)/(SUM($B$5:$S$5)+$J$5+$J$5)))</f>
        <v>41.0425516596365</v>
      </c>
      <c r="V451" s="30" t="n">
        <f aca="false">(V448*(($F$5+$J$5)/(SUM($B$5:$S$5)+$J$5+$J$5)))+(V449*(($B$5+$D$5+$H$5+$J$5+$L$5+$N$5)/(SUM($B$5:$S$5)+$J$5+$J$5)))+(V450*(($J$5+$P$5+$R$5)/(SUM($B$5:$S$5)+$J$5+$J$5)))</f>
        <v>21.6865482439796</v>
      </c>
      <c r="W451" s="31" t="n">
        <f aca="false">U451-U444</f>
        <v>5.74434444981853</v>
      </c>
      <c r="X451" s="31" t="n">
        <f aca="false">V451-V444</f>
        <v>3.82530208404176</v>
      </c>
      <c r="Y451" s="22" t="n">
        <f aca="false">SUM(Y448:Y450)</f>
        <v>-203</v>
      </c>
      <c r="Z451" s="23" t="n">
        <f aca="false">(65-AVERAGE(U451:V451))*7</f>
        <v>235.448150337344</v>
      </c>
    </row>
    <row r="452" customFormat="false" ht="13.5" hidden="true" customHeight="false" outlineLevel="0" collapsed="false">
      <c r="B452" s="19"/>
      <c r="C452" s="19"/>
      <c r="D452" s="19"/>
      <c r="E452" s="19"/>
      <c r="F452" s="19"/>
      <c r="G452" s="19"/>
      <c r="H452" s="19"/>
      <c r="I452" s="19"/>
      <c r="J452" s="19"/>
      <c r="K452" s="19"/>
      <c r="L452" s="19"/>
      <c r="M452" s="19"/>
      <c r="N452" s="19"/>
      <c r="O452" s="19"/>
      <c r="P452" s="19"/>
      <c r="Q452" s="19"/>
      <c r="R452" s="19"/>
      <c r="S452" s="19"/>
      <c r="U452" s="23"/>
      <c r="V452" s="23"/>
      <c r="Y452" s="21"/>
    </row>
    <row r="453" customFormat="false" ht="13.5" hidden="true" customHeight="false" outlineLevel="0" collapsed="false">
      <c r="Y453" s="21"/>
    </row>
    <row r="454" customFormat="false" ht="14.25" hidden="false" customHeight="false" outlineLevel="0" collapsed="false">
      <c r="A454" s="3" t="str">
        <f aca="false">A71</f>
        <v>JAN 15-21, 1999</v>
      </c>
      <c r="B454" s="19"/>
      <c r="C454" s="19"/>
      <c r="D454" s="19"/>
      <c r="E454" s="19"/>
      <c r="F454" s="19"/>
      <c r="G454" s="19"/>
      <c r="H454" s="19"/>
      <c r="I454" s="19"/>
      <c r="J454" s="19"/>
      <c r="K454" s="19"/>
      <c r="L454" s="19"/>
      <c r="M454" s="19"/>
      <c r="N454" s="19"/>
      <c r="O454" s="19"/>
      <c r="P454" s="19"/>
      <c r="Q454" s="19"/>
      <c r="R454" s="19"/>
      <c r="S454" s="19"/>
      <c r="U454" s="23"/>
      <c r="V454" s="23"/>
    </row>
    <row r="455" customFormat="false" ht="12.75" hidden="false" customHeight="false" outlineLevel="0" collapsed="false">
      <c r="A455" s="0" t="s">
        <v>30</v>
      </c>
      <c r="B455" s="19"/>
      <c r="C455" s="19"/>
      <c r="D455" s="19"/>
      <c r="E455" s="19"/>
      <c r="F455" s="19" t="n">
        <f aca="false">($F$5/($F$5+$J$5))*F72</f>
        <v>43.8896458826974</v>
      </c>
      <c r="G455" s="19" t="n">
        <f aca="false">($F$5/($F$5+$J$5))*G72</f>
        <v>26.2681671273505</v>
      </c>
      <c r="H455" s="19"/>
      <c r="I455" s="19"/>
      <c r="J455" s="19" t="n">
        <f aca="false">($J$5/($F$5+$J$5))*J72</f>
        <v>19.3686176518021</v>
      </c>
      <c r="K455" s="19" t="n">
        <f aca="false">($J$5/($F$5+$J$5))*K72</f>
        <v>10.7329282529095</v>
      </c>
      <c r="L455" s="19"/>
      <c r="M455" s="19"/>
      <c r="N455" s="19"/>
      <c r="O455" s="19"/>
      <c r="P455" s="19"/>
      <c r="Q455" s="19"/>
      <c r="R455" s="19"/>
      <c r="S455" s="19"/>
      <c r="U455" s="23" t="n">
        <f aca="false">B455+D455+F455+H455+J455+L455+N455+P455+R455</f>
        <v>63.2582635344995</v>
      </c>
      <c r="V455" s="23" t="n">
        <f aca="false">C455+E455+G455+I455+K455+M455+O455+Q455+S455</f>
        <v>37.00109538026</v>
      </c>
      <c r="W455" s="19" t="n">
        <f aca="false">U455-U448</f>
        <v>11.7813524780048</v>
      </c>
      <c r="X455" s="19" t="n">
        <f aca="false">V455-V448</f>
        <v>10.789892389276</v>
      </c>
      <c r="Y455" s="21" t="n">
        <v>-19</v>
      </c>
    </row>
    <row r="456" customFormat="false" ht="12.75" hidden="false" customHeight="false" outlineLevel="0" collapsed="false">
      <c r="A456" s="0" t="s">
        <v>31</v>
      </c>
      <c r="B456" s="19" t="n">
        <f aca="false">($B$5/($B$5+$D$5+$H$5+$J$5+$L$5+$N$5))*B73</f>
        <v>9.57867422637885</v>
      </c>
      <c r="C456" s="19" t="n">
        <f aca="false">($B$5/($B$5+$D$5+$H$5+$J$5+$L$5+$N$5))*C73</f>
        <v>5.54105414496351</v>
      </c>
      <c r="D456" s="19" t="n">
        <f aca="false">($D$5/($B$5+$D$5+$H$5+$J$5+$L$5+$N$5))*D73</f>
        <v>9.2302552322973</v>
      </c>
      <c r="E456" s="19" t="n">
        <f aca="false">($D$5/($B$5+$D$5+$H$5+$J$5+$L$5+$N$5))*E73</f>
        <v>5.54189292372168</v>
      </c>
      <c r="F456" s="19"/>
      <c r="G456" s="19"/>
      <c r="H456" s="19" t="n">
        <f aca="false">($H$5/($B$5+$D$5+$H$5+$J$5+$L$5+$N$5))*H73</f>
        <v>17.1104238122055</v>
      </c>
      <c r="I456" s="19" t="n">
        <f aca="false">($H$5/($B$5+$D$5+$H$5+$J$5+$L$5+$N$5))*I73</f>
        <v>10.9597101760392</v>
      </c>
      <c r="J456" s="19" t="n">
        <f aca="false">($J$5/($B$5+$D$5+$H$5+$J$5+$L$5+$N$5))*J73</f>
        <v>4.70448218093717</v>
      </c>
      <c r="K456" s="19" t="n">
        <f aca="false">($J$5/($B$5+$D$5+$H$5+$J$5+$L$5+$N$5))*K73</f>
        <v>2.40879872015663</v>
      </c>
      <c r="L456" s="19" t="n">
        <f aca="false">($L$5/($B$5+$D$5+$H$5+$J$5+$L$5+$N$5))*L73</f>
        <v>3.16209252149859</v>
      </c>
      <c r="M456" s="19" t="n">
        <f aca="false">($L$5/($B$5+$D$5+$H$5+$J$5+$L$5+$N$5))*M73</f>
        <v>1.73861803541232</v>
      </c>
      <c r="N456" s="19" t="n">
        <f aca="false">($N$5/($B$5+$D$5+$H$5+$J$5+$L$5+$N$5))*N73</f>
        <v>5.77277619540752</v>
      </c>
      <c r="O456" s="19" t="n">
        <f aca="false">($N$5/($B$5+$D$5+$H$5+$J$5+$L$5+$N$5))*O73</f>
        <v>3.6873154113559</v>
      </c>
      <c r="P456" s="19"/>
      <c r="Q456" s="19"/>
      <c r="R456" s="19"/>
      <c r="S456" s="19"/>
      <c r="U456" s="23" t="n">
        <f aca="false">B456+D456+F456+H456+J456+L456+N456+P456+R456</f>
        <v>49.5587041687249</v>
      </c>
      <c r="V456" s="23" t="n">
        <f aca="false">C456+E456+G456+I456+K456+M456+O456+Q456+S456</f>
        <v>29.8773894116492</v>
      </c>
      <c r="W456" s="19" t="n">
        <f aca="false">U456-U449</f>
        <v>12.0366020737112</v>
      </c>
      <c r="X456" s="19" t="n">
        <f aca="false">V456-V449</f>
        <v>10.9198719642548</v>
      </c>
      <c r="Y456" s="21" t="n">
        <v>-67</v>
      </c>
    </row>
    <row r="457" customFormat="false" ht="12.75" hidden="false" customHeight="false" outlineLevel="0" collapsed="false">
      <c r="A457" s="0" t="s">
        <v>32</v>
      </c>
      <c r="B457" s="19"/>
      <c r="C457" s="19"/>
      <c r="D457" s="19"/>
      <c r="E457" s="19"/>
      <c r="F457" s="19"/>
      <c r="G457" s="19"/>
      <c r="H457" s="19"/>
      <c r="I457" s="19"/>
      <c r="J457" s="19" t="n">
        <f aca="false">($J$5/($J$5+$P$5+$R$5))*J74</f>
        <v>7.87665013901551</v>
      </c>
      <c r="K457" s="19" t="n">
        <f aca="false">($J$5/($J$5+$P$5+$R$5))*K74</f>
        <v>3.5662379157015</v>
      </c>
      <c r="L457" s="19"/>
      <c r="M457" s="19"/>
      <c r="N457" s="19"/>
      <c r="O457" s="19"/>
      <c r="P457" s="19" t="n">
        <f aca="false">($P$5/($J$5+$P$5+$R$5))*P74</f>
        <v>11.114136875361</v>
      </c>
      <c r="Q457" s="19" t="n">
        <f aca="false">($P$5/($J$5+$P$5+$R$5))*Q74</f>
        <v>6.89708103018687</v>
      </c>
      <c r="R457" s="19" t="n">
        <f aca="false">($R$5/($J$5+$P$5+$R$5))*R74</f>
        <v>29.5373807703882</v>
      </c>
      <c r="S457" s="19" t="n">
        <f aca="false">($R$5/($J$5+$P$5+$R$5))*S74</f>
        <v>24.8863405514981</v>
      </c>
      <c r="U457" s="23" t="n">
        <f aca="false">B457+D457+F457+H457+J457+L457+N457+P457+R457</f>
        <v>48.5281677847647</v>
      </c>
      <c r="V457" s="23" t="n">
        <f aca="false">C457+E457+G457+I457+K457+M457+O457+Q457+S457</f>
        <v>35.3496594973865</v>
      </c>
      <c r="W457" s="19" t="n">
        <f aca="false">U457-U450</f>
        <v>5.89559359707974</v>
      </c>
      <c r="X457" s="19" t="n">
        <f aca="false">V457-V450</f>
        <v>10.2318011331847</v>
      </c>
      <c r="Y457" s="21" t="n">
        <v>-6</v>
      </c>
    </row>
    <row r="458" customFormat="false" ht="13.5" hidden="false" customHeight="false" outlineLevel="0" collapsed="false">
      <c r="B458" s="19"/>
      <c r="C458" s="19"/>
      <c r="D458" s="19"/>
      <c r="E458" s="19"/>
      <c r="F458" s="19"/>
      <c r="G458" s="19"/>
      <c r="H458" s="19"/>
      <c r="I458" s="19"/>
      <c r="J458" s="19"/>
      <c r="K458" s="19"/>
      <c r="L458" s="19"/>
      <c r="M458" s="19"/>
      <c r="N458" s="19"/>
      <c r="O458" s="19"/>
      <c r="P458" s="19"/>
      <c r="Q458" s="19"/>
      <c r="R458" s="19"/>
      <c r="S458" s="19"/>
      <c r="U458" s="30" t="n">
        <f aca="false">(U455*(($F$5+$J$5)/(SUM($B$5:$S$5)+$J$5+$J$5)))+(U456*(($B$5+$D$5+$H$5+$J$5+$L$5+$N$5)/(SUM($B$5:$S$5)+$J$5+$J$5)))+(U457*(($J$5+$P$5+$R$5)/(SUM($B$5:$S$5)+$J$5+$J$5)))</f>
        <v>51.4629644372286</v>
      </c>
      <c r="V458" s="30" t="n">
        <f aca="false">(V455*(($F$5+$J$5)/(SUM($B$5:$S$5)+$J$5+$J$5)))+(V456*(($B$5+$D$5+$H$5+$J$5+$L$5+$N$5)/(SUM($B$5:$S$5)+$J$5+$J$5)))+(V457*(($J$5+$P$5+$R$5)/(SUM($B$5:$S$5)+$J$5+$J$5)))</f>
        <v>32.4092849978947</v>
      </c>
      <c r="W458" s="31" t="n">
        <f aca="false">U458-U451</f>
        <v>10.4204127775921</v>
      </c>
      <c r="X458" s="31" t="n">
        <f aca="false">V458-V451</f>
        <v>10.7227367539151</v>
      </c>
      <c r="Y458" s="22" t="n">
        <f aca="false">SUM(Y455:Y457)</f>
        <v>-92</v>
      </c>
      <c r="Z458" s="23" t="n">
        <f aca="false">(65-AVERAGE(U458:V458))*7</f>
        <v>161.447126977068</v>
      </c>
    </row>
    <row r="459" customFormat="false" ht="13.5" hidden="false" customHeight="false" outlineLevel="0" collapsed="false">
      <c r="B459" s="19"/>
      <c r="C459" s="19"/>
      <c r="D459" s="19"/>
      <c r="E459" s="19"/>
      <c r="F459" s="19"/>
      <c r="G459" s="19"/>
      <c r="H459" s="19"/>
      <c r="I459" s="19"/>
      <c r="J459" s="19"/>
      <c r="K459" s="19"/>
      <c r="L459" s="19"/>
      <c r="M459" s="19"/>
      <c r="N459" s="19"/>
      <c r="O459" s="19"/>
      <c r="P459" s="19"/>
      <c r="Q459" s="19"/>
      <c r="R459" s="19"/>
      <c r="S459" s="19"/>
      <c r="U459" s="23"/>
      <c r="V459" s="23"/>
      <c r="Y459" s="21"/>
    </row>
    <row r="460" customFormat="false" ht="13.5" hidden="false" customHeight="false" outlineLevel="0" collapsed="false">
      <c r="B460" s="19"/>
      <c r="C460" s="19"/>
      <c r="D460" s="19"/>
      <c r="E460" s="19"/>
      <c r="F460" s="19"/>
      <c r="G460" s="19"/>
      <c r="H460" s="19"/>
      <c r="I460" s="19"/>
      <c r="J460" s="19"/>
      <c r="K460" s="19"/>
      <c r="L460" s="19"/>
      <c r="M460" s="19"/>
      <c r="N460" s="19"/>
      <c r="O460" s="19"/>
      <c r="P460" s="19"/>
      <c r="Q460" s="19"/>
      <c r="R460" s="19"/>
      <c r="S460" s="19"/>
      <c r="U460" s="23"/>
      <c r="V460" s="23"/>
      <c r="Y460" s="21"/>
    </row>
    <row r="461" customFormat="false" ht="13.5" hidden="false" customHeight="false" outlineLevel="0" collapsed="false">
      <c r="B461" s="19"/>
      <c r="C461" s="19"/>
      <c r="D461" s="19"/>
      <c r="E461" s="19"/>
      <c r="F461" s="19"/>
      <c r="G461" s="19"/>
      <c r="H461" s="19"/>
      <c r="I461" s="19"/>
      <c r="J461" s="19"/>
      <c r="K461" s="19"/>
      <c r="L461" s="19"/>
      <c r="M461" s="19"/>
      <c r="N461" s="19"/>
      <c r="O461" s="19"/>
      <c r="P461" s="19"/>
      <c r="Q461" s="19"/>
      <c r="R461" s="19"/>
      <c r="S461" s="19"/>
      <c r="U461" s="21"/>
      <c r="W461" s="25" t="s">
        <v>85</v>
      </c>
      <c r="X461" s="25"/>
      <c r="Y461" s="32"/>
    </row>
    <row r="462" customFormat="false" ht="13.5" hidden="false" customHeight="false" outlineLevel="0" collapsed="false">
      <c r="B462" s="19"/>
      <c r="C462" s="19"/>
      <c r="D462" s="19"/>
      <c r="E462" s="19"/>
      <c r="F462" s="19"/>
      <c r="G462" s="19"/>
      <c r="H462" s="19"/>
      <c r="I462" s="19"/>
      <c r="J462" s="19"/>
      <c r="K462" s="19"/>
      <c r="L462" s="19"/>
      <c r="M462" s="19"/>
      <c r="N462" s="19"/>
      <c r="O462" s="19"/>
      <c r="P462" s="19"/>
      <c r="Q462" s="19"/>
      <c r="R462" s="19"/>
      <c r="S462" s="19"/>
      <c r="U462" s="23"/>
      <c r="V462" s="23"/>
      <c r="W462" s="24" t="s">
        <v>84</v>
      </c>
      <c r="X462" s="24"/>
      <c r="Y462" s="25" t="s">
        <v>14</v>
      </c>
    </row>
    <row r="463" customFormat="false" ht="13.5" hidden="false" customHeight="false" outlineLevel="0" collapsed="false">
      <c r="B463" s="19"/>
      <c r="C463" s="19"/>
      <c r="D463" s="19"/>
      <c r="E463" s="19"/>
      <c r="F463" s="19"/>
      <c r="G463" s="19"/>
      <c r="H463" s="19"/>
      <c r="I463" s="19"/>
      <c r="J463" s="19"/>
      <c r="K463" s="19"/>
      <c r="L463" s="19"/>
      <c r="M463" s="19"/>
      <c r="N463" s="19"/>
      <c r="O463" s="19"/>
      <c r="P463" s="19"/>
      <c r="Q463" s="19"/>
      <c r="R463" s="19"/>
      <c r="S463" s="19"/>
      <c r="U463" s="33" t="s">
        <v>85</v>
      </c>
      <c r="V463" s="33"/>
      <c r="W463" s="29" t="s">
        <v>86</v>
      </c>
      <c r="X463" s="29"/>
      <c r="Y463" s="11" t="s">
        <v>25</v>
      </c>
    </row>
    <row r="464" customFormat="false" ht="13.5" hidden="false" customHeight="false" outlineLevel="0" collapsed="false">
      <c r="A464" s="3" t="s">
        <v>83</v>
      </c>
      <c r="B464" s="3"/>
      <c r="C464" s="3"/>
      <c r="D464" s="19"/>
      <c r="E464" s="19"/>
      <c r="F464" s="19"/>
      <c r="G464" s="19"/>
      <c r="H464" s="19"/>
      <c r="I464" s="19"/>
      <c r="J464" s="19"/>
      <c r="K464" s="19"/>
      <c r="L464" s="19"/>
      <c r="M464" s="19"/>
      <c r="N464" s="19"/>
      <c r="O464" s="19"/>
      <c r="P464" s="19"/>
      <c r="Q464" s="19"/>
      <c r="R464" s="19"/>
      <c r="S464" s="19"/>
      <c r="U464" s="12" t="s">
        <v>26</v>
      </c>
      <c r="V464" s="12" t="s">
        <v>27</v>
      </c>
      <c r="W464" s="12" t="s">
        <v>26</v>
      </c>
      <c r="X464" s="12" t="s">
        <v>27</v>
      </c>
      <c r="Y464" s="14" t="s">
        <v>28</v>
      </c>
    </row>
    <row r="465" customFormat="false" ht="13.5" hidden="false" customHeight="false" outlineLevel="0" collapsed="false">
      <c r="A465" s="3" t="str">
        <f aca="false">A78</f>
        <v>JAN 22-28, 1999</v>
      </c>
      <c r="B465" s="19"/>
      <c r="C465" s="19"/>
      <c r="D465" s="19"/>
      <c r="E465" s="19"/>
      <c r="F465" s="19"/>
      <c r="G465" s="19"/>
      <c r="H465" s="19"/>
      <c r="I465" s="19"/>
      <c r="J465" s="19"/>
      <c r="K465" s="19"/>
      <c r="L465" s="19"/>
      <c r="M465" s="19"/>
      <c r="N465" s="19"/>
      <c r="O465" s="19"/>
      <c r="P465" s="19"/>
      <c r="Q465" s="19"/>
      <c r="R465" s="19"/>
      <c r="S465" s="19"/>
      <c r="U465" s="23"/>
      <c r="V465" s="23"/>
    </row>
    <row r="466" customFormat="false" ht="12.75" hidden="false" customHeight="false" outlineLevel="0" collapsed="false">
      <c r="A466" s="0" t="s">
        <v>30</v>
      </c>
      <c r="B466" s="19"/>
      <c r="C466" s="19"/>
      <c r="D466" s="19"/>
      <c r="E466" s="19"/>
      <c r="F466" s="19" t="n">
        <f aca="false">($F$5/($F$5+$J$5))*F79</f>
        <v>41.5809280711998</v>
      </c>
      <c r="G466" s="19" t="n">
        <f aca="false">($F$5/($F$5+$J$5))*G79</f>
        <v>26.4482231091831</v>
      </c>
      <c r="H466" s="19"/>
      <c r="I466" s="19"/>
      <c r="J466" s="19" t="n">
        <f aca="false">($J$5/($F$5+$J$5))*J79</f>
        <v>17.435868119669</v>
      </c>
      <c r="K466" s="19" t="n">
        <f aca="false">($J$5/($F$5+$J$5))*K79</f>
        <v>9.78711465207836</v>
      </c>
      <c r="L466" s="19"/>
      <c r="M466" s="19"/>
      <c r="N466" s="19"/>
      <c r="O466" s="19"/>
      <c r="P466" s="19"/>
      <c r="Q466" s="19"/>
      <c r="R466" s="19"/>
      <c r="S466" s="19"/>
      <c r="U466" s="23" t="n">
        <f aca="false">B466+D466+F466+H466+J466+L466+N466+P466+R466</f>
        <v>59.0167961908688</v>
      </c>
      <c r="V466" s="23" t="n">
        <f aca="false">C466+E466+G466+I466+K466+M466+O466+Q466+S466</f>
        <v>36.2353377612615</v>
      </c>
      <c r="W466" s="19" t="n">
        <f aca="false">U466-U455</f>
        <v>-4.24146734363066</v>
      </c>
      <c r="X466" s="19" t="n">
        <f aca="false">V466-V455</f>
        <v>-0.765757618998542</v>
      </c>
      <c r="Y466" s="21" t="n">
        <v>-14</v>
      </c>
    </row>
    <row r="467" customFormat="false" ht="12.75" hidden="false" customHeight="false" outlineLevel="0" collapsed="false">
      <c r="A467" s="0" t="s">
        <v>31</v>
      </c>
      <c r="B467" s="19" t="n">
        <f aca="false">($B$5/($B$5+$D$5+$H$5+$J$5+$L$5+$N$5))*B80</f>
        <v>10.7237847555114</v>
      </c>
      <c r="C467" s="19" t="n">
        <f aca="false">($B$5/($B$5+$D$5+$H$5+$J$5+$L$5+$N$5))*C80</f>
        <v>7.43940648686762</v>
      </c>
      <c r="D467" s="19" t="n">
        <f aca="false">($D$5/($B$5+$D$5+$H$5+$J$5+$L$5+$N$5))*D80</f>
        <v>9.81459653593729</v>
      </c>
      <c r="E467" s="19" t="n">
        <f aca="false">($D$5/($B$5+$D$5+$H$5+$J$5+$L$5+$N$5))*E80</f>
        <v>6.88821528730822</v>
      </c>
      <c r="F467" s="19"/>
      <c r="G467" s="19"/>
      <c r="H467" s="19" t="n">
        <f aca="false">($H$5/($B$5+$D$5+$H$5+$J$5+$L$5+$N$5))*H80</f>
        <v>17.993132428188</v>
      </c>
      <c r="I467" s="19" t="n">
        <f aca="false">($H$5/($B$5+$D$5+$H$5+$J$5+$L$5+$N$5))*I80</f>
        <v>12.2414030864458</v>
      </c>
      <c r="J467" s="19" t="n">
        <f aca="false">($J$5/($B$5+$D$5+$H$5+$J$5+$L$5+$N$5))*J80</f>
        <v>4.16115806622901</v>
      </c>
      <c r="K467" s="19" t="n">
        <f aca="false">($J$5/($B$5+$D$5+$H$5+$J$5+$L$5+$N$5))*K80</f>
        <v>2.48297266073113</v>
      </c>
      <c r="L467" s="19" t="n">
        <f aca="false">($L$5/($B$5+$D$5+$H$5+$J$5+$L$5+$N$5))*L80</f>
        <v>2.93981736110437</v>
      </c>
      <c r="M467" s="19" t="n">
        <f aca="false">($L$5/($B$5+$D$5+$H$5+$J$5+$L$5+$N$5))*M80</f>
        <v>2.03549239347309</v>
      </c>
      <c r="N467" s="19" t="n">
        <f aca="false">($N$5/($B$5+$D$5+$H$5+$J$5+$L$5+$N$5))*N80</f>
        <v>6.0312803873025</v>
      </c>
      <c r="O467" s="19" t="n">
        <f aca="false">($N$5/($B$5+$D$5+$H$5+$J$5+$L$5+$N$5))*O80</f>
        <v>4.04021720141477</v>
      </c>
      <c r="P467" s="19"/>
      <c r="Q467" s="19"/>
      <c r="R467" s="19"/>
      <c r="S467" s="19"/>
      <c r="U467" s="23" t="n">
        <f aca="false">B467+D467+F467+H467+J467+L467+N467+P467+R467</f>
        <v>51.6637695342726</v>
      </c>
      <c r="V467" s="23" t="n">
        <f aca="false">C467+E467+G467+I467+K467+M467+O467+Q467+S467</f>
        <v>35.1277071162407</v>
      </c>
      <c r="W467" s="19" t="n">
        <f aca="false">U467-U456</f>
        <v>2.10506536554766</v>
      </c>
      <c r="X467" s="19" t="n">
        <f aca="false">V467-V456</f>
        <v>5.25031770459144</v>
      </c>
      <c r="Y467" s="21" t="n">
        <v>-46</v>
      </c>
    </row>
    <row r="468" customFormat="false" ht="12.75" hidden="false" customHeight="false" outlineLevel="0" collapsed="false">
      <c r="A468" s="0" t="s">
        <v>32</v>
      </c>
      <c r="B468" s="19"/>
      <c r="C468" s="19"/>
      <c r="D468" s="19"/>
      <c r="E468" s="19"/>
      <c r="F468" s="19"/>
      <c r="G468" s="19"/>
      <c r="H468" s="19"/>
      <c r="I468" s="19"/>
      <c r="J468" s="19" t="n">
        <f aca="false">($J$5/($J$5+$P$5+$R$5))*J81</f>
        <v>6.36414002029658</v>
      </c>
      <c r="K468" s="19" t="n">
        <f aca="false">($J$5/($J$5+$P$5+$R$5))*K81</f>
        <v>2.8752189157756</v>
      </c>
      <c r="L468" s="19"/>
      <c r="M468" s="19"/>
      <c r="N468" s="19"/>
      <c r="O468" s="19"/>
      <c r="P468" s="19" t="n">
        <f aca="false">($P$5/($J$5+$P$5+$R$5))*P81</f>
        <v>9.54813296995625</v>
      </c>
      <c r="Q468" s="19" t="n">
        <f aca="false">($P$5/($J$5+$P$5+$R$5))*Q81</f>
        <v>5.28327127013055</v>
      </c>
      <c r="R468" s="19" t="n">
        <f aca="false">($R$5/($J$5+$P$5+$R$5))*R81</f>
        <v>26.4978277259304</v>
      </c>
      <c r="S468" s="19" t="n">
        <f aca="false">($R$5/($J$5+$P$5+$R$5))*S81</f>
        <v>20.1108358760461</v>
      </c>
      <c r="U468" s="23" t="n">
        <f aca="false">B468+D468+F468+H468+J468+L468+N468+P468+R468</f>
        <v>42.4101007161833</v>
      </c>
      <c r="V468" s="23" t="n">
        <f aca="false">C468+E468+G468+I468+K468+M468+O468+Q468+S468</f>
        <v>28.2693260619522</v>
      </c>
      <c r="W468" s="19" t="n">
        <f aca="false">U468-U457</f>
        <v>-6.11806706858146</v>
      </c>
      <c r="X468" s="19" t="n">
        <f aca="false">V468-V457</f>
        <v>-7.08033343543421</v>
      </c>
      <c r="Y468" s="21" t="n">
        <v>-18</v>
      </c>
    </row>
    <row r="469" customFormat="false" ht="13.5" hidden="false" customHeight="false" outlineLevel="0" collapsed="false">
      <c r="U469" s="30" t="n">
        <f aca="false">(U466*(($F$5+$J$5)/(SUM($B$5:$S$5)+$J$5+$J$5)))+(U467*(($B$5+$D$5+$H$5+$J$5+$L$5+$N$5)/(SUM($B$5:$S$5)+$J$5+$J$5)))+(U468*(($J$5+$P$5+$R$5)/(SUM($B$5:$S$5)+$J$5+$J$5)))</f>
        <v>50.4532928526388</v>
      </c>
      <c r="V469" s="30" t="n">
        <f aca="false">(V466*(($F$5+$J$5)/(SUM($B$5:$S$5)+$J$5+$J$5)))+(V467*(($B$5+$D$5+$H$5+$J$5+$L$5+$N$5)/(SUM($B$5:$S$5)+$J$5+$J$5)))+(V468*(($J$5+$P$5+$R$5)/(SUM($B$5:$S$5)+$J$5+$J$5)))</f>
        <v>33.5431895483564</v>
      </c>
      <c r="W469" s="31" t="n">
        <f aca="false">U469-U458</f>
        <v>-1.00967158458981</v>
      </c>
      <c r="X469" s="31" t="n">
        <f aca="false">V469-V458</f>
        <v>1.13390455046171</v>
      </c>
      <c r="Y469" s="22" t="n">
        <f aca="false">SUM(Y466:Y468)</f>
        <v>-78</v>
      </c>
      <c r="Z469" s="23" t="n">
        <f aca="false">(65-AVERAGE(U469:V469))*7</f>
        <v>161.012311596517</v>
      </c>
    </row>
    <row r="470" customFormat="false" ht="13.5" hidden="true" customHeight="false" outlineLevel="0" collapsed="false"/>
    <row r="471" customFormat="false" ht="13.5" hidden="true" customHeight="false" outlineLevel="0" collapsed="false"/>
    <row r="472" customFormat="false" ht="14.25" hidden="false" customHeight="false" outlineLevel="0" collapsed="false">
      <c r="A472" s="3" t="str">
        <f aca="false">A85</f>
        <v>JAN 29- FERB 4, 1999</v>
      </c>
      <c r="B472" s="19"/>
      <c r="C472" s="19"/>
      <c r="D472" s="19"/>
      <c r="E472" s="19"/>
      <c r="F472" s="19"/>
      <c r="G472" s="19"/>
      <c r="H472" s="19"/>
      <c r="I472" s="19"/>
      <c r="J472" s="19"/>
      <c r="K472" s="19"/>
      <c r="L472" s="19"/>
      <c r="M472" s="19"/>
      <c r="N472" s="19"/>
      <c r="O472" s="19"/>
      <c r="P472" s="19"/>
      <c r="Q472" s="19"/>
      <c r="R472" s="19"/>
      <c r="S472" s="19"/>
      <c r="U472" s="23"/>
      <c r="V472" s="23"/>
    </row>
    <row r="473" customFormat="false" ht="12.75" hidden="false" customHeight="false" outlineLevel="0" collapsed="false">
      <c r="A473" s="0" t="s">
        <v>30</v>
      </c>
      <c r="B473" s="19"/>
      <c r="C473" s="19"/>
      <c r="D473" s="19"/>
      <c r="E473" s="19"/>
      <c r="F473" s="19" t="n">
        <f aca="false">($F$5/($F$5+$J$5))*F86</f>
        <v>38.4599577194354</v>
      </c>
      <c r="G473" s="19" t="n">
        <f aca="false">($F$5/($F$5+$J$5))*G86</f>
        <v>26.2401584190655</v>
      </c>
      <c r="H473" s="19"/>
      <c r="I473" s="19"/>
      <c r="J473" s="19" t="n">
        <f aca="false">($J$5/($F$5+$J$5))*J86</f>
        <v>17.6688946590042</v>
      </c>
      <c r="K473" s="19" t="n">
        <f aca="false">($J$5/($F$5+$J$5))*K86</f>
        <v>11.8295237321339</v>
      </c>
      <c r="L473" s="19"/>
      <c r="M473" s="19"/>
      <c r="N473" s="19"/>
      <c r="O473" s="19"/>
      <c r="P473" s="19"/>
      <c r="Q473" s="19"/>
      <c r="R473" s="19"/>
      <c r="S473" s="19"/>
      <c r="U473" s="23" t="n">
        <f aca="false">B473+D473+F473+H473+J473+L473+N473+P473+R473</f>
        <v>56.1288523784396</v>
      </c>
      <c r="V473" s="23" t="n">
        <f aca="false">C473+E473+G473+I473+K473+M473+O473+Q473+S473</f>
        <v>38.0696821511994</v>
      </c>
      <c r="W473" s="19" t="n">
        <f aca="false">U473-U466</f>
        <v>-2.88794381242923</v>
      </c>
      <c r="X473" s="19" t="n">
        <f aca="false">V473-V466</f>
        <v>1.83434438993794</v>
      </c>
      <c r="Y473" s="21" t="n">
        <v>-18</v>
      </c>
    </row>
    <row r="474" customFormat="false" ht="12.75" hidden="false" customHeight="false" outlineLevel="0" collapsed="false">
      <c r="A474" s="0" t="s">
        <v>31</v>
      </c>
      <c r="B474" s="19" t="n">
        <f aca="false">($B$5/($B$5+$D$5+$H$5+$J$5+$L$5+$N$5))*B87</f>
        <v>10.1367440714687</v>
      </c>
      <c r="C474" s="19" t="n">
        <f aca="false">($B$5/($B$5+$D$5+$H$5+$J$5+$L$5+$N$5))*C87</f>
        <v>6.69683814107863</v>
      </c>
      <c r="D474" s="19" t="n">
        <f aca="false">($D$5/($B$5+$D$5+$H$5+$J$5+$L$5+$N$5))*D87</f>
        <v>8.62020291129715</v>
      </c>
      <c r="E474" s="19" t="n">
        <f aca="false">($D$5/($B$5+$D$5+$H$5+$J$5+$L$5+$N$5))*E87</f>
        <v>5.1725892198212</v>
      </c>
      <c r="F474" s="19"/>
      <c r="G474" s="19"/>
      <c r="H474" s="19" t="n">
        <f aca="false">($H$5/($B$5+$D$5+$H$5+$J$5+$L$5+$N$5))*H87</f>
        <v>16.1782835137279</v>
      </c>
      <c r="I474" s="19" t="n">
        <f aca="false">($H$5/($B$5+$D$5+$H$5+$J$5+$L$5+$N$5))*I87</f>
        <v>12.0736884494091</v>
      </c>
      <c r="J474" s="19" t="n">
        <f aca="false">($J$5/($B$5+$D$5+$H$5+$J$5+$L$5+$N$5))*J87</f>
        <v>4.64328867996321</v>
      </c>
      <c r="K474" s="19" t="n">
        <f aca="false">($J$5/($B$5+$D$5+$H$5+$J$5+$L$5+$N$5))*K87</f>
        <v>2.7499988467993</v>
      </c>
      <c r="L474" s="19" t="n">
        <f aca="false">($L$5/($B$5+$D$5+$H$5+$J$5+$L$5+$N$5))*L87</f>
        <v>2.70384030726119</v>
      </c>
      <c r="M474" s="19" t="n">
        <f aca="false">($L$5/($B$5+$D$5+$H$5+$J$5+$L$5+$N$5))*M87</f>
        <v>1.20576662350837</v>
      </c>
      <c r="N474" s="19" t="n">
        <f aca="false">($N$5/($B$5+$D$5+$H$5+$J$5+$L$5+$N$5))*N87</f>
        <v>5.36759265867325</v>
      </c>
      <c r="O474" s="19" t="n">
        <f aca="false">($N$5/($B$5+$D$5+$H$5+$J$5+$L$5+$N$5))*O87</f>
        <v>3.9777695595525</v>
      </c>
      <c r="P474" s="19"/>
      <c r="Q474" s="19"/>
      <c r="R474" s="19"/>
      <c r="S474" s="19"/>
      <c r="U474" s="23" t="n">
        <f aca="false">B474+D474+F474+H474+J474+L474+N474+P474+R474</f>
        <v>47.6499521423915</v>
      </c>
      <c r="V474" s="23" t="n">
        <f aca="false">C474+E474+G474+I474+K474+M474+O474+Q474+S474</f>
        <v>31.8766508401691</v>
      </c>
      <c r="W474" s="19" t="n">
        <f aca="false">U474-U467</f>
        <v>-4.01381739188111</v>
      </c>
      <c r="X474" s="19" t="n">
        <f aca="false">V474-V467</f>
        <v>-3.25105627607152</v>
      </c>
      <c r="Y474" s="21" t="n">
        <v>-63</v>
      </c>
    </row>
    <row r="475" customFormat="false" ht="12.75" hidden="false" customHeight="false" outlineLevel="0" collapsed="false">
      <c r="A475" s="0" t="s">
        <v>32</v>
      </c>
      <c r="B475" s="19"/>
      <c r="C475" s="19"/>
      <c r="D475" s="19"/>
      <c r="E475" s="19"/>
      <c r="F475" s="19"/>
      <c r="G475" s="19"/>
      <c r="H475" s="19"/>
      <c r="I475" s="19"/>
      <c r="J475" s="19" t="n">
        <f aca="false">($J$5/($J$5+$P$5+$R$5))*J88</f>
        <v>8.43719702007428</v>
      </c>
      <c r="K475" s="19" t="n">
        <f aca="false">($J$5/($J$5+$P$5+$R$5))*K88</f>
        <v>3.60489632129176</v>
      </c>
      <c r="L475" s="19"/>
      <c r="M475" s="19"/>
      <c r="N475" s="19"/>
      <c r="O475" s="19"/>
      <c r="P475" s="19" t="n">
        <f aca="false">($P$5/($J$5+$P$5+$R$5))*P88</f>
        <v>10.531774645969</v>
      </c>
      <c r="Q475" s="19" t="n">
        <f aca="false">($P$5/($J$5+$P$5+$R$5))*Q88</f>
        <v>5.77291911474369</v>
      </c>
      <c r="R475" s="19" t="n">
        <f aca="false">($R$5/($J$5+$P$5+$R$5))*R88</f>
        <v>28.9216092484507</v>
      </c>
      <c r="S475" s="19" t="n">
        <f aca="false">($R$5/($J$5+$P$5+$R$5))*S88</f>
        <v>21.2244652242311</v>
      </c>
      <c r="U475" s="23" t="n">
        <f aca="false">B475+D475+F475+H475+J475+L475+N475+P475+R475</f>
        <v>47.890580914494</v>
      </c>
      <c r="V475" s="23" t="n">
        <f aca="false">C475+E475+G475+I475+K475+M475+O475+Q475+S475</f>
        <v>30.6022806602665</v>
      </c>
      <c r="W475" s="19" t="n">
        <f aca="false">U475-U468</f>
        <v>5.48048019831071</v>
      </c>
      <c r="X475" s="19" t="n">
        <f aca="false">V475-V468</f>
        <v>2.33295459831427</v>
      </c>
      <c r="Y475" s="21" t="n">
        <v>-12</v>
      </c>
    </row>
    <row r="476" customFormat="false" ht="13.5" hidden="false" customHeight="false" outlineLevel="0" collapsed="false">
      <c r="B476" s="19"/>
      <c r="C476" s="19"/>
      <c r="D476" s="19"/>
      <c r="E476" s="19"/>
      <c r="F476" s="19"/>
      <c r="G476" s="19"/>
      <c r="H476" s="19"/>
      <c r="I476" s="19"/>
      <c r="J476" s="19"/>
      <c r="K476" s="19"/>
      <c r="L476" s="19"/>
      <c r="M476" s="19"/>
      <c r="N476" s="19"/>
      <c r="O476" s="19"/>
      <c r="P476" s="19"/>
      <c r="Q476" s="19"/>
      <c r="R476" s="19"/>
      <c r="S476" s="19"/>
      <c r="U476" s="30" t="n">
        <f aca="false">(U473*(($F$5+$J$5)/(SUM($B$5:$S$5)+$J$5+$J$5)))+(U474*(($B$5+$D$5+$H$5+$J$5+$L$5+$N$5)/(SUM($B$5:$S$5)+$J$5+$J$5)))+(U475*(($J$5+$P$5+$R$5)/(SUM($B$5:$S$5)+$J$5+$J$5)))</f>
        <v>49.0539417646517</v>
      </c>
      <c r="V476" s="30" t="n">
        <f aca="false">(V473*(($F$5+$J$5)/(SUM($B$5:$S$5)+$J$5+$J$5)))+(V474*(($B$5+$D$5+$H$5+$J$5+$L$5+$N$5)/(SUM($B$5:$S$5)+$J$5+$J$5)))+(V475*(($J$5+$P$5+$R$5)/(SUM($B$5:$S$5)+$J$5+$J$5)))</f>
        <v>32.5300295380566</v>
      </c>
      <c r="W476" s="31" t="n">
        <f aca="false">U476-U469</f>
        <v>-1.3993510879871</v>
      </c>
      <c r="X476" s="31" t="n">
        <f aca="false">V476-V469</f>
        <v>-1.01316001029986</v>
      </c>
      <c r="Y476" s="22" t="n">
        <f aca="false">SUM(Y473:Y475)</f>
        <v>-93</v>
      </c>
      <c r="Z476" s="23" t="n">
        <f aca="false">(65-AVERAGE(U476:V476))*7</f>
        <v>169.456100440521</v>
      </c>
    </row>
    <row r="477" customFormat="false" ht="13.5" hidden="true" customHeight="false" outlineLevel="0" collapsed="false">
      <c r="B477" s="19"/>
      <c r="C477" s="19"/>
      <c r="D477" s="19"/>
      <c r="E477" s="19"/>
      <c r="F477" s="19"/>
      <c r="G477" s="19"/>
      <c r="H477" s="19"/>
      <c r="I477" s="19"/>
      <c r="J477" s="19"/>
      <c r="K477" s="19"/>
      <c r="L477" s="19"/>
      <c r="M477" s="19"/>
      <c r="N477" s="19"/>
      <c r="O477" s="19"/>
      <c r="P477" s="19"/>
      <c r="Q477" s="19"/>
      <c r="R477" s="19"/>
      <c r="S477" s="19"/>
      <c r="U477" s="23"/>
      <c r="V477" s="23"/>
      <c r="Y477" s="21"/>
    </row>
    <row r="478" customFormat="false" ht="13.5" hidden="true" customHeight="false" outlineLevel="0" collapsed="false">
      <c r="B478" s="19"/>
      <c r="C478" s="19"/>
      <c r="D478" s="19"/>
      <c r="E478" s="19"/>
      <c r="F478" s="19"/>
      <c r="G478" s="19"/>
      <c r="H478" s="19"/>
      <c r="I478" s="19"/>
      <c r="J478" s="19"/>
      <c r="K478" s="19"/>
      <c r="L478" s="19"/>
      <c r="M478" s="19"/>
      <c r="N478" s="19"/>
      <c r="O478" s="19"/>
      <c r="P478" s="19"/>
      <c r="Q478" s="19"/>
      <c r="R478" s="19"/>
      <c r="S478" s="19"/>
      <c r="U478" s="23"/>
      <c r="V478" s="23"/>
      <c r="Y478" s="21"/>
    </row>
    <row r="479" customFormat="false" ht="14.25" hidden="false" customHeight="false" outlineLevel="0" collapsed="false">
      <c r="A479" s="3" t="s">
        <v>87</v>
      </c>
      <c r="B479" s="19"/>
      <c r="C479" s="19"/>
      <c r="D479" s="19"/>
      <c r="E479" s="19"/>
      <c r="F479" s="19"/>
      <c r="G479" s="19"/>
      <c r="H479" s="19"/>
      <c r="I479" s="19"/>
      <c r="J479" s="19"/>
      <c r="K479" s="19"/>
      <c r="L479" s="19"/>
      <c r="M479" s="19"/>
      <c r="N479" s="19"/>
      <c r="O479" s="19"/>
      <c r="P479" s="19"/>
      <c r="Q479" s="19"/>
      <c r="R479" s="19"/>
      <c r="S479" s="19"/>
      <c r="U479" s="23"/>
      <c r="V479" s="23"/>
    </row>
    <row r="480" customFormat="false" ht="12.75" hidden="false" customHeight="false" outlineLevel="0" collapsed="false">
      <c r="A480" s="0" t="s">
        <v>30</v>
      </c>
      <c r="B480" s="19"/>
      <c r="C480" s="19"/>
      <c r="D480" s="19"/>
      <c r="E480" s="19"/>
      <c r="F480" s="19" t="n">
        <f aca="false">($F$5/($F$5+$J$5))*F98</f>
        <v>46.3384072356202</v>
      </c>
      <c r="G480" s="19" t="n">
        <f aca="false">($F$5/($F$5+$J$5))*G98</f>
        <v>32.2420244801509</v>
      </c>
      <c r="H480" s="19"/>
      <c r="I480" s="19"/>
      <c r="J480" s="19" t="n">
        <f aca="false">($J$5/($F$5+$J$5))*J98</f>
        <v>22.8503082983398</v>
      </c>
      <c r="K480" s="19" t="n">
        <f aca="false">($J$5/($F$5+$J$5))*K98</f>
        <v>13.2825127421063</v>
      </c>
      <c r="L480" s="19"/>
      <c r="M480" s="19"/>
      <c r="N480" s="19"/>
      <c r="O480" s="19"/>
      <c r="P480" s="19"/>
      <c r="Q480" s="19"/>
      <c r="R480" s="19"/>
      <c r="S480" s="19"/>
      <c r="U480" s="23" t="n">
        <f aca="false">B480+D480+F480+H480+J480+L480+N480+P480+R480</f>
        <v>69.18871553396</v>
      </c>
      <c r="V480" s="23" t="n">
        <f aca="false">C480+E480+G480+I480+K480+M480+O480+Q480+S480</f>
        <v>45.5245372222572</v>
      </c>
      <c r="W480" s="19" t="n">
        <f aca="false">U480-U473</f>
        <v>13.0598631555204</v>
      </c>
      <c r="X480" s="19" t="n">
        <f aca="false">V480-V473</f>
        <v>7.45485507105784</v>
      </c>
      <c r="Y480" s="21" t="n">
        <v>5</v>
      </c>
    </row>
    <row r="481" customFormat="false" ht="12.75" hidden="false" customHeight="false" outlineLevel="0" collapsed="false">
      <c r="A481" s="0" t="s">
        <v>31</v>
      </c>
      <c r="B481" s="19" t="n">
        <f aca="false">($B$5/($B$5+$D$5+$H$5+$J$5+$L$5+$N$5))*B99</f>
        <v>12.1372567402063</v>
      </c>
      <c r="C481" s="19" t="n">
        <f aca="false">($B$5/($B$5+$D$5+$H$5+$J$5+$L$5+$N$5))*C99</f>
        <v>7.2762549201337</v>
      </c>
      <c r="D481" s="19" t="n">
        <f aca="false">($D$5/($B$5+$D$5+$H$5+$J$5+$L$5+$N$5))*D99</f>
        <v>9.19285738886434</v>
      </c>
      <c r="E481" s="19" t="n">
        <f aca="false">($D$5/($B$5+$D$5+$H$5+$J$5+$L$5+$N$5))*E99</f>
        <v>5.87613614940375</v>
      </c>
      <c r="F481" s="19"/>
      <c r="G481" s="19"/>
      <c r="H481" s="19" t="n">
        <f aca="false">($H$5/($B$5+$D$5+$H$5+$J$5+$L$5+$N$5))*H99</f>
        <v>18.0337370245232</v>
      </c>
      <c r="I481" s="19" t="n">
        <f aca="false">($H$5/($B$5+$D$5+$H$5+$J$5+$L$5+$N$5))*I99</f>
        <v>11.8406533747898</v>
      </c>
      <c r="J481" s="19" t="n">
        <f aca="false">($J$5/($B$5+$D$5+$H$5+$J$5+$L$5+$N$5))*J99</f>
        <v>5.87272174498542</v>
      </c>
      <c r="K481" s="19" t="n">
        <f aca="false">($J$5/($B$5+$D$5+$H$5+$J$5+$L$5+$N$5))*K99</f>
        <v>3.23769250607658</v>
      </c>
      <c r="L481" s="19" t="n">
        <f aca="false">($L$5/($B$5+$D$5+$H$5+$J$5+$L$5+$N$5))*L99</f>
        <v>2.96265385018597</v>
      </c>
      <c r="M481" s="19" t="n">
        <f aca="false">($L$5/($B$5+$D$5+$H$5+$J$5+$L$5+$N$5))*M99</f>
        <v>1.76145452449392</v>
      </c>
      <c r="N481" s="19" t="n">
        <f aca="false">($N$5/($B$5+$D$5+$H$5+$J$5+$L$5+$N$5))*N99</f>
        <v>6.32463907698107</v>
      </c>
      <c r="O481" s="19" t="n">
        <f aca="false">($N$5/($B$5+$D$5+$H$5+$J$5+$L$5+$N$5))*O99</f>
        <v>4.26677143700812</v>
      </c>
      <c r="P481" s="19"/>
      <c r="Q481" s="19"/>
      <c r="R481" s="19"/>
      <c r="S481" s="19"/>
      <c r="U481" s="23" t="n">
        <f aca="false">B481+D481+F481+H481+J481+L481+N481+P481+R481</f>
        <v>54.5238658257463</v>
      </c>
      <c r="V481" s="23" t="n">
        <f aca="false">C481+E481+G481+I481+K481+M481+O481+Q481+S481</f>
        <v>34.2589629119058</v>
      </c>
      <c r="W481" s="19" t="n">
        <f aca="false">U481-U474</f>
        <v>6.87391368335479</v>
      </c>
      <c r="X481" s="19" t="n">
        <f aca="false">V481-V474</f>
        <v>2.38231207173669</v>
      </c>
      <c r="Y481" s="21" t="n">
        <v>-43</v>
      </c>
    </row>
    <row r="482" customFormat="false" ht="12.75" hidden="false" customHeight="false" outlineLevel="0" collapsed="false">
      <c r="A482" s="0" t="s">
        <v>32</v>
      </c>
      <c r="B482" s="19"/>
      <c r="C482" s="19"/>
      <c r="D482" s="19"/>
      <c r="E482" s="19"/>
      <c r="F482" s="19"/>
      <c r="G482" s="19"/>
      <c r="H482" s="19"/>
      <c r="I482" s="19"/>
      <c r="J482" s="19" t="n">
        <f aca="false">($J$5/($J$5+$P$5+$R$5))*J100</f>
        <v>9.92071333460052</v>
      </c>
      <c r="K482" s="19" t="n">
        <f aca="false">($J$5/($J$5+$P$5+$R$5))*K100</f>
        <v>5.088412635818</v>
      </c>
      <c r="L482" s="19"/>
      <c r="M482" s="19"/>
      <c r="N482" s="19"/>
      <c r="O482" s="19"/>
      <c r="P482" s="19" t="n">
        <f aca="false">($P$5/($J$5+$P$5+$R$5))*P100</f>
        <v>10.8533776681706</v>
      </c>
      <c r="Q482" s="19" t="n">
        <f aca="false">($P$5/($J$5+$P$5+$R$5))*Q100</f>
        <v>6.36252465544649</v>
      </c>
      <c r="R482" s="19" t="n">
        <f aca="false">($R$5/($J$5+$P$5+$R$5))*R100</f>
        <v>27.5656017480137</v>
      </c>
      <c r="S482" s="19" t="n">
        <f aca="false">($R$5/($J$5+$P$5+$R$5))*S100</f>
        <v>21.0606962024392</v>
      </c>
      <c r="U482" s="23" t="n">
        <f aca="false">B482+D482+F482+H482+J482+L482+N482+P482+R482</f>
        <v>48.3396927507848</v>
      </c>
      <c r="V482" s="23" t="n">
        <f aca="false">C482+E482+G482+I482+K482+M482+O482+Q482+S482</f>
        <v>32.5116334937036</v>
      </c>
      <c r="W482" s="19" t="n">
        <f aca="false">U482-U475</f>
        <v>0.449111836290783</v>
      </c>
      <c r="X482" s="19" t="n">
        <f aca="false">V482-V475</f>
        <v>1.90935283343713</v>
      </c>
      <c r="Y482" s="21" t="n">
        <v>-21</v>
      </c>
    </row>
    <row r="483" customFormat="false" ht="13.5" hidden="false" customHeight="false" outlineLevel="0" collapsed="false">
      <c r="U483" s="30" t="n">
        <f aca="false">(U480*(($F$5+$J$5)/(SUM($B$5:$S$5)+$J$5+$J$5)))+(U481*(($B$5+$D$5+$H$5+$J$5+$L$5+$N$5)/(SUM($B$5:$S$5)+$J$5+$J$5)))+(U482*(($J$5+$P$5+$R$5)/(SUM($B$5:$S$5)+$J$5+$J$5)))</f>
        <v>55.2585127368835</v>
      </c>
      <c r="V483" s="30" t="n">
        <f aca="false">(V480*(($F$5+$J$5)/(SUM($B$5:$S$5)+$J$5+$J$5)))+(V481*(($B$5+$D$5+$H$5+$J$5+$L$5+$N$5)/(SUM($B$5:$S$5)+$J$5+$J$5)))+(V482*(($J$5+$P$5+$R$5)/(SUM($B$5:$S$5)+$J$5+$J$5)))</f>
        <v>35.5939844420115</v>
      </c>
      <c r="W483" s="31" t="n">
        <f aca="false">U483-U476</f>
        <v>6.20457097223183</v>
      </c>
      <c r="X483" s="31" t="n">
        <f aca="false">V483-V476</f>
        <v>3.06395490395495</v>
      </c>
      <c r="Y483" s="22" t="n">
        <f aca="false">SUM(Y480:Y482)</f>
        <v>-59</v>
      </c>
      <c r="Z483" s="23" t="n">
        <f aca="false">(65-AVERAGE(U483:V483))*7</f>
        <v>137.016259873867</v>
      </c>
    </row>
    <row r="484" customFormat="false" ht="13.5" hidden="true" customHeight="false" outlineLevel="0" collapsed="false"/>
    <row r="485" customFormat="false" ht="13.5" hidden="true" customHeight="false" outlineLevel="0" collapsed="false"/>
    <row r="486" customFormat="false" ht="14.25" hidden="false" customHeight="false" outlineLevel="0" collapsed="false">
      <c r="A486" s="3" t="str">
        <f aca="false">A104</f>
        <v>FEBR 12-18, 1999</v>
      </c>
      <c r="B486" s="19"/>
      <c r="C486" s="19"/>
      <c r="D486" s="19"/>
      <c r="E486" s="19"/>
      <c r="F486" s="19"/>
      <c r="G486" s="19"/>
      <c r="H486" s="19"/>
      <c r="I486" s="19"/>
      <c r="J486" s="19"/>
      <c r="K486" s="19"/>
      <c r="L486" s="19"/>
      <c r="M486" s="19"/>
      <c r="N486" s="19"/>
      <c r="O486" s="19"/>
      <c r="P486" s="19"/>
      <c r="Q486" s="19"/>
      <c r="R486" s="19"/>
      <c r="S486" s="19"/>
      <c r="U486" s="23"/>
      <c r="V486" s="23"/>
    </row>
    <row r="487" customFormat="false" ht="12.75" hidden="false" customHeight="false" outlineLevel="0" collapsed="false">
      <c r="A487" s="0" t="s">
        <v>30</v>
      </c>
      <c r="B487" s="19"/>
      <c r="C487" s="19"/>
      <c r="D487" s="19"/>
      <c r="E487" s="19"/>
      <c r="F487" s="19" t="n">
        <f aca="false">($F$5/($F$5+$J$5))*F105</f>
        <v>40.1484827046208</v>
      </c>
      <c r="G487" s="19" t="n">
        <f aca="false">($F$5/($F$5+$J$5))*G105</f>
        <v>23.2312229004413</v>
      </c>
      <c r="H487" s="19"/>
      <c r="I487" s="19"/>
      <c r="J487" s="19" t="n">
        <f aca="false">($J$5/($F$5+$J$5))*J105</f>
        <v>20.2870163656526</v>
      </c>
      <c r="K487" s="19" t="n">
        <f aca="false">($J$5/($F$5+$J$5))*K105</f>
        <v>10.7603431398901</v>
      </c>
      <c r="L487" s="19"/>
      <c r="M487" s="19"/>
      <c r="N487" s="19"/>
      <c r="O487" s="19"/>
      <c r="P487" s="19"/>
      <c r="Q487" s="19"/>
      <c r="R487" s="19"/>
      <c r="S487" s="19"/>
      <c r="U487" s="23" t="n">
        <f aca="false">B487+D487+F487+H487+J487+L487+N487+P487+R487</f>
        <v>60.4354990702734</v>
      </c>
      <c r="V487" s="23" t="n">
        <f aca="false">C487+E487+G487+I487+K487+M487+O487+Q487+S487</f>
        <v>33.9915660403314</v>
      </c>
      <c r="W487" s="19" t="n">
        <f aca="false">U487-U480</f>
        <v>-8.75321646368662</v>
      </c>
      <c r="X487" s="19" t="n">
        <f aca="false">V487-V480</f>
        <v>-11.5329711819259</v>
      </c>
      <c r="Y487" s="21" t="n">
        <v>-16</v>
      </c>
    </row>
    <row r="488" customFormat="false" ht="12.75" hidden="false" customHeight="false" outlineLevel="0" collapsed="false">
      <c r="A488" s="0" t="s">
        <v>31</v>
      </c>
      <c r="B488" s="19" t="n">
        <f aca="false">($B$5/($B$5+$D$5+$H$5+$J$5+$L$5+$N$5))*B106</f>
        <v>9.90650214084422</v>
      </c>
      <c r="C488" s="19" t="n">
        <f aca="false">($B$5/($B$5+$D$5+$H$5+$J$5+$L$5+$N$5))*C106</f>
        <v>5.68285877773225</v>
      </c>
      <c r="D488" s="19" t="n">
        <f aca="false">($D$5/($B$5+$D$5+$H$5+$J$5+$L$5+$N$5))*D106</f>
        <v>9.64396887527441</v>
      </c>
      <c r="E488" s="19" t="n">
        <f aca="false">($D$5/($B$5+$D$5+$H$5+$J$5+$L$5+$N$5))*E106</f>
        <v>5.61201388015847</v>
      </c>
      <c r="F488" s="19"/>
      <c r="G488" s="19"/>
      <c r="H488" s="19" t="n">
        <f aca="false">($H$5/($B$5+$D$5+$H$5+$J$5+$L$5+$N$5))*H106</f>
        <v>16.4236765089711</v>
      </c>
      <c r="I488" s="19" t="n">
        <f aca="false">($H$5/($B$5+$D$5+$H$5+$J$5+$L$5+$N$5))*I106</f>
        <v>9.907521505788</v>
      </c>
      <c r="J488" s="19" t="n">
        <f aca="false">($J$5/($B$5+$D$5+$H$5+$J$5+$L$5+$N$5))*J106</f>
        <v>4.72673436310952</v>
      </c>
      <c r="K488" s="19" t="n">
        <f aca="false">($J$5/($B$5+$D$5+$H$5+$J$5+$L$5+$N$5))*K106</f>
        <v>2.34945956769704</v>
      </c>
      <c r="L488" s="19" t="n">
        <f aca="false">($L$5/($B$5+$D$5+$H$5+$J$5+$L$5+$N$5))*L106</f>
        <v>3.0326857500362</v>
      </c>
      <c r="M488" s="19" t="n">
        <f aca="false">($L$5/($B$5+$D$5+$H$5+$J$5+$L$5+$N$5))*M106</f>
        <v>1.79647047441903</v>
      </c>
      <c r="N488" s="19" t="n">
        <f aca="false">($N$5/($B$5+$D$5+$H$5+$J$5+$L$5+$N$5))*N106</f>
        <v>5.1758929208635</v>
      </c>
      <c r="O488" s="19" t="n">
        <f aca="false">($N$5/($B$5+$D$5+$H$5+$J$5+$L$5+$N$5))*O106</f>
        <v>3.08752759532991</v>
      </c>
      <c r="P488" s="19"/>
      <c r="Q488" s="19"/>
      <c r="R488" s="19"/>
      <c r="S488" s="19"/>
      <c r="U488" s="23" t="n">
        <f aca="false">B488+D488+F488+H488+J488+L488+N488+P488+R488</f>
        <v>48.9094605590989</v>
      </c>
      <c r="V488" s="23" t="n">
        <f aca="false">C488+E488+G488+I488+K488+M488+O488+Q488+S488</f>
        <v>28.4358518011247</v>
      </c>
      <c r="W488" s="19" t="n">
        <f aca="false">U488-U481</f>
        <v>-5.61440526664734</v>
      </c>
      <c r="X488" s="19" t="n">
        <f aca="false">V488-V481</f>
        <v>-5.82311111078112</v>
      </c>
      <c r="Y488" s="21" t="n">
        <v>-72</v>
      </c>
    </row>
    <row r="489" customFormat="false" ht="12.75" hidden="false" customHeight="false" outlineLevel="0" collapsed="false">
      <c r="A489" s="0" t="s">
        <v>32</v>
      </c>
      <c r="B489" s="19"/>
      <c r="C489" s="19"/>
      <c r="D489" s="19"/>
      <c r="E489" s="19"/>
      <c r="F489" s="19"/>
      <c r="G489" s="19"/>
      <c r="H489" s="19"/>
      <c r="I489" s="19"/>
      <c r="J489" s="19" t="n">
        <f aca="false">($J$5/($J$5+$P$5+$R$5))*J107</f>
        <v>8.08927136976194</v>
      </c>
      <c r="K489" s="19" t="n">
        <f aca="false">($J$5/($J$5+$P$5+$R$5))*K107</f>
        <v>3.52274720941246</v>
      </c>
      <c r="L489" s="19"/>
      <c r="M489" s="19"/>
      <c r="N489" s="19"/>
      <c r="O489" s="19"/>
      <c r="P489" s="19" t="n">
        <f aca="false">($P$5/($J$5+$P$5+$R$5))*P107</f>
        <v>11.096752928215</v>
      </c>
      <c r="Q489" s="19" t="n">
        <f aca="false">($P$5/($J$5+$P$5+$R$5))*Q107</f>
        <v>5.85983885047383</v>
      </c>
      <c r="R489" s="19" t="n">
        <f aca="false">($R$5/($J$5+$P$5+$R$5))*R107</f>
        <v>29.5308300095165</v>
      </c>
      <c r="S489" s="19" t="n">
        <f aca="false">($R$5/($J$5+$P$5+$R$5))*S107</f>
        <v>21.9384981592438</v>
      </c>
      <c r="U489" s="23" t="n">
        <f aca="false">B489+D489+F489+H489+J489+L489+N489+P489+R489</f>
        <v>48.7168543074935</v>
      </c>
      <c r="V489" s="23" t="n">
        <f aca="false">C489+E489+G489+I489+K489+M489+O489+Q489+S489</f>
        <v>31.3210842191301</v>
      </c>
      <c r="W489" s="19" t="n">
        <f aca="false">U489-U482</f>
        <v>0.377161556708693</v>
      </c>
      <c r="X489" s="19" t="n">
        <f aca="false">V489-V482</f>
        <v>-1.19054927457358</v>
      </c>
      <c r="Y489" s="21" t="n">
        <v>-9</v>
      </c>
    </row>
    <row r="490" customFormat="false" ht="13.5" hidden="false" customHeight="false" outlineLevel="0" collapsed="false">
      <c r="B490" s="19"/>
      <c r="C490" s="19"/>
      <c r="D490" s="19"/>
      <c r="E490" s="19"/>
      <c r="F490" s="19"/>
      <c r="G490" s="19"/>
      <c r="H490" s="19"/>
      <c r="I490" s="19"/>
      <c r="J490" s="19"/>
      <c r="K490" s="19"/>
      <c r="L490" s="19"/>
      <c r="M490" s="19"/>
      <c r="N490" s="19"/>
      <c r="O490" s="19"/>
      <c r="P490" s="19"/>
      <c r="Q490" s="19"/>
      <c r="R490" s="19"/>
      <c r="S490" s="19"/>
      <c r="U490" s="30" t="n">
        <f aca="false">(U487*(($F$5+$J$5)/(SUM($B$5:$S$5)+$J$5+$J$5)))+(U488*(($B$5+$D$5+$H$5+$J$5+$L$5+$N$5)/(SUM($B$5:$S$5)+$J$5+$J$5)))+(U489*(($J$5+$P$5+$R$5)/(SUM($B$5:$S$5)+$J$5+$J$5)))</f>
        <v>50.6846564602511</v>
      </c>
      <c r="V490" s="30" t="n">
        <f aca="false">(V487*(($F$5+$J$5)/(SUM($B$5:$S$5)+$J$5+$J$5)))+(V488*(($B$5+$D$5+$H$5+$J$5+$L$5+$N$5)/(SUM($B$5:$S$5)+$J$5+$J$5)))+(V489*(($J$5+$P$5+$R$5)/(SUM($B$5:$S$5)+$J$5+$J$5)))</f>
        <v>30.0556942922077</v>
      </c>
      <c r="W490" s="31" t="n">
        <f aca="false">U490-U483</f>
        <v>-4.57385627663246</v>
      </c>
      <c r="X490" s="31" t="n">
        <f aca="false">V490-V483</f>
        <v>-5.53829014980388</v>
      </c>
      <c r="Y490" s="22" t="n">
        <f aca="false">SUM(Y487:Y489)</f>
        <v>-97</v>
      </c>
      <c r="Z490" s="23" t="n">
        <f aca="false">(65-AVERAGE(U490:V490))*7</f>
        <v>172.408772366395</v>
      </c>
    </row>
    <row r="491" customFormat="false" ht="13.5" hidden="true" customHeight="false" outlineLevel="0" collapsed="false">
      <c r="B491" s="19"/>
      <c r="C491" s="19"/>
      <c r="D491" s="19"/>
      <c r="E491" s="19"/>
      <c r="F491" s="19"/>
      <c r="G491" s="19"/>
      <c r="H491" s="19"/>
      <c r="I491" s="19"/>
      <c r="J491" s="19"/>
      <c r="K491" s="19"/>
      <c r="L491" s="19"/>
      <c r="M491" s="19"/>
      <c r="N491" s="19"/>
      <c r="O491" s="19"/>
      <c r="P491" s="19"/>
      <c r="Q491" s="19"/>
      <c r="R491" s="19"/>
      <c r="S491" s="19"/>
      <c r="U491" s="23"/>
      <c r="V491" s="23"/>
      <c r="Y491" s="21"/>
    </row>
    <row r="492" customFormat="false" ht="13.5" hidden="true" customHeight="false" outlineLevel="0" collapsed="false">
      <c r="B492" s="19"/>
      <c r="C492" s="19"/>
      <c r="D492" s="19"/>
      <c r="E492" s="19"/>
      <c r="F492" s="19"/>
      <c r="G492" s="19"/>
      <c r="H492" s="19"/>
      <c r="I492" s="19"/>
      <c r="J492" s="19"/>
      <c r="K492" s="19"/>
      <c r="L492" s="19"/>
      <c r="M492" s="19"/>
      <c r="N492" s="19"/>
      <c r="O492" s="19"/>
      <c r="P492" s="19"/>
      <c r="Q492" s="19"/>
      <c r="R492" s="19"/>
      <c r="S492" s="19"/>
      <c r="U492" s="23"/>
      <c r="V492" s="23"/>
      <c r="Y492" s="21"/>
    </row>
    <row r="493" customFormat="false" ht="14.25" hidden="false" customHeight="false" outlineLevel="0" collapsed="false">
      <c r="A493" s="3" t="str">
        <f aca="false">A111</f>
        <v>FERB 19-25, 1999</v>
      </c>
      <c r="B493" s="19"/>
      <c r="C493" s="19"/>
      <c r="D493" s="19"/>
      <c r="E493" s="19"/>
      <c r="F493" s="19"/>
      <c r="G493" s="19"/>
      <c r="H493" s="19"/>
      <c r="I493" s="19"/>
      <c r="J493" s="19"/>
      <c r="K493" s="19"/>
      <c r="L493" s="19"/>
      <c r="M493" s="19"/>
      <c r="N493" s="19"/>
      <c r="O493" s="19"/>
      <c r="P493" s="19"/>
      <c r="Q493" s="19"/>
      <c r="R493" s="19"/>
      <c r="S493" s="19"/>
      <c r="U493" s="23"/>
      <c r="V493" s="23"/>
    </row>
    <row r="494" customFormat="false" ht="12.75" hidden="false" customHeight="false" outlineLevel="0" collapsed="false">
      <c r="A494" s="0" t="s">
        <v>30</v>
      </c>
      <c r="B494" s="19"/>
      <c r="C494" s="19"/>
      <c r="D494" s="19"/>
      <c r="E494" s="19"/>
      <c r="F494" s="19" t="n">
        <f aca="false">($F$5/($F$5+$J$5))*F112</f>
        <v>40.7926829951773</v>
      </c>
      <c r="G494" s="19" t="n">
        <f aca="false">($F$5/($F$5+$J$5))*G112</f>
        <v>24.3555724758847</v>
      </c>
      <c r="H494" s="19"/>
      <c r="I494" s="19"/>
      <c r="J494" s="19" t="n">
        <f aca="false">($J$5/($F$5+$J$5))*J112</f>
        <v>18.1623626246552</v>
      </c>
      <c r="K494" s="19" t="n">
        <f aca="false">($J$5/($F$5+$J$5))*K112</f>
        <v>9.91048164349111</v>
      </c>
      <c r="L494" s="19"/>
      <c r="M494" s="19"/>
      <c r="N494" s="19"/>
      <c r="O494" s="19"/>
      <c r="P494" s="19"/>
      <c r="Q494" s="19"/>
      <c r="R494" s="19"/>
      <c r="S494" s="19"/>
      <c r="U494" s="23" t="n">
        <f aca="false">B494+D494+F494+H494+J494+L494+N494+P494+R494</f>
        <v>58.9550456198325</v>
      </c>
      <c r="V494" s="23" t="n">
        <f aca="false">C494+E494+G494+I494+K494+M494+O494+Q494+S494</f>
        <v>34.2660541193758</v>
      </c>
      <c r="W494" s="19" t="n">
        <f aca="false">U494-U487</f>
        <v>-1.4804534504409</v>
      </c>
      <c r="X494" s="19" t="n">
        <f aca="false">V494-V487</f>
        <v>0.274488079044382</v>
      </c>
      <c r="Y494" s="21" t="n">
        <v>-26</v>
      </c>
    </row>
    <row r="495" customFormat="false" ht="12.75" hidden="false" customHeight="false" outlineLevel="0" collapsed="false">
      <c r="A495" s="0" t="s">
        <v>31</v>
      </c>
      <c r="B495" s="19" t="n">
        <f aca="false">($B$5/($B$5+$D$5+$H$5+$J$5+$L$5+$N$5))*B113</f>
        <v>7.92886118706941</v>
      </c>
      <c r="C495" s="19" t="n">
        <f aca="false">($B$5/($B$5+$D$5+$H$5+$J$5+$L$5+$N$5))*C113</f>
        <v>4.71309806331376</v>
      </c>
      <c r="D495" s="19" t="n">
        <f aca="false">($D$5/($B$5+$D$5+$H$5+$J$5+$L$5+$N$5))*D113</f>
        <v>6.88821528730822</v>
      </c>
      <c r="E495" s="19" t="n">
        <f aca="false">($D$5/($B$5+$D$5+$H$5+$J$5+$L$5+$N$5))*E113</f>
        <v>4.19557056013514</v>
      </c>
      <c r="F495" s="19"/>
      <c r="G495" s="19"/>
      <c r="H495" s="19" t="n">
        <f aca="false">($H$5/($B$5+$D$5+$H$5+$J$5+$L$5+$N$5))*H113</f>
        <v>13.5319230830123</v>
      </c>
      <c r="I495" s="19" t="n">
        <f aca="false">($H$5/($B$5+$D$5+$H$5+$J$5+$L$5+$N$5))*I113</f>
        <v>8.84297491491306</v>
      </c>
      <c r="J495" s="19" t="n">
        <f aca="false">($J$5/($B$5+$D$5+$H$5+$J$5+$L$5+$N$5))*J113</f>
        <v>4.17228415731519</v>
      </c>
      <c r="K495" s="19" t="n">
        <f aca="false">($J$5/($B$5+$D$5+$H$5+$J$5+$L$5+$N$5))*K113</f>
        <v>2.20667473209114</v>
      </c>
      <c r="L495" s="19" t="n">
        <f aca="false">($L$5/($B$5+$D$5+$H$5+$J$5+$L$5+$N$5))*L113</f>
        <v>2.28973863858155</v>
      </c>
      <c r="M495" s="19" t="n">
        <f aca="false">($L$5/($B$5+$D$5+$H$5+$J$5+$L$5+$N$5))*M113</f>
        <v>1.3214715015218</v>
      </c>
      <c r="N495" s="19" t="n">
        <f aca="false">($N$5/($B$5+$D$5+$H$5+$J$5+$L$5+$N$5))*N113</f>
        <v>4.705357200785</v>
      </c>
      <c r="O495" s="19" t="n">
        <f aca="false">($N$5/($B$5+$D$5+$H$5+$J$5+$L$5+$N$5))*O113</f>
        <v>2.89437558677917</v>
      </c>
      <c r="P495" s="19"/>
      <c r="Q495" s="19"/>
      <c r="R495" s="19"/>
      <c r="S495" s="19"/>
      <c r="U495" s="23" t="n">
        <f aca="false">B495+D495+F495+H495+J495+L495+N495+P495+R495</f>
        <v>39.5163795540717</v>
      </c>
      <c r="V495" s="23" t="n">
        <f aca="false">C495+E495+G495+I495+K495+M495+O495+Q495+S495</f>
        <v>24.1741653587541</v>
      </c>
      <c r="W495" s="19" t="n">
        <f aca="false">U495-U488</f>
        <v>-9.39308100502729</v>
      </c>
      <c r="X495" s="19" t="n">
        <f aca="false">V495-V488</f>
        <v>-4.26168644237065</v>
      </c>
      <c r="Y495" s="21" t="n">
        <v>-96</v>
      </c>
    </row>
    <row r="496" customFormat="false" ht="12.75" hidden="false" customHeight="false" outlineLevel="0" collapsed="false">
      <c r="A496" s="0" t="s">
        <v>32</v>
      </c>
      <c r="B496" s="19"/>
      <c r="C496" s="19"/>
      <c r="D496" s="19"/>
      <c r="E496" s="19"/>
      <c r="F496" s="19"/>
      <c r="G496" s="19"/>
      <c r="H496" s="19"/>
      <c r="I496" s="19"/>
      <c r="J496" s="19" t="n">
        <f aca="false">($J$5/($J$5+$P$5+$R$5))*J114</f>
        <v>8.04094836277412</v>
      </c>
      <c r="K496" s="19" t="n">
        <f aca="false">($J$5/($J$5+$P$5+$R$5))*K114</f>
        <v>4.03980338418219</v>
      </c>
      <c r="L496" s="19"/>
      <c r="M496" s="19"/>
      <c r="N496" s="19"/>
      <c r="O496" s="19"/>
      <c r="P496" s="19" t="n">
        <f aca="false">($P$5/($J$5+$P$5+$R$5))*P114</f>
        <v>11.448777857922</v>
      </c>
      <c r="Q496" s="19" t="n">
        <f aca="false">($P$5/($J$5+$P$5+$R$5))*Q114</f>
        <v>6.70296028705622</v>
      </c>
      <c r="R496" s="19" t="n">
        <f aca="false">($R$5/($J$5+$P$5+$R$5))*R114</f>
        <v>30.2972690315027</v>
      </c>
      <c r="S496" s="19" t="n">
        <f aca="false">($R$5/($J$5+$P$5+$R$5))*S114</f>
        <v>22.8752569638935</v>
      </c>
      <c r="U496" s="23" t="n">
        <f aca="false">B496+D496+F496+H496+J496+L496+N496+P496+R496</f>
        <v>49.7869952521988</v>
      </c>
      <c r="V496" s="23" t="n">
        <f aca="false">C496+E496+G496+I496+K496+M496+O496+Q496+S496</f>
        <v>33.6180206351319</v>
      </c>
      <c r="W496" s="19" t="n">
        <f aca="false">U496-U489</f>
        <v>1.07014094470538</v>
      </c>
      <c r="X496" s="19" t="n">
        <f aca="false">V496-V489</f>
        <v>2.29693641600183</v>
      </c>
      <c r="Y496" s="21" t="n">
        <v>-6</v>
      </c>
    </row>
    <row r="497" customFormat="false" ht="13.5" hidden="false" customHeight="false" outlineLevel="0" collapsed="false">
      <c r="Z497" s="23" t="e">
        <f aca="false">(65-AVERAGE([4]Sheet1!K15:L15))*7</f>
        <v>#DIV/0!</v>
      </c>
    </row>
    <row r="498" customFormat="false" ht="13.5" hidden="true" customHeight="false" outlineLevel="0" collapsed="false"/>
    <row r="499" customFormat="false" ht="13.5" hidden="true" customHeight="false" outlineLevel="0" collapsed="false"/>
    <row r="500" customFormat="false" ht="13.5" hidden="false" customHeight="false" outlineLevel="0" collapsed="false">
      <c r="A500" s="3" t="str">
        <f aca="false">A118</f>
        <v>FEBR 26 MARCH 4, 1999</v>
      </c>
      <c r="B500" s="19"/>
      <c r="C500" s="19"/>
      <c r="D500" s="19"/>
      <c r="E500" s="19"/>
      <c r="F500" s="19"/>
      <c r="G500" s="19"/>
      <c r="H500" s="19"/>
      <c r="I500" s="19"/>
      <c r="J500" s="19"/>
      <c r="K500" s="19"/>
      <c r="L500" s="19"/>
      <c r="M500" s="19"/>
      <c r="N500" s="19"/>
      <c r="O500" s="19"/>
      <c r="P500" s="19"/>
      <c r="Q500" s="19"/>
      <c r="R500" s="19"/>
      <c r="S500" s="19"/>
      <c r="U500" s="23"/>
      <c r="V500" s="23"/>
    </row>
    <row r="501" customFormat="false" ht="12.75" hidden="false" customHeight="false" outlineLevel="0" collapsed="false">
      <c r="A501" s="0" t="s">
        <v>30</v>
      </c>
      <c r="B501" s="19"/>
      <c r="C501" s="19"/>
      <c r="D501" s="19"/>
      <c r="E501" s="19"/>
      <c r="F501" s="19" t="n">
        <f aca="false">($F$5/($F$5+$J$5))*F119</f>
        <v>45.2620725886656</v>
      </c>
      <c r="G501" s="19" t="n">
        <f aca="false">($F$5/($F$5+$J$5))*G119</f>
        <v>28.2807928798345</v>
      </c>
      <c r="H501" s="19"/>
      <c r="I501" s="19"/>
      <c r="J501" s="19" t="n">
        <f aca="false">($J$5/($F$5+$J$5))*J119</f>
        <v>23.4945581423842</v>
      </c>
      <c r="K501" s="19" t="n">
        <f aca="false">($J$5/($F$5+$J$5))*K119</f>
        <v>11.8980609495855</v>
      </c>
      <c r="L501" s="19"/>
      <c r="M501" s="19"/>
      <c r="N501" s="19"/>
      <c r="O501" s="19"/>
      <c r="P501" s="19"/>
      <c r="Q501" s="19"/>
      <c r="R501" s="19"/>
      <c r="S501" s="19"/>
      <c r="U501" s="23" t="n">
        <f aca="false">B501+D501+F501+H501+J501+L501+N501+P501+R501</f>
        <v>68.7566307310497</v>
      </c>
      <c r="V501" s="23" t="n">
        <f aca="false">C501+E501+G501+I501+K501+M501+O501+Q501+S501</f>
        <v>40.17885382942</v>
      </c>
      <c r="W501" s="19" t="n">
        <f aca="false">U501-U494</f>
        <v>9.80158511121725</v>
      </c>
      <c r="X501" s="19" t="n">
        <f aca="false">V501-V494</f>
        <v>5.9127997100442</v>
      </c>
      <c r="Y501" s="21" t="n">
        <v>-8</v>
      </c>
    </row>
    <row r="502" customFormat="false" ht="12.75" hidden="false" customHeight="false" outlineLevel="0" collapsed="false">
      <c r="A502" s="0" t="s">
        <v>31</v>
      </c>
      <c r="B502" s="19" t="n">
        <f aca="false">($B$5/($B$5+$D$5+$H$5+$J$5+$L$5+$N$5))*B120</f>
        <v>10.1977353113693</v>
      </c>
      <c r="C502" s="19" t="n">
        <f aca="false">($B$5/($B$5+$D$5+$H$5+$J$5+$L$5+$N$5))*C120</f>
        <v>6.795948905917</v>
      </c>
      <c r="D502" s="19" t="n">
        <f aca="false">($D$5/($B$5+$D$5+$H$5+$J$5+$L$5+$N$5))*D120</f>
        <v>9.61358312748513</v>
      </c>
      <c r="E502" s="19" t="n">
        <f aca="false">($D$5/($B$5+$D$5+$H$5+$J$5+$L$5+$N$5))*E120</f>
        <v>6.39035649660694</v>
      </c>
      <c r="F502" s="19"/>
      <c r="G502" s="19"/>
      <c r="H502" s="19" t="n">
        <f aca="false">($H$5/($B$5+$D$5+$H$5+$J$5+$L$5+$N$5))*H120</f>
        <v>16.6161069872553</v>
      </c>
      <c r="I502" s="19" t="n">
        <f aca="false">($H$5/($B$5+$D$5+$H$5+$J$5+$L$5+$N$5))*I120</f>
        <v>10.3347524759236</v>
      </c>
      <c r="J502" s="19" t="n">
        <f aca="false">($J$5/($B$5+$D$5+$H$5+$J$5+$L$5+$N$5))*J120</f>
        <v>5.43509549559592</v>
      </c>
      <c r="K502" s="19" t="n">
        <f aca="false">($J$5/($B$5+$D$5+$H$5+$J$5+$L$5+$N$5))*K120</f>
        <v>2.86867715171849</v>
      </c>
      <c r="L502" s="19" t="n">
        <f aca="false">($L$5/($B$5+$D$5+$H$5+$J$5+$L$5+$N$5))*L120</f>
        <v>3.44678741871584</v>
      </c>
      <c r="M502" s="19" t="n">
        <f aca="false">($L$5/($B$5+$D$5+$H$5+$J$5+$L$5+$N$5))*M120</f>
        <v>2.05223915213293</v>
      </c>
      <c r="N502" s="19" t="n">
        <f aca="false">($N$5/($B$5+$D$5+$H$5+$J$5+$L$5+$N$5))*N120</f>
        <v>5.71613763650918</v>
      </c>
      <c r="O502" s="19" t="n">
        <f aca="false">($N$5/($B$5+$D$5+$H$5+$J$5+$L$5+$N$5))*O120</f>
        <v>3.53047017132973</v>
      </c>
      <c r="P502" s="19"/>
      <c r="Q502" s="19"/>
      <c r="R502" s="19"/>
      <c r="S502" s="19"/>
      <c r="U502" s="23" t="n">
        <f aca="false">B502+D502+F502+H502+J502+L502+N502+P502+R502</f>
        <v>51.0254459769306</v>
      </c>
      <c r="V502" s="23" t="n">
        <f aca="false">C502+E502+G502+I502+K502+M502+O502+Q502+S502</f>
        <v>31.9724443536286</v>
      </c>
      <c r="W502" s="19" t="n">
        <f aca="false">U502-U495</f>
        <v>11.509066422859</v>
      </c>
      <c r="X502" s="19" t="n">
        <f aca="false">V502-V495</f>
        <v>7.79827899487457</v>
      </c>
      <c r="Y502" s="21" t="n">
        <v>-59</v>
      </c>
    </row>
    <row r="503" customFormat="false" ht="12.75" hidden="false" customHeight="false" outlineLevel="0" collapsed="false">
      <c r="A503" s="0" t="s">
        <v>32</v>
      </c>
      <c r="B503" s="19"/>
      <c r="C503" s="19"/>
      <c r="D503" s="19"/>
      <c r="E503" s="19"/>
      <c r="F503" s="19"/>
      <c r="G503" s="19"/>
      <c r="H503" s="19"/>
      <c r="I503" s="19"/>
      <c r="J503" s="19" t="n">
        <f aca="false">($J$5/($J$5+$P$5+$R$5))*J121</f>
        <v>9.37466335563809</v>
      </c>
      <c r="K503" s="19" t="n">
        <f aca="false">($J$5/($J$5+$P$5+$R$5))*K121</f>
        <v>5.53781660080477</v>
      </c>
      <c r="L503" s="19"/>
      <c r="M503" s="19"/>
      <c r="N503" s="19"/>
      <c r="O503" s="19"/>
      <c r="P503" s="19" t="n">
        <f aca="false">($P$5/($J$5+$P$5+$R$5))*P121</f>
        <v>12.2064282210365</v>
      </c>
      <c r="Q503" s="19" t="n">
        <f aca="false">($P$5/($J$5+$P$5+$R$5))*Q121</f>
        <v>6.81885326802975</v>
      </c>
      <c r="R503" s="19" t="n">
        <f aca="false">($R$5/($J$5+$P$5+$R$5))*R121</f>
        <v>30.3300228358611</v>
      </c>
      <c r="S503" s="19" t="n">
        <f aca="false">($R$5/($J$5+$P$5+$R$5))*S121</f>
        <v>22.4101529420045</v>
      </c>
      <c r="U503" s="23" t="n">
        <f aca="false">B503+D503+F503+H503+J503+L503+N503+P503+R503</f>
        <v>51.9111144125356</v>
      </c>
      <c r="V503" s="23" t="n">
        <f aca="false">C503+E503+G503+I503+K503+M503+O503+Q503+S503</f>
        <v>34.766822810839</v>
      </c>
      <c r="W503" s="19" t="n">
        <f aca="false">U503-U496</f>
        <v>2.12411916033678</v>
      </c>
      <c r="X503" s="19" t="n">
        <f aca="false">V503-V496</f>
        <v>1.14880217570709</v>
      </c>
      <c r="Y503" s="21" t="n">
        <v>-2</v>
      </c>
    </row>
    <row r="504" customFormat="false" ht="13.5" hidden="false" customHeight="false" outlineLevel="0" collapsed="false">
      <c r="B504" s="19"/>
      <c r="C504" s="19"/>
      <c r="D504" s="19"/>
      <c r="E504" s="19"/>
      <c r="F504" s="19"/>
      <c r="G504" s="19"/>
      <c r="H504" s="19"/>
      <c r="I504" s="19"/>
      <c r="J504" s="19"/>
      <c r="K504" s="19"/>
      <c r="L504" s="19"/>
      <c r="M504" s="19"/>
      <c r="N504" s="19"/>
      <c r="O504" s="19"/>
      <c r="P504" s="19"/>
      <c r="Q504" s="19"/>
      <c r="R504" s="19"/>
      <c r="S504" s="19"/>
      <c r="U504" s="30" t="n">
        <f aca="false">(U501*(($F$5+$J$5)/(SUM($B$5:$S$5)+$J$5+$J$5)))+(U502*(($B$5+$D$5+$H$5+$J$5+$L$5+$N$5)/(SUM($B$5:$S$5)+$J$5+$J$5)))+(U503*(($J$5+$P$5+$R$5)/(SUM($B$5:$S$5)+$J$5+$J$5)))</f>
        <v>54.0596268904742</v>
      </c>
      <c r="V504" s="30" t="n">
        <f aca="false">(V501*(($F$5+$J$5)/(SUM($B$5:$S$5)+$J$5+$J$5)))+(V502*(($B$5+$D$5+$H$5+$J$5+$L$5+$N$5)/(SUM($B$5:$S$5)+$J$5+$J$5)))+(V503*(($J$5+$P$5+$R$5)/(SUM($B$5:$S$5)+$J$5+$J$5)))</f>
        <v>33.9885895339834</v>
      </c>
      <c r="W504" s="31" t="n">
        <f aca="false">U504-[4]Sheet1!K15</f>
        <v>54.0596268904742</v>
      </c>
      <c r="X504" s="31" t="n">
        <f aca="false">V504-[4]Sheet1!L15</f>
        <v>33.9885895339834</v>
      </c>
      <c r="Y504" s="22" t="n">
        <f aca="false">SUM(Y501:Y503)</f>
        <v>-69</v>
      </c>
      <c r="Z504" s="23" t="n">
        <f aca="false">(65-AVERAGE(U504:V504))*7</f>
        <v>146.831242514398</v>
      </c>
    </row>
    <row r="505" customFormat="false" ht="13.5" hidden="true" customHeight="false" outlineLevel="0" collapsed="false">
      <c r="B505" s="19"/>
      <c r="C505" s="19"/>
      <c r="D505" s="19"/>
      <c r="E505" s="19"/>
      <c r="F505" s="19"/>
      <c r="G505" s="19"/>
      <c r="H505" s="19"/>
      <c r="I505" s="19"/>
      <c r="J505" s="19"/>
      <c r="K505" s="19"/>
      <c r="L505" s="19"/>
      <c r="M505" s="19"/>
      <c r="N505" s="19"/>
      <c r="O505" s="19"/>
      <c r="P505" s="19"/>
      <c r="Q505" s="19"/>
      <c r="R505" s="19"/>
      <c r="S505" s="19"/>
      <c r="U505" s="23"/>
      <c r="V505" s="23"/>
      <c r="Y505" s="21"/>
    </row>
    <row r="506" customFormat="false" ht="13.5" hidden="true" customHeight="false" outlineLevel="0" collapsed="false">
      <c r="B506" s="19"/>
      <c r="C506" s="19"/>
      <c r="D506" s="19"/>
      <c r="E506" s="19"/>
      <c r="F506" s="19"/>
      <c r="G506" s="19"/>
      <c r="H506" s="19"/>
      <c r="I506" s="19"/>
      <c r="J506" s="19"/>
      <c r="K506" s="19"/>
      <c r="L506" s="19"/>
      <c r="M506" s="19"/>
      <c r="N506" s="19"/>
      <c r="O506" s="19"/>
      <c r="P506" s="19"/>
      <c r="Q506" s="19"/>
      <c r="R506" s="19"/>
      <c r="S506" s="19"/>
      <c r="U506" s="23"/>
      <c r="V506" s="23"/>
      <c r="Y506" s="21"/>
    </row>
    <row r="507" customFormat="false" ht="14.25" hidden="false" customHeight="false" outlineLevel="0" collapsed="false">
      <c r="A507" s="3" t="str">
        <f aca="false">A125</f>
        <v>MARCH 5-11, 1999</v>
      </c>
      <c r="B507" s="19"/>
      <c r="C507" s="19"/>
      <c r="D507" s="19"/>
      <c r="E507" s="19"/>
      <c r="F507" s="19"/>
      <c r="G507" s="19"/>
      <c r="H507" s="19"/>
      <c r="I507" s="19"/>
      <c r="J507" s="19"/>
      <c r="K507" s="19"/>
      <c r="L507" s="19"/>
      <c r="M507" s="19"/>
      <c r="N507" s="19"/>
      <c r="O507" s="19"/>
      <c r="P507" s="19"/>
      <c r="Q507" s="19"/>
      <c r="R507" s="19"/>
      <c r="S507" s="19"/>
      <c r="U507" s="23"/>
      <c r="V507" s="23"/>
    </row>
    <row r="508" customFormat="false" ht="12.75" hidden="false" customHeight="false" outlineLevel="0" collapsed="false">
      <c r="A508" s="0" t="s">
        <v>30</v>
      </c>
      <c r="B508" s="19"/>
      <c r="C508" s="19"/>
      <c r="D508" s="19"/>
      <c r="E508" s="19"/>
      <c r="F508" s="19" t="n">
        <f aca="false">($F$5/($F$5+$J$5))*F126</f>
        <v>42.3571694151002</v>
      </c>
      <c r="G508" s="19" t="n">
        <f aca="false">($F$5/($F$5+$J$5))*G126</f>
        <v>29.6132071453955</v>
      </c>
      <c r="H508" s="19"/>
      <c r="I508" s="19"/>
      <c r="J508" s="19" t="n">
        <f aca="false">($J$5/($F$5+$J$5))*J126</f>
        <v>16.1473684315803</v>
      </c>
      <c r="K508" s="19" t="n">
        <f aca="false">($J$5/($F$5+$J$5))*K126</f>
        <v>10.2668751742391</v>
      </c>
      <c r="L508" s="19"/>
      <c r="M508" s="19"/>
      <c r="N508" s="19"/>
      <c r="O508" s="19"/>
      <c r="P508" s="19"/>
      <c r="Q508" s="19"/>
      <c r="R508" s="19"/>
      <c r="S508" s="19"/>
      <c r="U508" s="23" t="n">
        <f aca="false">B508+D508+F508+H508+J508+L508+N508+P508+R508</f>
        <v>58.5045378466805</v>
      </c>
      <c r="V508" s="23" t="n">
        <f aca="false">C508+E508+G508+I508+K508+M508+O508+Q508+S508</f>
        <v>39.8800823196346</v>
      </c>
      <c r="W508" s="19" t="n">
        <f aca="false">U508-U501</f>
        <v>-10.2520928843693</v>
      </c>
      <c r="X508" s="19" t="n">
        <f aca="false">V508-V501</f>
        <v>-0.298771509785418</v>
      </c>
      <c r="Y508" s="21" t="n">
        <v>-27</v>
      </c>
    </row>
    <row r="509" customFormat="false" ht="12.75" hidden="false" customHeight="false" outlineLevel="0" collapsed="false">
      <c r="A509" s="0" t="s">
        <v>31</v>
      </c>
      <c r="B509" s="19" t="n">
        <f aca="false">($B$5/($B$5+$D$5+$H$5+$J$5+$L$5+$N$5))*B127</f>
        <v>8.0188232659227</v>
      </c>
      <c r="C509" s="19" t="n">
        <f aca="false">($B$5/($B$5+$D$5+$H$5+$J$5+$L$5+$N$5))*C127</f>
        <v>4.2724363550324</v>
      </c>
      <c r="D509" s="19" t="n">
        <f aca="false">($D$5/($B$5+$D$5+$H$5+$J$5+$L$5+$N$5))*D127</f>
        <v>7.08689133054581</v>
      </c>
      <c r="E509" s="19" t="n">
        <f aca="false">($D$5/($B$5+$D$5+$H$5+$J$5+$L$5+$N$5))*E127</f>
        <v>3.81925476059098</v>
      </c>
      <c r="F509" s="19"/>
      <c r="G509" s="19"/>
      <c r="H509" s="19" t="n">
        <f aca="false">($H$5/($B$5+$D$5+$H$5+$J$5+$L$5+$N$5))*H127</f>
        <v>15.318525321761</v>
      </c>
      <c r="I509" s="19" t="n">
        <f aca="false">($H$5/($B$5+$D$5+$H$5+$J$5+$L$5+$N$5))*I127</f>
        <v>9.93753359873141</v>
      </c>
      <c r="J509" s="19" t="n">
        <f aca="false">($J$5/($B$5+$D$5+$H$5+$J$5+$L$5+$N$5))*J127</f>
        <v>3.99055800290768</v>
      </c>
      <c r="K509" s="19" t="n">
        <f aca="false">($J$5/($B$5+$D$5+$H$5+$J$5+$L$5+$N$5))*K127</f>
        <v>2.51635093398965</v>
      </c>
      <c r="L509" s="19" t="n">
        <f aca="false">($L$5/($B$5+$D$5+$H$5+$J$5+$L$5+$N$5))*L127</f>
        <v>2.42675757307114</v>
      </c>
      <c r="M509" s="19" t="n">
        <f aca="false">($L$5/($B$5+$D$5+$H$5+$J$5+$L$5+$N$5))*M127</f>
        <v>1.30167987765108</v>
      </c>
      <c r="N509" s="19" t="n">
        <f aca="false">($N$5/($B$5+$D$5+$H$5+$J$5+$L$5+$N$5))*N127</f>
        <v>5.21655650161102</v>
      </c>
      <c r="O509" s="19" t="n">
        <f aca="false">($N$5/($B$5+$D$5+$H$5+$J$5+$L$5+$N$5))*O127</f>
        <v>3.41719305353305</v>
      </c>
      <c r="P509" s="19"/>
      <c r="Q509" s="19"/>
      <c r="R509" s="19"/>
      <c r="S509" s="19"/>
      <c r="U509" s="23" t="n">
        <f aca="false">B509+D509+F509+H509+J509+L509+N509+P509+R509</f>
        <v>42.0581119958193</v>
      </c>
      <c r="V509" s="23" t="n">
        <f aca="false">C509+E509+G509+I509+K509+M509+O509+Q509+S509</f>
        <v>25.2644485795286</v>
      </c>
      <c r="W509" s="19" t="n">
        <f aca="false">U509-U502</f>
        <v>-8.96733398111134</v>
      </c>
      <c r="X509" s="19" t="n">
        <f aca="false">V509-V502</f>
        <v>-6.70799577410006</v>
      </c>
      <c r="Y509" s="21" t="n">
        <v>-90</v>
      </c>
    </row>
    <row r="510" customFormat="false" ht="12.75" hidden="false" customHeight="false" outlineLevel="0" collapsed="false">
      <c r="A510" s="0" t="s">
        <v>32</v>
      </c>
      <c r="B510" s="19"/>
      <c r="C510" s="19"/>
      <c r="D510" s="19"/>
      <c r="E510" s="19"/>
      <c r="F510" s="19"/>
      <c r="G510" s="19"/>
      <c r="H510" s="19"/>
      <c r="I510" s="19"/>
      <c r="J510" s="19" t="n">
        <f aca="false">($J$5/($J$5+$P$5+$R$5))*J128</f>
        <v>7.08415282441518</v>
      </c>
      <c r="K510" s="19" t="n">
        <f aca="false">($J$5/($J$5+$P$5+$R$5))*K128</f>
        <v>4.06879718837488</v>
      </c>
      <c r="L510" s="19"/>
      <c r="M510" s="19"/>
      <c r="N510" s="19"/>
      <c r="O510" s="19"/>
      <c r="P510" s="19" t="n">
        <f aca="false">($P$5/($J$5+$P$5+$R$5))*P128</f>
        <v>10.8562749926949</v>
      </c>
      <c r="Q510" s="19" t="n">
        <f aca="false">($P$5/($J$5+$P$5+$R$5))*Q128</f>
        <v>6.27270759519201</v>
      </c>
      <c r="R510" s="19" t="n">
        <f aca="false">($R$5/($J$5+$P$5+$R$5))*R128</f>
        <v>29.0067691397825</v>
      </c>
      <c r="S510" s="19" t="n">
        <f aca="false">($R$5/($J$5+$P$5+$R$5))*S128</f>
        <v>20.5366353327051</v>
      </c>
      <c r="U510" s="23" t="n">
        <f aca="false">B510+D510+F510+H510+J510+L510+N510+P510+R510</f>
        <v>46.9471969568925</v>
      </c>
      <c r="V510" s="23" t="n">
        <f aca="false">C510+E510+G510+I510+K510+M510+O510+Q510+S510</f>
        <v>30.878140116272</v>
      </c>
      <c r="W510" s="19" t="n">
        <f aca="false">U510-U503</f>
        <v>-4.96391745564308</v>
      </c>
      <c r="X510" s="19" t="n">
        <f aca="false">V510-V503</f>
        <v>-3.88868269456702</v>
      </c>
      <c r="Y510" s="21" t="n">
        <v>-17</v>
      </c>
    </row>
    <row r="511" customFormat="false" ht="13.5" hidden="false" customHeight="false" outlineLevel="0" collapsed="false">
      <c r="U511" s="30" t="n">
        <f aca="false">(U508*(($F$5+$J$5)/(SUM($B$5:$S$5)+$J$5+$J$5)))+(U509*(($B$5+$D$5+$H$5+$J$5+$L$5+$N$5)/(SUM($B$5:$S$5)+$J$5+$J$5)))+(U510*(($J$5+$P$5+$R$5)/(SUM($B$5:$S$5)+$J$5+$J$5)))</f>
        <v>45.9161867016282</v>
      </c>
      <c r="V511" s="30" t="n">
        <f aca="false">(V508*(($F$5+$J$5)/(SUM($B$5:$S$5)+$J$5+$J$5)))+(V509*(($B$5+$D$5+$H$5+$J$5+$L$5+$N$5)/(SUM($B$5:$S$5)+$J$5+$J$5)))+(V510*(($J$5+$P$5+$R$5)/(SUM($B$5:$S$5)+$J$5+$J$5)))</f>
        <v>29.0186354533799</v>
      </c>
      <c r="W511" s="31" t="n">
        <f aca="false">U511-U504</f>
        <v>-8.14344018884607</v>
      </c>
      <c r="X511" s="31" t="n">
        <f aca="false">V511-V504</f>
        <v>-4.96995408060349</v>
      </c>
      <c r="Y511" s="22" t="n">
        <f aca="false">SUM(Y508:Y510)</f>
        <v>-134</v>
      </c>
      <c r="Z511" s="23" t="n">
        <f aca="false">(65-AVERAGE(U511:V511))*7</f>
        <v>192.728122457472</v>
      </c>
    </row>
    <row r="512" customFormat="false" ht="13.5" hidden="true" customHeight="false" outlineLevel="0" collapsed="false"/>
    <row r="513" customFormat="false" ht="14.25" hidden="true" customHeight="false" outlineLevel="0" collapsed="false"/>
    <row r="514" customFormat="false" ht="14.25" hidden="false" customHeight="false" outlineLevel="0" collapsed="false">
      <c r="A514" s="3" t="str">
        <f aca="false">A132</f>
        <v>MARCH 12-18, 1999</v>
      </c>
    </row>
    <row r="515" customFormat="false" ht="12.75" hidden="false" customHeight="false" outlineLevel="0" collapsed="false">
      <c r="A515" s="0" t="s">
        <v>30</v>
      </c>
      <c r="B515" s="19"/>
      <c r="C515" s="19"/>
      <c r="D515" s="19"/>
      <c r="E515" s="19"/>
      <c r="F515" s="19" t="n">
        <f aca="false">($F$5/($F$5+$J$5))*F133</f>
        <v>39.2962177239466</v>
      </c>
      <c r="G515" s="19" t="n">
        <f aca="false">($F$5/($F$5+$J$5))*G133</f>
        <v>26.1641347822917</v>
      </c>
      <c r="H515" s="19"/>
      <c r="I515" s="19"/>
      <c r="J515" s="19" t="n">
        <f aca="false">($J$5/($F$5+$J$5))*J133</f>
        <v>19.9169153914144</v>
      </c>
      <c r="K515" s="19" t="n">
        <f aca="false">($J$5/($F$5+$J$5))*K133</f>
        <v>11.5553748623278</v>
      </c>
      <c r="L515" s="19"/>
      <c r="M515" s="19"/>
      <c r="N515" s="19"/>
      <c r="O515" s="19"/>
      <c r="P515" s="19"/>
      <c r="Q515" s="19"/>
      <c r="R515" s="19"/>
      <c r="S515" s="19"/>
      <c r="U515" s="23" t="n">
        <f aca="false">B515+D515+F515+H515+J515+L515+N515+P515+R515</f>
        <v>59.213133115361</v>
      </c>
      <c r="V515" s="23" t="n">
        <f aca="false">C515+E515+G515+I515+K515+M515+O515+Q515+S515</f>
        <v>37.7195096446195</v>
      </c>
      <c r="W515" s="19" t="n">
        <f aca="false">U515-U508</f>
        <v>0.708595268680526</v>
      </c>
      <c r="X515" s="19" t="n">
        <f aca="false">V515-V508</f>
        <v>-2.16057267501502</v>
      </c>
      <c r="Y515" s="21" t="n">
        <v>-22</v>
      </c>
    </row>
    <row r="516" customFormat="false" ht="12.75" hidden="false" customHeight="false" outlineLevel="0" collapsed="false">
      <c r="A516" s="0" t="s">
        <v>31</v>
      </c>
      <c r="B516" s="19" t="n">
        <f aca="false">($B$5/($B$5+$D$5+$H$5+$J$5+$L$5+$N$5))*B134</f>
        <v>10.9586010291284</v>
      </c>
      <c r="C516" s="19" t="n">
        <f aca="false">($B$5/($B$5+$D$5+$H$5+$J$5+$L$5+$N$5))*C134</f>
        <v>6.18756128790917</v>
      </c>
      <c r="D516" s="19" t="n">
        <f aca="false">($D$5/($B$5+$D$5+$H$5+$J$5+$L$5+$N$5))*D134</f>
        <v>9.60657103184146</v>
      </c>
      <c r="E516" s="19" t="n">
        <f aca="false">($D$5/($B$5+$D$5+$H$5+$J$5+$L$5+$N$5))*E134</f>
        <v>6.25478931416247</v>
      </c>
      <c r="F516" s="19"/>
      <c r="G516" s="19"/>
      <c r="H516" s="19" t="n">
        <f aca="false">($H$5/($B$5+$D$5+$H$5+$J$5+$L$5+$N$5))*H134</f>
        <v>16.6055144838635</v>
      </c>
      <c r="I516" s="19" t="n">
        <f aca="false">($H$5/($B$5+$D$5+$H$5+$J$5+$L$5+$N$5))*I134</f>
        <v>10.6048613124142</v>
      </c>
      <c r="J516" s="19" t="n">
        <f aca="false">($J$5/($B$5+$D$5+$H$5+$J$5+$L$5+$N$5))*J134</f>
        <v>5.22555411347298</v>
      </c>
      <c r="K516" s="19" t="n">
        <f aca="false">($J$5/($B$5+$D$5+$H$5+$J$5+$L$5+$N$5))*K134</f>
        <v>2.7054944824546</v>
      </c>
      <c r="L516" s="19" t="n">
        <f aca="false">($L$5/($B$5+$D$5+$H$5+$J$5+$L$5+$N$5))*L134</f>
        <v>3.39045741231457</v>
      </c>
      <c r="M516" s="19" t="n">
        <f aca="false">($L$5/($B$5+$D$5+$H$5+$J$5+$L$5+$N$5))*M134</f>
        <v>2.28669377337067</v>
      </c>
      <c r="N516" s="19" t="n">
        <f aca="false">($N$5/($B$5+$D$5+$H$5+$J$5+$L$5+$N$5))*N134</f>
        <v>5.43730165424044</v>
      </c>
      <c r="O516" s="19" t="n">
        <f aca="false">($N$5/($B$5+$D$5+$H$5+$J$5+$L$5+$N$5))*O134</f>
        <v>3.42881121946092</v>
      </c>
      <c r="P516" s="19"/>
      <c r="Q516" s="19"/>
      <c r="R516" s="19"/>
      <c r="S516" s="19"/>
      <c r="U516" s="23" t="n">
        <f aca="false">B516+D516+F516+H516+J516+L516+N516+P516+R516</f>
        <v>51.2239997248614</v>
      </c>
      <c r="V516" s="23" t="n">
        <f aca="false">C516+E516+G516+I516+K516+M516+O516+Q516+S516</f>
        <v>31.468211389772</v>
      </c>
      <c r="W516" s="19" t="n">
        <f aca="false">U516-U509</f>
        <v>9.16588772904207</v>
      </c>
      <c r="X516" s="19" t="n">
        <f aca="false">V516-V509</f>
        <v>6.20376281024346</v>
      </c>
      <c r="Y516" s="21" t="n">
        <v>-57</v>
      </c>
    </row>
    <row r="517" customFormat="false" ht="12.75" hidden="false" customHeight="false" outlineLevel="0" collapsed="false">
      <c r="A517" s="0" t="s">
        <v>32</v>
      </c>
      <c r="B517" s="19"/>
      <c r="C517" s="19"/>
      <c r="D517" s="19"/>
      <c r="E517" s="19"/>
      <c r="F517" s="19"/>
      <c r="G517" s="19"/>
      <c r="H517" s="19"/>
      <c r="I517" s="19"/>
      <c r="J517" s="19" t="n">
        <f aca="false">($J$5/($J$5+$P$5+$R$5))*J135</f>
        <v>10.6020677331289</v>
      </c>
      <c r="K517" s="19" t="n">
        <f aca="false">($J$5/($J$5+$P$5+$R$5))*K135</f>
        <v>5.11740644001069</v>
      </c>
      <c r="L517" s="19"/>
      <c r="M517" s="19"/>
      <c r="N517" s="19"/>
      <c r="O517" s="19"/>
      <c r="P517" s="19" t="n">
        <f aca="false">($P$5/($J$5+$P$5+$R$5))*P135</f>
        <v>12.3933056528563</v>
      </c>
      <c r="Q517" s="19" t="n">
        <f aca="false">($P$5/($J$5+$P$5+$R$5))*Q135</f>
        <v>6.87535109625434</v>
      </c>
      <c r="R517" s="19" t="n">
        <f aca="false">($R$5/($J$5+$P$5+$R$5))*R135</f>
        <v>30.8606344664668</v>
      </c>
      <c r="S517" s="19" t="n">
        <f aca="false">($R$5/($J$5+$P$5+$R$5))*S135</f>
        <v>23.0324752248137</v>
      </c>
      <c r="U517" s="23" t="n">
        <f aca="false">B517+D517+F517+H517+J517+L517+N517+P517+R517</f>
        <v>53.856007852452</v>
      </c>
      <c r="V517" s="23" t="n">
        <f aca="false">C517+E517+G517+I517+K517+M517+O517+Q517+S517</f>
        <v>35.0252327610787</v>
      </c>
      <c r="W517" s="19" t="n">
        <f aca="false">U517-U510</f>
        <v>6.90881089555943</v>
      </c>
      <c r="X517" s="19" t="n">
        <f aca="false">V517-V510</f>
        <v>4.14709264480678</v>
      </c>
      <c r="Y517" s="21" t="n">
        <v>-8</v>
      </c>
    </row>
    <row r="518" customFormat="false" ht="13.5" hidden="false" customHeight="false" outlineLevel="0" collapsed="false">
      <c r="U518" s="30" t="n">
        <f aca="false">(U515*(($F$5+$J$5)/(SUM($B$5:$S$5)+$J$5+$J$5)))+(U516*(($B$5+$D$5+$H$5+$J$5+$L$5+$N$5)/(SUM($B$5:$S$5)+$J$5+$J$5)))+(U517*(($J$5+$P$5+$R$5)/(SUM($B$5:$S$5)+$J$5+$J$5)))</f>
        <v>53.1640850068976</v>
      </c>
      <c r="V518" s="30" t="n">
        <f aca="false">(V515*(($F$5+$J$5)/(SUM($B$5:$S$5)+$J$5+$J$5)))+(V516*(($B$5+$D$5+$H$5+$J$5+$L$5+$N$5)/(SUM($B$5:$S$5)+$J$5+$J$5)))+(V517*(($J$5+$P$5+$R$5)/(SUM($B$5:$S$5)+$J$5+$J$5)))</f>
        <v>33.370548639943</v>
      </c>
      <c r="W518" s="31" t="n">
        <f aca="false">U518-U511</f>
        <v>7.24789830526947</v>
      </c>
      <c r="X518" s="31" t="n">
        <f aca="false">V518-V511</f>
        <v>4.35191318656312</v>
      </c>
      <c r="Y518" s="22" t="n">
        <f aca="false">SUM(Y515:Y517)</f>
        <v>-87</v>
      </c>
      <c r="Z518" s="23" t="n">
        <f aca="false">(65-AVERAGE(U518:V518))*7</f>
        <v>152.128782236058</v>
      </c>
    </row>
    <row r="519" customFormat="false" ht="13.5" hidden="true" customHeight="false" outlineLevel="0" collapsed="false"/>
    <row r="520" customFormat="false" ht="13.5" hidden="true" customHeight="false" outlineLevel="0" collapsed="false"/>
    <row r="521" customFormat="false" ht="14.25" hidden="false" customHeight="false" outlineLevel="0" collapsed="false">
      <c r="A521" s="3" t="str">
        <f aca="false">A139</f>
        <v>MARCH 19-25, 1999</v>
      </c>
    </row>
    <row r="522" customFormat="false" ht="12.75" hidden="false" customHeight="false" outlineLevel="0" collapsed="false">
      <c r="A522" s="0" t="s">
        <v>30</v>
      </c>
      <c r="B522" s="19"/>
      <c r="C522" s="19"/>
      <c r="D522" s="19"/>
      <c r="E522" s="19"/>
      <c r="F522" s="19" t="n">
        <f aca="false">($F$5/($F$5+$J$5))*F140</f>
        <v>42.505215444607</v>
      </c>
      <c r="G522" s="19" t="n">
        <f aca="false">($F$5/($F$5+$J$5))*G140</f>
        <v>29.0650367118164</v>
      </c>
      <c r="H522" s="19"/>
      <c r="I522" s="19"/>
      <c r="J522" s="19" t="n">
        <f aca="false">($J$5/($F$5+$J$5))*J140</f>
        <v>21.2328299664837</v>
      </c>
      <c r="K522" s="19" t="n">
        <f aca="false">($J$5/($F$5+$J$5))*K140</f>
        <v>12.4737735761783</v>
      </c>
      <c r="L522" s="19"/>
      <c r="M522" s="19"/>
      <c r="N522" s="19"/>
      <c r="O522" s="19"/>
      <c r="P522" s="19"/>
      <c r="Q522" s="19"/>
      <c r="R522" s="19"/>
      <c r="S522" s="19"/>
      <c r="U522" s="23" t="n">
        <f aca="false">B522+D522+F522+H522+J522+L522+N522+P522+R522</f>
        <v>63.7380454110907</v>
      </c>
      <c r="V522" s="23" t="n">
        <f aca="false">C522+E522+G522+I522+K522+M522+O522+Q522+S522</f>
        <v>41.5388102879947</v>
      </c>
      <c r="W522" s="19" t="n">
        <f aca="false">U522-U515</f>
        <v>4.52491229572972</v>
      </c>
      <c r="X522" s="19" t="n">
        <f aca="false">V522-V515</f>
        <v>3.81930064337512</v>
      </c>
      <c r="Y522" s="21" t="n">
        <v>-5</v>
      </c>
    </row>
    <row r="523" customFormat="false" ht="12.75" hidden="false" customHeight="false" outlineLevel="0" collapsed="false">
      <c r="A523" s="0" t="s">
        <v>31</v>
      </c>
      <c r="B523" s="19" t="n">
        <f aca="false">($B$5/($B$5+$D$5+$H$5+$J$5+$L$5+$N$5))*B141</f>
        <v>11.2406855136684</v>
      </c>
      <c r="C523" s="19" t="n">
        <f aca="false">($B$5/($B$5+$D$5+$H$5+$J$5+$L$5+$N$5))*C141</f>
        <v>6.62364865319798</v>
      </c>
      <c r="D523" s="19" t="n">
        <f aca="false">($D$5/($B$5+$D$5+$H$5+$J$5+$L$5+$N$5))*D141</f>
        <v>9.91276587494881</v>
      </c>
      <c r="E523" s="19" t="n">
        <f aca="false">($D$5/($B$5+$D$5+$H$5+$J$5+$L$5+$N$5))*E141</f>
        <v>6.78537121786758</v>
      </c>
      <c r="F523" s="19"/>
      <c r="G523" s="19"/>
      <c r="H523" s="19" t="n">
        <f aca="false">($H$5/($B$5+$D$5+$H$5+$J$5+$L$5+$N$5))*H141</f>
        <v>17.6577031541147</v>
      </c>
      <c r="I523" s="19" t="n">
        <f aca="false">($H$5/($B$5+$D$5+$H$5+$J$5+$L$5+$N$5))*I141</f>
        <v>11.6694079032891</v>
      </c>
      <c r="J523" s="19" t="n">
        <f aca="false">($J$5/($B$5+$D$5+$H$5+$J$5+$L$5+$N$5))*J141</f>
        <v>5.41098896490921</v>
      </c>
      <c r="K523" s="19" t="n">
        <f aca="false">($J$5/($B$5+$D$5+$H$5+$J$5+$L$5+$N$5))*K141</f>
        <v>2.94099674377862</v>
      </c>
      <c r="L523" s="19" t="n">
        <f aca="false">($L$5/($B$5+$D$5+$H$5+$J$5+$L$5+$N$5))*L141</f>
        <v>3.47875850343008</v>
      </c>
      <c r="M523" s="19" t="n">
        <f aca="false">($L$5/($B$5+$D$5+$H$5+$J$5+$L$5+$N$5))*M141</f>
        <v>2.26385728428907</v>
      </c>
      <c r="N523" s="19" t="n">
        <f aca="false">($N$5/($B$5+$D$5+$H$5+$J$5+$L$5+$N$5))*N141</f>
        <v>5.95721457951236</v>
      </c>
      <c r="O523" s="19" t="n">
        <f aca="false">($N$5/($B$5+$D$5+$H$5+$J$5+$L$5+$N$5))*O141</f>
        <v>3.89063331509352</v>
      </c>
      <c r="P523" s="19"/>
      <c r="Q523" s="19"/>
      <c r="R523" s="19"/>
      <c r="S523" s="19"/>
      <c r="U523" s="23" t="n">
        <f aca="false">B523+D523+F523+H523+J523+L523+N523+P523+R523</f>
        <v>53.6581165905835</v>
      </c>
      <c r="V523" s="23" t="n">
        <f aca="false">C523+E523+G523+I523+K523+M523+O523+Q523+S523</f>
        <v>34.1739151175159</v>
      </c>
      <c r="W523" s="19" t="n">
        <f aca="false">U523-U516</f>
        <v>2.43411686572217</v>
      </c>
      <c r="X523" s="19" t="n">
        <f aca="false">V523-V516</f>
        <v>2.70570372774388</v>
      </c>
      <c r="Y523" s="21" t="n">
        <v>-33</v>
      </c>
    </row>
    <row r="524" customFormat="false" ht="12.75" hidden="false" customHeight="false" outlineLevel="0" collapsed="false">
      <c r="A524" s="0" t="s">
        <v>32</v>
      </c>
      <c r="B524" s="19"/>
      <c r="C524" s="19"/>
      <c r="D524" s="19"/>
      <c r="E524" s="19"/>
      <c r="F524" s="19"/>
      <c r="G524" s="19"/>
      <c r="H524" s="19"/>
      <c r="I524" s="19"/>
      <c r="J524" s="19" t="n">
        <f aca="false">($J$5/($J$5+$P$5+$R$5))*J142</f>
        <v>11.4622172575121</v>
      </c>
      <c r="K524" s="19" t="n">
        <f aca="false">($J$5/($J$5+$P$5+$R$5))*K142</f>
        <v>5.61030111128651</v>
      </c>
      <c r="L524" s="19"/>
      <c r="M524" s="19"/>
      <c r="N524" s="19"/>
      <c r="O524" s="19"/>
      <c r="P524" s="19" t="n">
        <f aca="false">($P$5/($J$5+$P$5+$R$5))*P142</f>
        <v>13.7043450001193</v>
      </c>
      <c r="Q524" s="19" t="n">
        <f aca="false">($P$5/($J$5+$P$5+$R$5))*Q142</f>
        <v>7.63010413484442</v>
      </c>
      <c r="R524" s="19" t="n">
        <f aca="false">($R$5/($J$5+$P$5+$R$5))*R142</f>
        <v>33.3368220759605</v>
      </c>
      <c r="S524" s="19" t="n">
        <f aca="false">($R$5/($J$5+$P$5+$R$5))*S142</f>
        <v>24.2705690295605</v>
      </c>
      <c r="U524" s="23" t="n">
        <f aca="false">B524+D524+F524+H524+J524+L524+N524+P524+R524</f>
        <v>58.5033843335919</v>
      </c>
      <c r="V524" s="23" t="n">
        <f aca="false">C524+E524+G524+I524+K524+M524+O524+Q524+S524</f>
        <v>37.5109742756914</v>
      </c>
      <c r="W524" s="19" t="n">
        <f aca="false">U524-U517</f>
        <v>4.64737648113989</v>
      </c>
      <c r="X524" s="19" t="n">
        <f aca="false">V524-V517</f>
        <v>2.48574151461271</v>
      </c>
      <c r="Y524" s="21" t="n">
        <v>1</v>
      </c>
    </row>
    <row r="525" customFormat="false" ht="13.5" hidden="false" customHeight="false" outlineLevel="0" collapsed="false">
      <c r="U525" s="30" t="n">
        <f aca="false">(U522*(($F$5+$J$5)/(SUM($B$5:$S$5)+$J$5+$J$5)))+(U523*(($B$5+$D$5+$H$5+$J$5+$L$5+$N$5)/(SUM($B$5:$S$5)+$J$5+$J$5)))+(U524*(($J$5+$P$5+$R$5)/(SUM($B$5:$S$5)+$J$5+$J$5)))</f>
        <v>56.4971054979631</v>
      </c>
      <c r="V525" s="30" t="n">
        <f aca="false">(V522*(($F$5+$J$5)/(SUM($B$5:$S$5)+$J$5+$J$5)))+(V523*(($B$5+$D$5+$H$5+$J$5+$L$5+$N$5)/(SUM($B$5:$S$5)+$J$5+$J$5)))+(V524*(($J$5+$P$5+$R$5)/(SUM($B$5:$S$5)+$J$5+$J$5)))</f>
        <v>36.1960969913887</v>
      </c>
      <c r="W525" s="31" t="n">
        <f aca="false">U525-U518</f>
        <v>3.33302049106547</v>
      </c>
      <c r="X525" s="31" t="n">
        <f aca="false">V525-V518</f>
        <v>2.82554835144572</v>
      </c>
      <c r="Y525" s="22" t="n">
        <f aca="false">SUM(Y522:Y524)</f>
        <v>-37</v>
      </c>
      <c r="Z525" s="23" t="n">
        <f aca="false">(65-AVERAGE(U525:V525))*7</f>
        <v>130.573791287269</v>
      </c>
    </row>
    <row r="526" customFormat="false" ht="13.5" hidden="true" customHeight="false" outlineLevel="0" collapsed="false"/>
    <row r="527" customFormat="false" ht="13.5" hidden="true" customHeight="false" outlineLevel="0" collapsed="false"/>
    <row r="528" customFormat="false" ht="14.25" hidden="false" customHeight="false" outlineLevel="0" collapsed="false">
      <c r="A528" s="3" t="str">
        <f aca="false">A145</f>
        <v>MARCH 26 - April 1, 1999</v>
      </c>
    </row>
    <row r="529" customFormat="false" ht="12.75" hidden="false" customHeight="false" outlineLevel="0" collapsed="false">
      <c r="A529" s="0" t="s">
        <v>30</v>
      </c>
      <c r="B529" s="19"/>
      <c r="C529" s="19"/>
      <c r="D529" s="19"/>
      <c r="E529" s="19"/>
      <c r="F529" s="19" t="n">
        <f aca="false">($F$5/($F$5+$J$5))*F146</f>
        <v>41.9250350587021</v>
      </c>
      <c r="G529" s="19" t="n">
        <f aca="false">($F$5/($F$5+$J$5))*G146</f>
        <v>31.6218316538387</v>
      </c>
      <c r="H529" s="19"/>
      <c r="I529" s="19"/>
      <c r="J529" s="19" t="n">
        <f aca="false">($J$5/($F$5+$J$5))*J146</f>
        <v>25.4273076745173</v>
      </c>
      <c r="K529" s="19" t="n">
        <f aca="false">($J$5/($F$5+$J$5))*K146</f>
        <v>15.3797515961231</v>
      </c>
      <c r="L529" s="19"/>
      <c r="M529" s="19"/>
      <c r="N529" s="19"/>
      <c r="O529" s="19"/>
      <c r="P529" s="19"/>
      <c r="Q529" s="19"/>
      <c r="R529" s="19"/>
      <c r="S529" s="19"/>
      <c r="U529" s="23" t="n">
        <f aca="false">B529+D529+F529+H529+J529+L529+N529+P529+R529</f>
        <v>67.3523427332194</v>
      </c>
      <c r="V529" s="23" t="n">
        <f aca="false">C529+E529+G529+I529+K529+M529+O529+Q529+S529</f>
        <v>47.0015832499619</v>
      </c>
      <c r="W529" s="19" t="n">
        <f aca="false">U529-U522</f>
        <v>3.61429732212865</v>
      </c>
      <c r="X529" s="19" t="n">
        <f aca="false">V529-V522</f>
        <v>5.46277296196723</v>
      </c>
      <c r="Y529" s="21" t="n">
        <v>7</v>
      </c>
    </row>
    <row r="530" customFormat="false" ht="12.75" hidden="false" customHeight="false" outlineLevel="0" collapsed="false">
      <c r="A530" s="0" t="s">
        <v>31</v>
      </c>
      <c r="B530" s="19" t="n">
        <f aca="false">($B$5/($B$5+$D$5+$H$5+$J$5+$L$5+$N$5))*B147</f>
        <v>14.6622940720884</v>
      </c>
      <c r="C530" s="19" t="n">
        <f aca="false">($B$5/($B$5+$D$5+$H$5+$J$5+$L$5+$N$5))*C147</f>
        <v>8.52810011909216</v>
      </c>
      <c r="D530" s="19" t="n">
        <f aca="false">($D$5/($B$5+$D$5+$H$5+$J$5+$L$5+$N$5))*D147</f>
        <v>12.0327561245547</v>
      </c>
      <c r="E530" s="19" t="n">
        <f aca="false">($D$5/($B$5+$D$5+$H$5+$J$5+$L$5+$N$5))*E147</f>
        <v>7.79511299055748</v>
      </c>
      <c r="F530" s="19"/>
      <c r="G530" s="19"/>
      <c r="H530" s="19" t="n">
        <f aca="false">($H$5/($B$5+$D$5+$H$5+$J$5+$L$5+$N$5))*H147</f>
        <v>17.8007019499039</v>
      </c>
      <c r="I530" s="19" t="n">
        <f aca="false">($H$5/($B$5+$D$5+$H$5+$J$5+$L$5+$N$5))*I147</f>
        <v>12.3579206237555</v>
      </c>
      <c r="J530" s="19" t="n">
        <f aca="false">($J$5/($B$5+$D$5+$H$5+$J$5+$L$5+$N$5))*J147</f>
        <v>6.5032002398686</v>
      </c>
      <c r="K530" s="19" t="n">
        <f aca="false">($J$5/($B$5+$D$5+$H$5+$J$5+$L$5+$N$5))*K147</f>
        <v>3.90711231976138</v>
      </c>
      <c r="L530" s="19" t="n">
        <f aca="false">($L$5/($B$5+$D$5+$H$5+$J$5+$L$5+$N$5))*L147</f>
        <v>4.15776344545626</v>
      </c>
      <c r="M530" s="19" t="n">
        <f aca="false">($L$5/($B$5+$D$5+$H$5+$J$5+$L$5+$N$5))*M147</f>
        <v>2.59422515966952</v>
      </c>
      <c r="N530" s="19" t="n">
        <f aca="false">($N$5/($B$5+$D$5+$H$5+$J$5+$L$5+$N$5))*N147</f>
        <v>5.86136471060748</v>
      </c>
      <c r="O530" s="19" t="n">
        <f aca="false">($N$5/($B$5+$D$5+$H$5+$J$5+$L$5+$N$5))*O147</f>
        <v>4.03005130622789</v>
      </c>
      <c r="P530" s="19"/>
      <c r="Q530" s="19"/>
      <c r="R530" s="19"/>
      <c r="S530" s="19"/>
      <c r="U530" s="23" t="n">
        <f aca="false">B530+D530+F530+H530+J530+L530+N530+P530+R530</f>
        <v>61.0180805424793</v>
      </c>
      <c r="V530" s="23" t="n">
        <f aca="false">C530+E530+G530+I530+K530+M530+O530+Q530+S530</f>
        <v>39.2125225190639</v>
      </c>
      <c r="W530" s="19" t="n">
        <f aca="false">U530-U523</f>
        <v>7.35996395189572</v>
      </c>
      <c r="X530" s="19" t="n">
        <f aca="false">V530-V523</f>
        <v>5.03860740154804</v>
      </c>
      <c r="Y530" s="21" t="n">
        <v>2</v>
      </c>
    </row>
    <row r="531" customFormat="false" ht="12.75" hidden="false" customHeight="false" outlineLevel="0" collapsed="false">
      <c r="A531" s="0" t="s">
        <v>32</v>
      </c>
      <c r="B531" s="19"/>
      <c r="C531" s="19"/>
      <c r="D531" s="19"/>
      <c r="E531" s="19"/>
      <c r="F531" s="19"/>
      <c r="G531" s="19"/>
      <c r="H531" s="19"/>
      <c r="I531" s="19"/>
      <c r="J531" s="19" t="n">
        <f aca="false">($J$5/($J$5+$P$5+$R$5))*J148</f>
        <v>13.8397092013131</v>
      </c>
      <c r="K531" s="19" t="n">
        <f aca="false">($J$5/($J$5+$P$5+$R$5))*K148</f>
        <v>7.89114704111186</v>
      </c>
      <c r="L531" s="19"/>
      <c r="M531" s="19"/>
      <c r="N531" s="19"/>
      <c r="O531" s="19"/>
      <c r="P531" s="19" t="n">
        <f aca="false">($P$5/($J$5+$P$5+$R$5))*P148</f>
        <v>12.3672297321372</v>
      </c>
      <c r="Q531" s="19" t="n">
        <f aca="false">($P$5/($J$5+$P$5+$R$5))*Q148</f>
        <v>7.51565981613306</v>
      </c>
      <c r="R531" s="19" t="n">
        <f aca="false">($R$5/($J$5+$P$5+$R$5))*R148</f>
        <v>30.1007462053524</v>
      </c>
      <c r="S531" s="19" t="n">
        <f aca="false">($R$5/($J$5+$P$5+$R$5))*S148</f>
        <v>21.7419753330935</v>
      </c>
      <c r="U531" s="23" t="n">
        <f aca="false">B531+D531+F531+H531+J531+L531+N531+P531+R531</f>
        <v>56.3076851388028</v>
      </c>
      <c r="V531" s="23" t="n">
        <f aca="false">C531+E531+G531+I531+K531+M531+O531+Q531+S531</f>
        <v>37.1487821903384</v>
      </c>
      <c r="W531" s="19" t="n">
        <f aca="false">U531-U524</f>
        <v>-2.1956991947891</v>
      </c>
      <c r="X531" s="19" t="n">
        <f aca="false">V531-V524</f>
        <v>-0.362192085353037</v>
      </c>
      <c r="Y531" s="21" t="n">
        <v>-7</v>
      </c>
    </row>
    <row r="532" customFormat="false" ht="13.5" hidden="false" customHeight="false" outlineLevel="0" collapsed="false">
      <c r="U532" s="30" t="n">
        <f aca="false">(U529*(($F$5+$J$5)/(SUM($B$5:$S$5)+$J$5+$J$5)))+(U530*(($B$5+$D$5+$H$5+$J$5+$L$5+$N$5)/(SUM($B$5:$S$5)+$J$5+$J$5)))+(U531*(($J$5+$P$5+$R$5)/(SUM($B$5:$S$5)+$J$5+$J$5)))</f>
        <v>60.8121328830122</v>
      </c>
      <c r="V532" s="30" t="n">
        <f aca="false">(V529*(($F$5+$J$5)/(SUM($B$5:$S$5)+$J$5+$J$5)))+(V530*(($B$5+$D$5+$H$5+$J$5+$L$5+$N$5)/(SUM($B$5:$S$5)+$J$5+$J$5)))+(V531*(($J$5+$P$5+$R$5)/(SUM($B$5:$S$5)+$J$5+$J$5)))</f>
        <v>39.9160068353541</v>
      </c>
      <c r="W532" s="31" t="n">
        <f aca="false">U532-U525</f>
        <v>4.31502738504913</v>
      </c>
      <c r="X532" s="31" t="n">
        <f aca="false">V532-V525</f>
        <v>3.71990984396532</v>
      </c>
      <c r="Y532" s="22" t="n">
        <f aca="false">SUM(Y529:Y531)</f>
        <v>2</v>
      </c>
      <c r="Z532" s="23" t="n">
        <f aca="false">(65-AVERAGE(U532:V532))*7</f>
        <v>102.451510985718</v>
      </c>
    </row>
    <row r="533" customFormat="false" ht="14.25" hidden="false" customHeight="false" outlineLevel="0" collapsed="false">
      <c r="B533" s="19"/>
      <c r="C533" s="19"/>
      <c r="D533" s="19"/>
      <c r="E533" s="19"/>
      <c r="F533" s="19"/>
      <c r="G533" s="19"/>
      <c r="H533" s="19"/>
      <c r="I533" s="19"/>
      <c r="J533" s="19"/>
      <c r="K533" s="19"/>
      <c r="L533" s="19"/>
      <c r="M533" s="19"/>
      <c r="N533" s="19"/>
      <c r="O533" s="19"/>
      <c r="P533" s="19"/>
      <c r="Q533" s="19"/>
      <c r="R533" s="19"/>
      <c r="S533" s="19"/>
      <c r="U533" s="21"/>
      <c r="W533" s="25" t="s">
        <v>85</v>
      </c>
      <c r="X533" s="25"/>
      <c r="Y533" s="32"/>
    </row>
    <row r="534" customFormat="false" ht="13.5" hidden="false" customHeight="false" outlineLevel="0" collapsed="false">
      <c r="B534" s="19"/>
      <c r="C534" s="19"/>
      <c r="D534" s="19"/>
      <c r="E534" s="19"/>
      <c r="F534" s="19"/>
      <c r="G534" s="19"/>
      <c r="H534" s="19"/>
      <c r="I534" s="19"/>
      <c r="J534" s="19"/>
      <c r="K534" s="19"/>
      <c r="L534" s="19"/>
      <c r="M534" s="19"/>
      <c r="N534" s="19"/>
      <c r="O534" s="19"/>
      <c r="P534" s="19"/>
      <c r="Q534" s="19"/>
      <c r="R534" s="19"/>
      <c r="S534" s="19"/>
      <c r="U534" s="23"/>
      <c r="V534" s="23"/>
      <c r="W534" s="24" t="s">
        <v>84</v>
      </c>
      <c r="X534" s="24"/>
      <c r="Y534" s="25" t="s">
        <v>14</v>
      </c>
    </row>
    <row r="535" customFormat="false" ht="13.5" hidden="false" customHeight="false" outlineLevel="0" collapsed="false">
      <c r="B535" s="19"/>
      <c r="C535" s="19"/>
      <c r="D535" s="19"/>
      <c r="E535" s="19"/>
      <c r="F535" s="19"/>
      <c r="G535" s="19"/>
      <c r="H535" s="19"/>
      <c r="I535" s="19"/>
      <c r="J535" s="19"/>
      <c r="K535" s="19"/>
      <c r="L535" s="19"/>
      <c r="M535" s="19"/>
      <c r="N535" s="19"/>
      <c r="O535" s="19"/>
      <c r="P535" s="19"/>
      <c r="Q535" s="19"/>
      <c r="R535" s="19"/>
      <c r="S535" s="19"/>
      <c r="U535" s="33" t="s">
        <v>85</v>
      </c>
      <c r="V535" s="33"/>
      <c r="W535" s="29" t="s">
        <v>86</v>
      </c>
      <c r="X535" s="29"/>
      <c r="Y535" s="11" t="s">
        <v>25</v>
      </c>
    </row>
    <row r="536" customFormat="false" ht="13.5" hidden="false" customHeight="false" outlineLevel="0" collapsed="false">
      <c r="A536" s="3" t="s">
        <v>83</v>
      </c>
      <c r="B536" s="3"/>
      <c r="C536" s="3"/>
      <c r="D536" s="19"/>
      <c r="E536" s="19"/>
      <c r="F536" s="19"/>
      <c r="G536" s="19"/>
      <c r="H536" s="19"/>
      <c r="I536" s="19"/>
      <c r="J536" s="19"/>
      <c r="K536" s="19"/>
      <c r="L536" s="19"/>
      <c r="M536" s="19"/>
      <c r="N536" s="19"/>
      <c r="O536" s="19"/>
      <c r="P536" s="19"/>
      <c r="Q536" s="19"/>
      <c r="R536" s="19"/>
      <c r="S536" s="19"/>
      <c r="U536" s="12" t="s">
        <v>26</v>
      </c>
      <c r="V536" s="12" t="s">
        <v>27</v>
      </c>
      <c r="W536" s="12" t="s">
        <v>26</v>
      </c>
      <c r="X536" s="12" t="s">
        <v>27</v>
      </c>
      <c r="Y536" s="14" t="s">
        <v>28</v>
      </c>
    </row>
    <row r="537" customFormat="false" ht="13.5" hidden="false" customHeight="false" outlineLevel="0" collapsed="false">
      <c r="A537" s="3" t="str">
        <f aca="false">A152</f>
        <v>April 2 - 8, 1999</v>
      </c>
    </row>
    <row r="538" customFormat="false" ht="12.75" hidden="false" customHeight="false" outlineLevel="0" collapsed="false">
      <c r="A538" s="0" t="s">
        <v>30</v>
      </c>
      <c r="B538" s="19"/>
      <c r="C538" s="19"/>
      <c r="D538" s="19"/>
      <c r="E538" s="19"/>
      <c r="F538" s="19" t="n">
        <f aca="false">($F$5/($F$5+$J$5))*F153</f>
        <v>48.7831673445023</v>
      </c>
      <c r="G538" s="19" t="n">
        <f aca="false">($F$5/($F$5+$J$5))*G153</f>
        <v>35.3870022961597</v>
      </c>
      <c r="H538" s="19"/>
      <c r="I538" s="19"/>
      <c r="J538" s="19" t="n">
        <f aca="false">($J$5/($F$5+$J$5))*J153</f>
        <v>25.7014565443234</v>
      </c>
      <c r="K538" s="19" t="n">
        <f aca="false">($J$5/($F$5+$J$5))*K153</f>
        <v>15.7909749008323</v>
      </c>
      <c r="L538" s="19"/>
      <c r="M538" s="19"/>
      <c r="N538" s="19"/>
      <c r="O538" s="19"/>
      <c r="P538" s="19"/>
      <c r="Q538" s="19"/>
      <c r="R538" s="19"/>
      <c r="S538" s="19"/>
      <c r="U538" s="23" t="n">
        <f aca="false">B538+D538+F538+H538+J538+L538+N538+P538+R538</f>
        <v>74.4846238888258</v>
      </c>
      <c r="V538" s="23" t="n">
        <f aca="false">C538+E538+G538+I538+K538+M538+O538+Q538+S538</f>
        <v>51.177977196992</v>
      </c>
      <c r="W538" s="19" t="n">
        <f aca="false">U538-U529</f>
        <v>7.13228115560639</v>
      </c>
      <c r="X538" s="19" t="n">
        <f aca="false">V538-V529</f>
        <v>4.1763939470301</v>
      </c>
      <c r="Y538" s="21" t="n">
        <v>11</v>
      </c>
    </row>
    <row r="539" customFormat="false" ht="12.75" hidden="false" customHeight="false" outlineLevel="0" collapsed="false">
      <c r="A539" s="0" t="s">
        <v>31</v>
      </c>
      <c r="B539" s="19" t="n">
        <f aca="false">($B$5/($B$5+$D$5+$H$5+$J$5+$L$5+$N$5))*B154</f>
        <v>16.3441275123456</v>
      </c>
      <c r="C539" s="19" t="n">
        <f aca="false">($B$5/($B$5+$D$5+$H$5+$J$5+$L$5+$N$5))*C154</f>
        <v>11.085157851922</v>
      </c>
      <c r="D539" s="19" t="n">
        <f aca="false">($D$5/($B$5+$D$5+$H$5+$J$5+$L$5+$N$5))*D154</f>
        <v>13.3066201664899</v>
      </c>
      <c r="E539" s="19" t="n">
        <f aca="false">($D$5/($B$5+$D$5+$H$5+$J$5+$L$5+$N$5))*E154</f>
        <v>8.93574721526274</v>
      </c>
      <c r="F539" s="19"/>
      <c r="G539" s="19"/>
      <c r="H539" s="19" t="n">
        <f aca="false">($H$5/($B$5+$D$5+$H$5+$J$5+$L$5+$N$5))*H154</f>
        <v>20.6642087001512</v>
      </c>
      <c r="I539" s="19" t="n">
        <f aca="false">($H$5/($B$5+$D$5+$H$5+$J$5+$L$5+$N$5))*I154</f>
        <v>14.8983560205533</v>
      </c>
      <c r="J539" s="19" t="n">
        <f aca="false">($J$5/($B$5+$D$5+$H$5+$J$5+$L$5+$N$5))*J154</f>
        <v>6.56810243787128</v>
      </c>
      <c r="K539" s="19" t="n">
        <f aca="false">($J$5/($B$5+$D$5+$H$5+$J$5+$L$5+$N$5))*K154</f>
        <v>4.24831244640404</v>
      </c>
      <c r="L539" s="19" t="n">
        <f aca="false">($L$5/($B$5+$D$5+$H$5+$J$5+$L$5+$N$5))*L154</f>
        <v>4.29630481255128</v>
      </c>
      <c r="M539" s="19" t="n">
        <f aca="false">($L$5/($B$5+$D$5+$H$5+$J$5+$L$5+$N$5))*M154</f>
        <v>2.70231787465575</v>
      </c>
      <c r="N539" s="19" t="n">
        <f aca="false">($N$5/($B$5+$D$5+$H$5+$J$5+$L$5+$N$5))*N154</f>
        <v>7.32670588825935</v>
      </c>
      <c r="O539" s="19" t="n">
        <f aca="false">($N$5/($B$5+$D$5+$H$5+$J$5+$L$5+$N$5))*O154</f>
        <v>5.3124063705159</v>
      </c>
      <c r="P539" s="19"/>
      <c r="Q539" s="19"/>
      <c r="R539" s="19"/>
      <c r="S539" s="19"/>
      <c r="U539" s="23" t="n">
        <f aca="false">B539+D539+F539+H539+J539+L539+N539+P539+R539</f>
        <v>68.5060695176686</v>
      </c>
      <c r="V539" s="23" t="n">
        <f aca="false">C539+E539+G539+I539+K539+M539+O539+Q539+S539</f>
        <v>47.1822977793137</v>
      </c>
      <c r="W539" s="19" t="n">
        <f aca="false">U539-U530</f>
        <v>7.48798897518933</v>
      </c>
      <c r="X539" s="19" t="n">
        <f aca="false">V539-V530</f>
        <v>7.9697752602498</v>
      </c>
      <c r="Y539" s="21" t="n">
        <v>34</v>
      </c>
    </row>
    <row r="540" customFormat="false" ht="12.75" hidden="false" customHeight="false" outlineLevel="0" collapsed="false">
      <c r="A540" s="0" t="s">
        <v>32</v>
      </c>
      <c r="B540" s="19"/>
      <c r="C540" s="19"/>
      <c r="D540" s="19"/>
      <c r="E540" s="19"/>
      <c r="F540" s="19"/>
      <c r="G540" s="19"/>
      <c r="H540" s="19"/>
      <c r="I540" s="19"/>
      <c r="J540" s="19" t="n">
        <f aca="false">($J$5/($J$5+$P$5+$R$5))*J155</f>
        <v>11.7666522015354</v>
      </c>
      <c r="K540" s="19" t="n">
        <f aca="false">($J$5/($J$5+$P$5+$R$5))*K155</f>
        <v>7.44657537682387</v>
      </c>
      <c r="L540" s="19"/>
      <c r="M540" s="19"/>
      <c r="N540" s="19"/>
      <c r="O540" s="19"/>
      <c r="P540" s="19" t="n">
        <f aca="false">($P$5/($J$5+$P$5+$R$5))*P155</f>
        <v>11.1112395508367</v>
      </c>
      <c r="Q540" s="19" t="n">
        <f aca="false">($P$5/($J$5+$P$5+$R$5))*Q155</f>
        <v>6.65080844561814</v>
      </c>
      <c r="R540" s="19" t="n">
        <f aca="false">($R$5/($J$5+$P$5+$R$5))*R155</f>
        <v>30.0548908792507</v>
      </c>
      <c r="S540" s="19" t="n">
        <f aca="false">($R$5/($J$5+$P$5+$R$5))*S155</f>
        <v>21.7223230504785</v>
      </c>
      <c r="U540" s="23" t="n">
        <f aca="false">B540+D540+F540+H540+J540+L540+N540+P540+R540</f>
        <v>52.9327826316228</v>
      </c>
      <c r="V540" s="23" t="n">
        <f aca="false">C540+E540+G540+I540+K540+M540+O540+Q540+S540</f>
        <v>35.8197068729205</v>
      </c>
      <c r="W540" s="19" t="n">
        <f aca="false">U540-U531</f>
        <v>-3.37490250718</v>
      </c>
      <c r="X540" s="19" t="n">
        <f aca="false">V540-V531</f>
        <v>-1.32907531741795</v>
      </c>
      <c r="Y540" s="21" t="n">
        <v>-15</v>
      </c>
    </row>
    <row r="541" customFormat="false" ht="13.5" hidden="false" customHeight="false" outlineLevel="0" collapsed="false">
      <c r="U541" s="30" t="n">
        <f aca="false">(U538*(($F$5+$J$5)/(SUM($B$5:$S$5)+$J$5+$J$5)))+(U539*(($B$5+$D$5+$H$5+$J$5+$L$5+$N$5)/(SUM($B$5:$S$5)+$J$5+$J$5)))+(U540*(($J$5+$P$5+$R$5)/(SUM($B$5:$S$5)+$J$5+$J$5)))</f>
        <v>65.4563948424269</v>
      </c>
      <c r="V541" s="30" t="n">
        <f aca="false">(V538*(($F$5+$J$5)/(SUM($B$5:$S$5)+$J$5+$J$5)))+(V539*(($B$5+$D$5+$H$5+$J$5+$L$5+$N$5)/(SUM($B$5:$S$5)+$J$5+$J$5)))+(V540*(($J$5+$P$5+$R$5)/(SUM($B$5:$S$5)+$J$5+$J$5)))</f>
        <v>44.8991901840643</v>
      </c>
      <c r="W541" s="31" t="n">
        <f aca="false">U541-U532</f>
        <v>4.64426195941469</v>
      </c>
      <c r="X541" s="31" t="n">
        <f aca="false">V541-V532</f>
        <v>4.98318334871025</v>
      </c>
      <c r="Y541" s="22" t="n">
        <f aca="false">SUM(Y538:Y540)</f>
        <v>30</v>
      </c>
      <c r="Z541" s="23" t="n">
        <f aca="false">(65-AVERAGE(U541:V541))*7</f>
        <v>68.7554524072807</v>
      </c>
    </row>
    <row r="542" customFormat="false" ht="13.5" hidden="true" customHeight="false" outlineLevel="0" collapsed="false"/>
    <row r="543" customFormat="false" ht="13.5" hidden="true" customHeight="false" outlineLevel="0" collapsed="false"/>
    <row r="544" customFormat="false" ht="14.25" hidden="false" customHeight="false" outlineLevel="0" collapsed="false">
      <c r="A544" s="3" t="str">
        <f aca="false">A159</f>
        <v>April 9 - 15, 1999</v>
      </c>
    </row>
    <row r="545" customFormat="false" ht="12.75" hidden="false" customHeight="false" outlineLevel="0" collapsed="false">
      <c r="A545" s="0" t="s">
        <v>30</v>
      </c>
      <c r="B545" s="19"/>
      <c r="C545" s="19"/>
      <c r="D545" s="19"/>
      <c r="E545" s="19"/>
      <c r="F545" s="19" t="n">
        <f aca="false">($F$5/($F$5+$J$5))*F160</f>
        <v>47.5987991084482</v>
      </c>
      <c r="G545" s="19" t="n">
        <f aca="false">($F$5/($F$5+$J$5))*G160</f>
        <v>34.2866601849607</v>
      </c>
      <c r="H545" s="19"/>
      <c r="I545" s="19"/>
      <c r="J545" s="19" t="n">
        <f aca="false">($J$5/($F$5+$J$5))*J160</f>
        <v>23.3711911509714</v>
      </c>
      <c r="K545" s="19" t="n">
        <f aca="false">($J$5/($F$5+$J$5))*K160</f>
        <v>15.7224376833808</v>
      </c>
      <c r="L545" s="19"/>
      <c r="M545" s="19"/>
      <c r="N545" s="19"/>
      <c r="O545" s="19"/>
      <c r="P545" s="19"/>
      <c r="Q545" s="19"/>
      <c r="R545" s="19"/>
      <c r="S545" s="19"/>
      <c r="U545" s="23" t="n">
        <f aca="false">B545+D545+F545+H545+J545+L545+N545+P545+R545</f>
        <v>70.9699902594196</v>
      </c>
      <c r="V545" s="23" t="n">
        <f aca="false">C545+E545+G545+I545+K545+M545+O545+Q545+S545</f>
        <v>50.0090978683415</v>
      </c>
      <c r="W545" s="19" t="n">
        <f aca="false">U545-U538</f>
        <v>-3.51463362940618</v>
      </c>
      <c r="X545" s="19" t="n">
        <f aca="false">V545-V538</f>
        <v>-1.16887932865052</v>
      </c>
      <c r="Y545" s="21" t="n">
        <v>3</v>
      </c>
    </row>
    <row r="546" customFormat="false" ht="12.75" hidden="false" customHeight="false" outlineLevel="0" collapsed="false">
      <c r="A546" s="0" t="s">
        <v>31</v>
      </c>
      <c r="B546" s="19" t="n">
        <f aca="false">($B$5/($B$5+$D$5+$H$5+$J$5+$L$5+$N$5))*B161</f>
        <v>13.9593700322347</v>
      </c>
      <c r="C546" s="19" t="n">
        <f aca="false">($B$5/($B$5+$D$5+$H$5+$J$5+$L$5+$N$5))*C161</f>
        <v>9.11209124113977</v>
      </c>
      <c r="D546" s="19" t="n">
        <f aca="false">($D$5/($B$5+$D$5+$H$5+$J$5+$L$5+$N$5))*D161</f>
        <v>11.6587776902251</v>
      </c>
      <c r="E546" s="19" t="n">
        <f aca="false">($D$5/($B$5+$D$5+$H$5+$J$5+$L$5+$N$5))*E161</f>
        <v>8.04287370330084</v>
      </c>
      <c r="F546" s="19"/>
      <c r="G546" s="19"/>
      <c r="H546" s="19" t="n">
        <f aca="false">($H$5/($B$5+$D$5+$H$5+$J$5+$L$5+$N$5))*H161</f>
        <v>19.9386222178136</v>
      </c>
      <c r="I546" s="19" t="n">
        <f aca="false">($H$5/($B$5+$D$5+$H$5+$J$5+$L$5+$N$5))*I161</f>
        <v>14.5134950639849</v>
      </c>
      <c r="J546" s="19" t="n">
        <f aca="false">($J$5/($B$5+$D$5+$H$5+$J$5+$L$5+$N$5))*J161</f>
        <v>6.18425229539829</v>
      </c>
      <c r="K546" s="19" t="n">
        <f aca="false">($J$5/($B$5+$D$5+$H$5+$J$5+$L$5+$N$5))*K161</f>
        <v>4.10923630782687</v>
      </c>
      <c r="L546" s="19" t="n">
        <f aca="false">($L$5/($B$5+$D$5+$H$5+$J$5+$L$5+$N$5))*L161</f>
        <v>3.95680234153819</v>
      </c>
      <c r="M546" s="19" t="n">
        <f aca="false">($L$5/($B$5+$D$5+$H$5+$J$5+$L$5+$N$5))*M161</f>
        <v>2.6353308400164</v>
      </c>
      <c r="N546" s="19" t="n">
        <f aca="false">($N$5/($B$5+$D$5+$H$5+$J$5+$L$5+$N$5))*N161</f>
        <v>6.90990418559722</v>
      </c>
      <c r="O546" s="19" t="n">
        <f aca="false">($N$5/($B$5+$D$5+$H$5+$J$5+$L$5+$N$5))*O161</f>
        <v>4.95224322675211</v>
      </c>
      <c r="P546" s="19"/>
      <c r="Q546" s="19"/>
      <c r="R546" s="19"/>
      <c r="S546" s="19"/>
      <c r="U546" s="23" t="n">
        <f aca="false">B546+D546+F546+H546+J546+L546+N546+P546+R546</f>
        <v>62.6077287628071</v>
      </c>
      <c r="V546" s="23" t="n">
        <f aca="false">C546+E546+G546+I546+K546+M546+O546+Q546+S546</f>
        <v>43.3652703830209</v>
      </c>
      <c r="W546" s="19" t="n">
        <f aca="false">U546-U539</f>
        <v>-5.89834075486152</v>
      </c>
      <c r="X546" s="19" t="n">
        <f aca="false">V546-V539</f>
        <v>-3.81702739629288</v>
      </c>
      <c r="Y546" s="21" t="n">
        <v>5</v>
      </c>
    </row>
    <row r="547" customFormat="false" ht="12.75" hidden="false" customHeight="false" outlineLevel="0" collapsed="false">
      <c r="A547" s="0" t="s">
        <v>32</v>
      </c>
      <c r="B547" s="19"/>
      <c r="C547" s="19"/>
      <c r="D547" s="19"/>
      <c r="E547" s="19"/>
      <c r="F547" s="19"/>
      <c r="G547" s="19"/>
      <c r="H547" s="19"/>
      <c r="I547" s="19"/>
      <c r="J547" s="19" t="n">
        <f aca="false">($J$5/($J$5+$P$5+$R$5))*J162</f>
        <v>12.9022428657493</v>
      </c>
      <c r="K547" s="19" t="n">
        <f aca="false">($J$5/($J$5+$P$5+$R$5))*K162</f>
        <v>8.34538330679741</v>
      </c>
      <c r="L547" s="19"/>
      <c r="M547" s="19"/>
      <c r="N547" s="19"/>
      <c r="O547" s="19"/>
      <c r="P547" s="19" t="n">
        <f aca="false">($P$5/($J$5+$P$5+$R$5))*P162</f>
        <v>12.4773280640621</v>
      </c>
      <c r="Q547" s="19" t="n">
        <f aca="false">($P$5/($J$5+$P$5+$R$5))*Q162</f>
        <v>7.16218622416381</v>
      </c>
      <c r="R547" s="19" t="n">
        <f aca="false">($R$5/($J$5+$P$5+$R$5))*R162</f>
        <v>34.2146240327651</v>
      </c>
      <c r="S547" s="19" t="n">
        <f aca="false">($R$5/($J$5+$P$5+$R$5))*S162</f>
        <v>22.6459803333848</v>
      </c>
      <c r="U547" s="23" t="n">
        <f aca="false">B547+D547+F547+H547+J547+L547+N547+P547+R547</f>
        <v>59.5941949625765</v>
      </c>
      <c r="V547" s="23" t="n">
        <f aca="false">C547+E547+G547+I547+K547+M547+O547+Q547+S547</f>
        <v>38.153549864346</v>
      </c>
      <c r="W547" s="19" t="n">
        <f aca="false">U547-U540</f>
        <v>6.66141233095372</v>
      </c>
      <c r="X547" s="19" t="n">
        <f aca="false">V547-V540</f>
        <v>2.33384299142558</v>
      </c>
      <c r="Y547" s="21" t="n">
        <v>-6</v>
      </c>
    </row>
    <row r="548" customFormat="false" ht="13.5" hidden="false" customHeight="false" outlineLevel="0" collapsed="false">
      <c r="U548" s="30" t="n">
        <f aca="false">(U545*(($F$5+$J$5)/(SUM($B$5:$S$5)+$J$5+$J$5)))+(U546*(($B$5+$D$5+$H$5+$J$5+$L$5+$N$5)/(SUM($B$5:$S$5)+$J$5+$J$5)))+(U547*(($J$5+$P$5+$R$5)/(SUM($B$5:$S$5)+$J$5+$J$5)))</f>
        <v>63.1582361618199</v>
      </c>
      <c r="V548" s="30" t="n">
        <f aca="false">(V545*(($F$5+$J$5)/(SUM($B$5:$S$5)+$J$5+$J$5)))+(V546*(($B$5+$D$5+$H$5+$J$5+$L$5+$N$5)/(SUM($B$5:$S$5)+$J$5+$J$5)))+(V547*(($J$5+$P$5+$R$5)/(SUM($B$5:$S$5)+$J$5+$J$5)))</f>
        <v>43.0796881837389</v>
      </c>
      <c r="W548" s="31" t="n">
        <f aca="false">U548-U541</f>
        <v>-2.29815868060704</v>
      </c>
      <c r="X548" s="31" t="n">
        <f aca="false">V548-V541</f>
        <v>-1.81950200032546</v>
      </c>
      <c r="Y548" s="22" t="n">
        <f aca="false">SUM(Y545:Y547)</f>
        <v>2</v>
      </c>
      <c r="Z548" s="23" t="n">
        <f aca="false">(65-AVERAGE(U548:V548))*7</f>
        <v>83.1672647905444</v>
      </c>
    </row>
    <row r="549" customFormat="false" ht="13.5" hidden="true" customHeight="false" outlineLevel="0" collapsed="false"/>
    <row r="550" customFormat="false" ht="13.5" hidden="true" customHeight="false" outlineLevel="0" collapsed="false"/>
    <row r="551" customFormat="false" ht="14.25" hidden="false" customHeight="false" outlineLevel="0" collapsed="false">
      <c r="A551" s="3" t="str">
        <f aca="false">A166</f>
        <v>April 16 - 22, 1999</v>
      </c>
    </row>
    <row r="552" customFormat="false" ht="12.75" hidden="false" customHeight="false" outlineLevel="0" collapsed="false">
      <c r="A552" s="0" t="s">
        <v>30</v>
      </c>
      <c r="B552" s="19"/>
      <c r="C552" s="19"/>
      <c r="D552" s="19"/>
      <c r="E552" s="19"/>
      <c r="F552" s="19" t="n">
        <f aca="false">($F$5/($F$5+$J$5))*F167</f>
        <v>48.0149284886834</v>
      </c>
      <c r="G552" s="19" t="n">
        <f aca="false">($F$5/($F$5+$J$5))*G167</f>
        <v>31.8378988320378</v>
      </c>
      <c r="H552" s="19"/>
      <c r="I552" s="19"/>
      <c r="J552" s="19" t="n">
        <f aca="false">($J$5/($F$5+$J$5))*J167</f>
        <v>25.0297918132984</v>
      </c>
      <c r="K552" s="19" t="n">
        <f aca="false">($J$5/($F$5+$J$5))*K167</f>
        <v>15.4345813700844</v>
      </c>
      <c r="L552" s="19"/>
      <c r="M552" s="19"/>
      <c r="N552" s="19"/>
      <c r="O552" s="19"/>
      <c r="P552" s="19"/>
      <c r="Q552" s="19"/>
      <c r="R552" s="19"/>
      <c r="S552" s="19"/>
      <c r="U552" s="23" t="n">
        <f aca="false">B552+D552+F552+H552+J552+L552+N552+P552+R552</f>
        <v>73.0447203019818</v>
      </c>
      <c r="V552" s="23" t="n">
        <f aca="false">C552+E552+G552+I552+K552+M552+O552+Q552+S552</f>
        <v>47.2724802021222</v>
      </c>
      <c r="W552" s="19" t="n">
        <f aca="false">U552-U545</f>
        <v>2.07473004256224</v>
      </c>
      <c r="X552" s="19" t="n">
        <f aca="false">V552-V545</f>
        <v>-2.73661766621929</v>
      </c>
      <c r="Y552" s="21" t="n">
        <v>-4</v>
      </c>
    </row>
    <row r="553" customFormat="false" ht="12.75" hidden="false" customHeight="false" outlineLevel="0" collapsed="false">
      <c r="A553" s="0" t="s">
        <v>31</v>
      </c>
      <c r="B553" s="19" t="n">
        <f aca="false">($B$5/($B$5+$D$5+$H$5+$J$5+$L$5+$N$5))*B168</f>
        <v>13.4973613899882</v>
      </c>
      <c r="C553" s="19" t="n">
        <f aca="false">($B$5/($B$5+$D$5+$H$5+$J$5+$L$5+$N$5))*C168</f>
        <v>9.86075871091882</v>
      </c>
      <c r="D553" s="19" t="n">
        <f aca="false">($D$5/($B$5+$D$5+$H$5+$J$5+$L$5+$N$5))*D168</f>
        <v>11.4390653600565</v>
      </c>
      <c r="E553" s="19" t="n">
        <f aca="false">($D$5/($B$5+$D$5+$H$5+$J$5+$L$5+$N$5))*E168</f>
        <v>8.57345560700595</v>
      </c>
      <c r="F553" s="19"/>
      <c r="G553" s="19"/>
      <c r="H553" s="19" t="n">
        <f aca="false">($H$5/($B$5+$D$5+$H$5+$J$5+$L$5+$N$5))*H168</f>
        <v>18.9146802232738</v>
      </c>
      <c r="I553" s="19" t="n">
        <f aca="false">($H$5/($B$5+$D$5+$H$5+$J$5+$L$5+$N$5))*I168</f>
        <v>12.6580415531896</v>
      </c>
      <c r="J553" s="19" t="n">
        <f aca="false">($J$5/($B$5+$D$5+$H$5+$J$5+$L$5+$N$5))*J168</f>
        <v>6.4049197686074</v>
      </c>
      <c r="K553" s="19" t="n">
        <f aca="false">($J$5/($B$5+$D$5+$H$5+$J$5+$L$5+$N$5))*K168</f>
        <v>4.01466453359439</v>
      </c>
      <c r="L553" s="19" t="n">
        <f aca="false">($L$5/($B$5+$D$5+$H$5+$J$5+$L$5+$N$5))*L168</f>
        <v>4.23388507572825</v>
      </c>
      <c r="M553" s="19" t="n">
        <f aca="false">($L$5/($B$5+$D$5+$H$5+$J$5+$L$5+$N$5))*M168</f>
        <v>2.84999383738342</v>
      </c>
      <c r="N553" s="19" t="n">
        <f aca="false">($N$5/($B$5+$D$5+$H$5+$J$5+$L$5+$N$5))*N168</f>
        <v>6.47422296330232</v>
      </c>
      <c r="O553" s="19" t="n">
        <f aca="false">($N$5/($B$5+$D$5+$H$5+$J$5+$L$5+$N$5))*O168</f>
        <v>4.33793270331629</v>
      </c>
      <c r="P553" s="19"/>
      <c r="Q553" s="19"/>
      <c r="R553" s="19"/>
      <c r="S553" s="19"/>
      <c r="U553" s="23" t="n">
        <f aca="false">B553+D553+F553+H553+J553+L553+N553+P553+R553</f>
        <v>60.9641347809564</v>
      </c>
      <c r="V553" s="23" t="n">
        <f aca="false">C553+E553+G553+I553+K553+M553+O553+Q553+S553</f>
        <v>42.2948469454085</v>
      </c>
      <c r="W553" s="19" t="n">
        <f aca="false">U553-U546</f>
        <v>-1.64359398185066</v>
      </c>
      <c r="X553" s="19" t="n">
        <f aca="false">V553-V546</f>
        <v>-1.07042343761241</v>
      </c>
      <c r="Y553" s="21" t="n">
        <v>3</v>
      </c>
    </row>
    <row r="554" customFormat="false" ht="12.75" hidden="false" customHeight="false" outlineLevel="0" collapsed="false">
      <c r="A554" s="0" t="s">
        <v>32</v>
      </c>
      <c r="B554" s="19"/>
      <c r="C554" s="19"/>
      <c r="D554" s="19"/>
      <c r="E554" s="19"/>
      <c r="F554" s="19"/>
      <c r="G554" s="19"/>
      <c r="H554" s="19"/>
      <c r="I554" s="19"/>
      <c r="J554" s="19" t="n">
        <f aca="false">($J$5/($J$5+$P$5+$R$5))*J169</f>
        <v>12.6606278308102</v>
      </c>
      <c r="K554" s="19" t="n">
        <f aca="false">($J$5/($J$5+$P$5+$R$5))*K169</f>
        <v>7.92980544670212</v>
      </c>
      <c r="L554" s="19"/>
      <c r="M554" s="19"/>
      <c r="N554" s="19"/>
      <c r="O554" s="19"/>
      <c r="P554" s="19" t="n">
        <f aca="false">($P$5/($J$5+$P$5+$R$5))*P169</f>
        <v>14.0317426713695</v>
      </c>
      <c r="Q554" s="19" t="n">
        <f aca="false">($P$5/($J$5+$P$5+$R$5))*Q169</f>
        <v>8.57318326751648</v>
      </c>
      <c r="R554" s="19" t="n">
        <f aca="false">($R$5/($J$5+$P$5+$R$5))*R169</f>
        <v>37.6079181642934</v>
      </c>
      <c r="S554" s="19" t="n">
        <f aca="false">($R$5/($J$5+$P$5+$R$5))*S169</f>
        <v>26.1506373997316</v>
      </c>
      <c r="U554" s="23" t="n">
        <f aca="false">B554+D554+F554+H554+J554+L554+N554+P554+R554</f>
        <v>64.3002886664731</v>
      </c>
      <c r="V554" s="23" t="n">
        <f aca="false">C554+E554+G554+I554+K554+M554+O554+Q554+S554</f>
        <v>42.6536261139502</v>
      </c>
      <c r="W554" s="19" t="n">
        <f aca="false">U554-U547</f>
        <v>4.70609370389658</v>
      </c>
      <c r="X554" s="19" t="n">
        <f aca="false">V554-V547</f>
        <v>4.50007624960416</v>
      </c>
      <c r="Y554" s="21" t="n">
        <v>6</v>
      </c>
    </row>
    <row r="555" customFormat="false" ht="13.5" hidden="false" customHeight="false" outlineLevel="0" collapsed="false">
      <c r="U555" s="30" t="n">
        <f aca="false">(U552*(($F$5+$J$5)/(SUM($B$5:$S$5)+$J$5+$J$5)))+(U553*(($B$5+$D$5+$H$5+$J$5+$L$5+$N$5)/(SUM($B$5:$S$5)+$J$5+$J$5)))+(U554*(($J$5+$P$5+$R$5)/(SUM($B$5:$S$5)+$J$5+$J$5)))</f>
        <v>63.732597272463</v>
      </c>
      <c r="V555" s="30" t="n">
        <f aca="false">(V552*(($F$5+$J$5)/(SUM($B$5:$S$5)+$J$5+$J$5)))+(V553*(($B$5+$D$5+$H$5+$J$5+$L$5+$N$5)/(SUM($B$5:$S$5)+$J$5+$J$5)))+(V554*(($J$5+$P$5+$R$5)/(SUM($B$5:$S$5)+$J$5+$J$5)))</f>
        <v>43.1748891844373</v>
      </c>
      <c r="W555" s="31" t="n">
        <f aca="false">U555-U548</f>
        <v>0.574361110643132</v>
      </c>
      <c r="X555" s="31" t="n">
        <f aca="false">V555-V548</f>
        <v>0.0952010006984523</v>
      </c>
      <c r="Y555" s="22" t="n">
        <f aca="false">SUM(Y552:Y554)</f>
        <v>5</v>
      </c>
      <c r="Z555" s="23" t="n">
        <f aca="false">(65-AVERAGE(U555:V555))*7</f>
        <v>80.8237974008489</v>
      </c>
    </row>
    <row r="556" customFormat="false" ht="13.5" hidden="true" customHeight="false" outlineLevel="0" collapsed="false"/>
    <row r="557" customFormat="false" ht="13.5" hidden="true" customHeight="false" outlineLevel="0" collapsed="false"/>
    <row r="558" customFormat="false" ht="14.25" hidden="false" customHeight="false" outlineLevel="0" collapsed="false">
      <c r="A558" s="3" t="str">
        <f aca="false">A173</f>
        <v>April 23 - 29, 1999</v>
      </c>
    </row>
    <row r="559" customFormat="false" ht="12.75" hidden="false" customHeight="false" outlineLevel="0" collapsed="false">
      <c r="A559" s="0" t="s">
        <v>30</v>
      </c>
      <c r="B559" s="19"/>
      <c r="C559" s="19"/>
      <c r="D559" s="19"/>
      <c r="E559" s="19"/>
      <c r="F559" s="19" t="n">
        <f aca="false">($F$5/($F$5+$J$5))*F174</f>
        <v>49.0552519392715</v>
      </c>
      <c r="G559" s="19" t="n">
        <f aca="false">($F$5/($F$5+$J$5))*G174</f>
        <v>36.8034426865758</v>
      </c>
      <c r="H559" s="19"/>
      <c r="I559" s="19"/>
      <c r="J559" s="19" t="n">
        <f aca="false">($J$5/($F$5+$J$5))*J174</f>
        <v>22.1375212368439</v>
      </c>
      <c r="K559" s="19" t="n">
        <f aca="false">($J$5/($F$5+$J$5))*K174</f>
        <v>17.7100169894751</v>
      </c>
      <c r="L559" s="19"/>
      <c r="M559" s="19"/>
      <c r="N559" s="19"/>
      <c r="O559" s="19"/>
      <c r="P559" s="19"/>
      <c r="Q559" s="19"/>
      <c r="R559" s="19"/>
      <c r="S559" s="19"/>
      <c r="U559" s="23" t="n">
        <f aca="false">B559+D559+F559+H559+J559+L559+N559+P559+R559</f>
        <v>71.1927731761154</v>
      </c>
      <c r="V559" s="23" t="n">
        <f aca="false">C559+E559+G559+I559+K559+M559+O559+Q559+S559</f>
        <v>54.513459676051</v>
      </c>
      <c r="W559" s="19" t="n">
        <f aca="false">U559-U552</f>
        <v>-1.85194712586639</v>
      </c>
      <c r="X559" s="19" t="n">
        <f aca="false">V559-V552</f>
        <v>7.24097947392878</v>
      </c>
      <c r="Y559" s="21" t="n">
        <v>5</v>
      </c>
    </row>
    <row r="560" customFormat="false" ht="12.75" hidden="false" customHeight="false" outlineLevel="0" collapsed="false">
      <c r="A560" s="0" t="s">
        <v>31</v>
      </c>
      <c r="B560" s="19" t="n">
        <f aca="false">($B$5/($B$5+$D$5+$H$5+$J$5+$L$5+$N$5))*B175</f>
        <v>15.1044805613672</v>
      </c>
      <c r="C560" s="19" t="n">
        <f aca="false">($B$5/($B$5+$D$5+$H$5+$J$5+$L$5+$N$5))*C175</f>
        <v>9.72505320214013</v>
      </c>
      <c r="D560" s="19" t="n">
        <f aca="false">($D$5/($B$5+$D$5+$H$5+$J$5+$L$5+$N$5))*D175</f>
        <v>12.5656753934744</v>
      </c>
      <c r="E560" s="19" t="n">
        <f aca="false">($D$5/($B$5+$D$5+$H$5+$J$5+$L$5+$N$5))*E175</f>
        <v>8.21116399874916</v>
      </c>
      <c r="F560" s="19"/>
      <c r="G560" s="19"/>
      <c r="H560" s="19" t="n">
        <f aca="false">($H$5/($B$5+$D$5+$H$5+$J$5+$L$5+$N$5))*H175</f>
        <v>19.5414033406214</v>
      </c>
      <c r="I560" s="19" t="n">
        <f aca="false">($H$5/($B$5+$D$5+$H$5+$J$5+$L$5+$N$5))*I175</f>
        <v>14.7994926555632</v>
      </c>
      <c r="J560" s="19" t="n">
        <f aca="false">($J$5/($B$5+$D$5+$H$5+$J$5+$L$5+$N$5))*J175</f>
        <v>6.32703713100418</v>
      </c>
      <c r="K560" s="19" t="n">
        <f aca="false">($J$5/($B$5+$D$5+$H$5+$J$5+$L$5+$N$5))*K175</f>
        <v>4.68037565025046</v>
      </c>
      <c r="L560" s="19" t="n">
        <f aca="false">($L$5/($B$5+$D$5+$H$5+$J$5+$L$5+$N$5))*L175</f>
        <v>4.3693815776124</v>
      </c>
      <c r="M560" s="19" t="n">
        <f aca="false">($L$5/($B$5+$D$5+$H$5+$J$5+$L$5+$N$5))*M175</f>
        <v>2.8302022135127</v>
      </c>
      <c r="N560" s="19" t="n">
        <f aca="false">($N$5/($B$5+$D$5+$H$5+$J$5+$L$5+$N$5))*N175</f>
        <v>6.97380409820048</v>
      </c>
      <c r="O560" s="19" t="n">
        <f aca="false">($N$5/($B$5+$D$5+$H$5+$J$5+$L$5+$N$5))*O175</f>
        <v>5.34580859755851</v>
      </c>
      <c r="P560" s="19"/>
      <c r="Q560" s="19"/>
      <c r="R560" s="19"/>
      <c r="S560" s="19"/>
      <c r="U560" s="23" t="n">
        <f aca="false">B560+D560+F560+H560+J560+L560+N560+P560+R560</f>
        <v>64.8817821022801</v>
      </c>
      <c r="V560" s="23" t="n">
        <f aca="false">C560+E560+G560+I560+K560+M560+O560+Q560+S560</f>
        <v>45.5920963177742</v>
      </c>
      <c r="W560" s="19" t="n">
        <f aca="false">U560-U553</f>
        <v>3.91764732132367</v>
      </c>
      <c r="X560" s="19" t="n">
        <f aca="false">V560-V553</f>
        <v>3.29724937236572</v>
      </c>
      <c r="Y560" s="21" t="n">
        <v>23</v>
      </c>
    </row>
    <row r="561" customFormat="false" ht="12.75" hidden="false" customHeight="false" outlineLevel="0" collapsed="false">
      <c r="A561" s="0" t="s">
        <v>32</v>
      </c>
      <c r="B561" s="19"/>
      <c r="C561" s="19"/>
      <c r="D561" s="19"/>
      <c r="E561" s="19"/>
      <c r="F561" s="19"/>
      <c r="G561" s="19"/>
      <c r="H561" s="19"/>
      <c r="I561" s="19"/>
      <c r="J561" s="19" t="n">
        <f aca="false">($J$5/($J$5+$P$5+$R$5))*J176</f>
        <v>14.5693866068293</v>
      </c>
      <c r="K561" s="19" t="n">
        <f aca="false">($J$5/($J$5+$P$5+$R$5))*K176</f>
        <v>9.44714786611983</v>
      </c>
      <c r="L561" s="19"/>
      <c r="M561" s="19"/>
      <c r="N561" s="19"/>
      <c r="O561" s="19"/>
      <c r="P561" s="19" t="n">
        <f aca="false">($P$5/($J$5+$P$5+$R$5))*P176</f>
        <v>12.7322926222038</v>
      </c>
      <c r="Q561" s="19" t="n">
        <f aca="false">($P$5/($J$5+$P$5+$R$5))*Q176</f>
        <v>8.68473026170349</v>
      </c>
      <c r="R561" s="19" t="n">
        <f aca="false">($R$5/($J$5+$P$5+$R$5))*R176</f>
        <v>35.5706315332021</v>
      </c>
      <c r="S561" s="19" t="n">
        <f aca="false">($R$5/($J$5+$P$5+$R$5))*S176</f>
        <v>24.4474395730958</v>
      </c>
      <c r="U561" s="23" t="n">
        <f aca="false">B561+D561+F561+H561+J561+L561+N561+P561+R561</f>
        <v>62.8723107622352</v>
      </c>
      <c r="V561" s="23" t="n">
        <f aca="false">C561+E561+G561+I561+K561+M561+O561+Q561+S561</f>
        <v>42.5793177009191</v>
      </c>
      <c r="W561" s="19" t="n">
        <f aca="false">U561-U554</f>
        <v>-1.42797790423786</v>
      </c>
      <c r="X561" s="19" t="n">
        <f aca="false">V561-V554</f>
        <v>-0.0743084130311047</v>
      </c>
      <c r="Y561" s="21" t="n">
        <v>6</v>
      </c>
    </row>
    <row r="562" customFormat="false" ht="13.5" hidden="false" customHeight="false" outlineLevel="0" collapsed="false">
      <c r="U562" s="30" t="n">
        <f aca="false">(U559*(($F$5+$J$5)/(SUM($B$5:$S$5)+$J$5+$J$5)))+(U560*(($B$5+$D$5+$H$5+$J$5+$L$5+$N$5)/(SUM($B$5:$S$5)+$J$5+$J$5)))+(U561*(($J$5+$P$5+$R$5)/(SUM($B$5:$S$5)+$J$5+$J$5)))</f>
        <v>65.3652074142869</v>
      </c>
      <c r="V562" s="30" t="n">
        <f aca="false">(V559*(($F$5+$J$5)/(SUM($B$5:$S$5)+$J$5+$J$5)))+(V560*(($B$5+$D$5+$H$5+$J$5+$L$5+$N$5)/(SUM($B$5:$S$5)+$J$5+$J$5)))+(V561*(($J$5+$P$5+$R$5)/(SUM($B$5:$S$5)+$J$5+$J$5)))</f>
        <v>46.2313055893361</v>
      </c>
      <c r="W562" s="31" t="n">
        <f aca="false">U562-U555</f>
        <v>1.63261014182388</v>
      </c>
      <c r="X562" s="31" t="n">
        <f aca="false">V562-V555</f>
        <v>3.05641640489883</v>
      </c>
      <c r="Y562" s="22" t="n">
        <f aca="false">SUM(Y559:Y561)</f>
        <v>34</v>
      </c>
      <c r="Z562" s="23" t="n">
        <f aca="false">(65-AVERAGE(U562:V562))*7</f>
        <v>64.4122044873193</v>
      </c>
    </row>
    <row r="563" customFormat="false" ht="14.25" hidden="true" customHeight="false" outlineLevel="0" collapsed="false">
      <c r="A563" s="3"/>
    </row>
    <row r="564" customFormat="false" ht="13.5" hidden="true" customHeight="false" outlineLevel="0" collapsed="false">
      <c r="B564" s="19"/>
      <c r="C564" s="19"/>
      <c r="D564" s="19"/>
      <c r="E564" s="19"/>
      <c r="F564" s="19"/>
      <c r="G564" s="19"/>
      <c r="H564" s="19"/>
      <c r="I564" s="19"/>
      <c r="J564" s="19"/>
      <c r="K564" s="19"/>
      <c r="L564" s="19"/>
      <c r="M564" s="19"/>
      <c r="N564" s="19"/>
      <c r="O564" s="19"/>
      <c r="P564" s="19"/>
      <c r="Q564" s="19"/>
      <c r="R564" s="19"/>
      <c r="S564" s="19"/>
      <c r="U564" s="23"/>
      <c r="V564" s="23"/>
      <c r="W564" s="19"/>
      <c r="X564" s="19"/>
      <c r="Y564" s="21"/>
    </row>
    <row r="565" customFormat="false" ht="14.25" hidden="false" customHeight="false" outlineLevel="0" collapsed="false">
      <c r="A565" s="3" t="str">
        <f aca="false">A185</f>
        <v>April 30 - May 6, 1999</v>
      </c>
    </row>
    <row r="566" customFormat="false" ht="12.75" hidden="false" customHeight="false" outlineLevel="0" collapsed="false">
      <c r="A566" s="0" t="s">
        <v>30</v>
      </c>
      <c r="B566" s="19"/>
      <c r="C566" s="19"/>
      <c r="D566" s="19"/>
      <c r="E566" s="19"/>
      <c r="F566" s="19" t="n">
        <f aca="false">($F$5/($F$5+$J$5))*F186</f>
        <v>48.4590665772037</v>
      </c>
      <c r="G566" s="19" t="n">
        <f aca="false">($F$5/($F$5+$J$5))*G186</f>
        <v>36.3352971338112</v>
      </c>
      <c r="H566" s="19"/>
      <c r="I566" s="19"/>
      <c r="J566" s="19" t="n">
        <f aca="false">($J$5/($F$5+$J$5))*J186</f>
        <v>25.9344830836586</v>
      </c>
      <c r="K566" s="19" t="n">
        <f aca="false">($J$5/($F$5+$J$5))*K186</f>
        <v>18.957394347093</v>
      </c>
      <c r="L566" s="19"/>
      <c r="M566" s="19"/>
      <c r="N566" s="19"/>
      <c r="O566" s="19"/>
      <c r="P566" s="19"/>
      <c r="Q566" s="19"/>
      <c r="R566" s="19"/>
      <c r="S566" s="19"/>
      <c r="U566" s="23" t="n">
        <f aca="false">B566+D566+F566+H566+J566+L566+N566+P566+R566</f>
        <v>74.3935496608623</v>
      </c>
      <c r="V566" s="23" t="n">
        <f aca="false">C566+E566+G566+I566+K566+M566+O566+Q566+S566</f>
        <v>55.2926914809041</v>
      </c>
      <c r="W566" s="19" t="n">
        <f aca="false">U566-U559</f>
        <v>3.20077648474691</v>
      </c>
      <c r="X566" s="19" t="n">
        <f aca="false">V566-V559</f>
        <v>0.779231804853161</v>
      </c>
      <c r="Y566" s="21" t="n">
        <v>22</v>
      </c>
    </row>
    <row r="567" customFormat="false" ht="12.75" hidden="false" customHeight="false" outlineLevel="0" collapsed="false">
      <c r="A567" s="0" t="s">
        <v>31</v>
      </c>
      <c r="B567" s="19" t="n">
        <f aca="false">($B$5/($B$5+$D$5+$H$5+$J$5+$L$5+$N$5))*B187</f>
        <v>18.1174478124536</v>
      </c>
      <c r="C567" s="19" t="n">
        <f aca="false">($B$5/($B$5+$D$5+$H$5+$J$5+$L$5+$N$5))*C187</f>
        <v>11.7728340818006</v>
      </c>
      <c r="D567" s="19" t="n">
        <f aca="false">($D$5/($B$5+$D$5+$H$5+$J$5+$L$5+$N$5))*D187</f>
        <v>14.4963390607009</v>
      </c>
      <c r="E567" s="19" t="n">
        <f aca="false">($D$5/($B$5+$D$5+$H$5+$J$5+$L$5+$N$5))*E187</f>
        <v>10.2657080223474</v>
      </c>
      <c r="F567" s="19"/>
      <c r="G567" s="19"/>
      <c r="H567" s="19" t="n">
        <f aca="false">($H$5/($B$5+$D$5+$H$5+$J$5+$L$5+$N$5))*H187</f>
        <v>19.1424190461973</v>
      </c>
      <c r="I567" s="19" t="n">
        <f aca="false">($H$5/($B$5+$D$5+$H$5+$J$5+$L$5+$N$5))*I187</f>
        <v>13.8090935884308</v>
      </c>
      <c r="J567" s="19" t="n">
        <f aca="false">($J$5/($B$5+$D$5+$H$5+$J$5+$L$5+$N$5))*J187</f>
        <v>7.27646357035768</v>
      </c>
      <c r="K567" s="19" t="n">
        <f aca="false">($J$5/($B$5+$D$5+$H$5+$J$5+$L$5+$N$5))*K187</f>
        <v>5.01601273135003</v>
      </c>
      <c r="L567" s="19" t="n">
        <f aca="false">($L$5/($B$5+$D$5+$H$5+$J$5+$L$5+$N$5))*L187</f>
        <v>4.82763379184979</v>
      </c>
      <c r="M567" s="19" t="n">
        <f aca="false">($L$5/($B$5+$D$5+$H$5+$J$5+$L$5+$N$5))*M187</f>
        <v>3.35696389499489</v>
      </c>
      <c r="N567" s="19" t="n">
        <f aca="false">($N$5/($B$5+$D$5+$H$5+$J$5+$L$5+$N$5))*N187</f>
        <v>6.9723518274595</v>
      </c>
      <c r="O567" s="19" t="n">
        <f aca="false">($N$5/($B$5+$D$5+$H$5+$J$5+$L$5+$N$5))*O187</f>
        <v>4.8592978993292</v>
      </c>
      <c r="P567" s="19"/>
      <c r="Q567" s="19"/>
      <c r="R567" s="19"/>
      <c r="S567" s="19"/>
      <c r="U567" s="23" t="n">
        <f aca="false">B567+D567+F567+H567+J567+L567+N567+P567+R567</f>
        <v>70.8326551090188</v>
      </c>
      <c r="V567" s="23" t="n">
        <f aca="false">C567+E567+G567+I567+K567+M567+O567+Q567+S567</f>
        <v>49.0799102182529</v>
      </c>
      <c r="W567" s="19" t="n">
        <f aca="false">U567-U560</f>
        <v>5.95087300673872</v>
      </c>
      <c r="X567" s="19" t="n">
        <f aca="false">V567-V560</f>
        <v>3.48781390047869</v>
      </c>
      <c r="Y567" s="21" t="n">
        <v>48</v>
      </c>
    </row>
    <row r="568" customFormat="false" ht="12.75" hidden="false" customHeight="false" outlineLevel="0" collapsed="false">
      <c r="A568" s="0" t="s">
        <v>32</v>
      </c>
      <c r="B568" s="19"/>
      <c r="C568" s="19"/>
      <c r="D568" s="19"/>
      <c r="E568" s="19"/>
      <c r="F568" s="19"/>
      <c r="G568" s="19"/>
      <c r="H568" s="19"/>
      <c r="I568" s="19"/>
      <c r="J568" s="19" t="n">
        <f aca="false">($J$5/($J$5+$P$5+$R$5))*J188</f>
        <v>16.086729026247</v>
      </c>
      <c r="K568" s="19" t="n">
        <f aca="false">($J$5/($J$5+$P$5+$R$5))*K188</f>
        <v>11.1481177120913</v>
      </c>
      <c r="L568" s="19"/>
      <c r="M568" s="19"/>
      <c r="N568" s="19"/>
      <c r="O568" s="19"/>
      <c r="P568" s="19" t="n">
        <f aca="false">($P$5/($J$5+$P$5+$R$5))*P188</f>
        <v>12.8858508219938</v>
      </c>
      <c r="Q568" s="19" t="n">
        <f aca="false">($P$5/($J$5+$P$5+$R$5))*Q188</f>
        <v>8.59201587692467</v>
      </c>
      <c r="R568" s="19" t="n">
        <f aca="false">($R$5/($J$5+$P$5+$R$5))*R188</f>
        <v>34.6142204459373</v>
      </c>
      <c r="S568" s="19" t="n">
        <f aca="false">($R$5/($J$5+$P$5+$R$5))*S188</f>
        <v>25.0108050080599</v>
      </c>
      <c r="U568" s="23" t="n">
        <f aca="false">B568+D568+F568+H568+J568+L568+N568+P568+R568</f>
        <v>63.5868002941781</v>
      </c>
      <c r="V568" s="23" t="n">
        <f aca="false">C568+E568+G568+I568+K568+M568+O568+Q568+S568</f>
        <v>44.7509385970759</v>
      </c>
      <c r="W568" s="19" t="n">
        <f aca="false">U568-U561</f>
        <v>0.714489531942895</v>
      </c>
      <c r="X568" s="19" t="n">
        <f aca="false">V568-V561</f>
        <v>2.1716208961568</v>
      </c>
      <c r="Y568" s="21" t="n">
        <v>2</v>
      </c>
    </row>
    <row r="569" customFormat="false" ht="13.5" hidden="false" customHeight="false" outlineLevel="0" collapsed="false">
      <c r="U569" s="30" t="n">
        <f aca="false">(U566*(($F$5+$J$5)/(SUM($B$5:$S$5)+$J$5+$J$5)))+(U567*(($B$5+$D$5+$H$5+$J$5+$L$5+$N$5)/(SUM($B$5:$S$5)+$J$5+$J$5)))+(U568*(($J$5+$P$5+$R$5)/(SUM($B$5:$S$5)+$J$5+$J$5)))</f>
        <v>69.5370734348309</v>
      </c>
      <c r="V569" s="30" t="n">
        <f aca="false">(V566*(($F$5+$J$5)/(SUM($B$5:$S$5)+$J$5+$J$5)))+(V567*(($B$5+$D$5+$H$5+$J$5+$L$5+$N$5)/(SUM($B$5:$S$5)+$J$5+$J$5)))+(V568*(($J$5+$P$5+$R$5)/(SUM($B$5:$S$5)+$J$5+$J$5)))</f>
        <v>48.952604945072</v>
      </c>
      <c r="W569" s="31" t="n">
        <f aca="false">U569-U562</f>
        <v>4.17186602054397</v>
      </c>
      <c r="X569" s="31" t="n">
        <f aca="false">V569-V562</f>
        <v>2.7212993557359</v>
      </c>
      <c r="Y569" s="22" t="n">
        <f aca="false">SUM(Y566:Y568)</f>
        <v>72</v>
      </c>
      <c r="Z569" s="23" t="n">
        <f aca="false">(65-AVERAGE(U569:V569))*7</f>
        <v>40.2861256703398</v>
      </c>
    </row>
    <row r="570" customFormat="false" ht="13.5" hidden="true" customHeight="false" outlineLevel="0" collapsed="false"/>
    <row r="571" customFormat="false" ht="13.5" hidden="true" customHeight="false" outlineLevel="0" collapsed="false"/>
    <row r="572" customFormat="false" ht="14.25" hidden="false" customHeight="false" outlineLevel="0" collapsed="false">
      <c r="A572" s="3" t="str">
        <f aca="false">A192</f>
        <v>May 7 - 13, 1999</v>
      </c>
    </row>
    <row r="573" customFormat="false" ht="12.75" hidden="false" customHeight="false" outlineLevel="0" collapsed="false">
      <c r="A573" s="0" t="s">
        <v>30</v>
      </c>
      <c r="B573" s="19"/>
      <c r="C573" s="19"/>
      <c r="D573" s="19"/>
      <c r="E573" s="19"/>
      <c r="F573" s="19" t="n">
        <f aca="false">($F$5/($F$5+$J$5))*F193</f>
        <v>51.1198938642849</v>
      </c>
      <c r="G573" s="19" t="n">
        <f aca="false">($F$5/($F$5+$J$5))*G193</f>
        <v>36.2672759851189</v>
      </c>
      <c r="H573" s="19"/>
      <c r="I573" s="19"/>
      <c r="J573" s="19" t="n">
        <f aca="false">($J$5/($F$5+$J$5))*J193</f>
        <v>28.0865517116366</v>
      </c>
      <c r="K573" s="19" t="n">
        <f aca="false">($J$5/($F$5+$J$5))*K193</f>
        <v>18.3131445030486</v>
      </c>
      <c r="L573" s="19"/>
      <c r="M573" s="19"/>
      <c r="N573" s="19"/>
      <c r="O573" s="19"/>
      <c r="P573" s="19"/>
      <c r="Q573" s="19"/>
      <c r="R573" s="19"/>
      <c r="S573" s="19"/>
      <c r="U573" s="23" t="n">
        <f aca="false">B573+D573+F573+H573+J573+L573+N573+P573+R573</f>
        <v>79.2064455759216</v>
      </c>
      <c r="V573" s="23" t="n">
        <f aca="false">C573+E573+G573+I573+K573+M573+O573+Q573+S573</f>
        <v>54.5804204881674</v>
      </c>
      <c r="W573" s="19" t="n">
        <f aca="false">U573-U566</f>
        <v>4.81289591505922</v>
      </c>
      <c r="X573" s="19" t="n">
        <f aca="false">V573-V566</f>
        <v>-0.71227099273667</v>
      </c>
      <c r="Y573" s="21" t="n">
        <v>23</v>
      </c>
    </row>
    <row r="574" customFormat="false" ht="12.75" hidden="false" customHeight="false" outlineLevel="0" collapsed="false">
      <c r="A574" s="0" t="s">
        <v>31</v>
      </c>
      <c r="B574" s="19" t="n">
        <f aca="false">($B$5/($B$5+$D$5+$H$5+$J$5+$L$5+$N$5))*B194</f>
        <v>16.7847892206269</v>
      </c>
      <c r="C574" s="19" t="n">
        <f aca="false">($B$5/($B$5+$D$5+$H$5+$J$5+$L$5+$N$5))*C194</f>
        <v>11.8124783877359</v>
      </c>
      <c r="D574" s="19" t="n">
        <f aca="false">($D$5/($B$5+$D$5+$H$5+$J$5+$L$5+$N$5))*D194</f>
        <v>14.559447921494</v>
      </c>
      <c r="E574" s="19" t="n">
        <f aca="false">($D$5/($B$5+$D$5+$H$5+$J$5+$L$5+$N$5))*E194</f>
        <v>10.4620467003704</v>
      </c>
      <c r="F574" s="19"/>
      <c r="G574" s="19"/>
      <c r="H574" s="19" t="n">
        <f aca="false">($H$5/($B$5+$D$5+$H$5+$J$5+$L$5+$N$5))*H194</f>
        <v>21.3615485067774</v>
      </c>
      <c r="I574" s="19" t="n">
        <f aca="false">($H$5/($B$5+$D$5+$H$5+$J$5+$L$5+$N$5))*I194</f>
        <v>15.3909074282715</v>
      </c>
      <c r="J574" s="19" t="n">
        <f aca="false">($J$5/($B$5+$D$5+$H$5+$J$5+$L$5+$N$5))*J194</f>
        <v>7.17262005355339</v>
      </c>
      <c r="K574" s="19" t="n">
        <f aca="false">($J$5/($B$5+$D$5+$H$5+$J$5+$L$5+$N$5))*K194</f>
        <v>4.80461700071273</v>
      </c>
      <c r="L574" s="19" t="n">
        <f aca="false">($L$5/($B$5+$D$5+$H$5+$J$5+$L$5+$N$5))*L194</f>
        <v>4.87482920261843</v>
      </c>
      <c r="M574" s="19" t="n">
        <f aca="false">($L$5/($B$5+$D$5+$H$5+$J$5+$L$5+$N$5))*M194</f>
        <v>3.46962390779744</v>
      </c>
      <c r="N574" s="19" t="n">
        <f aca="false">($N$5/($B$5+$D$5+$H$5+$J$5+$L$5+$N$5))*N194</f>
        <v>7.32815815900034</v>
      </c>
      <c r="O574" s="19" t="n">
        <f aca="false">($N$5/($B$5+$D$5+$H$5+$J$5+$L$5+$N$5))*O194</f>
        <v>5.20493833568315</v>
      </c>
      <c r="P574" s="19"/>
      <c r="Q574" s="19"/>
      <c r="R574" s="19"/>
      <c r="S574" s="19"/>
      <c r="U574" s="23" t="n">
        <f aca="false">B574+D574+F574+H574+J574+L574+N574+P574+R574</f>
        <v>72.0813930640705</v>
      </c>
      <c r="V574" s="23" t="n">
        <f aca="false">C574+E574+G574+I574+K574+M574+O574+Q574+S574</f>
        <v>51.1446117605712</v>
      </c>
      <c r="W574" s="19" t="n">
        <f aca="false">U574-U567</f>
        <v>1.24873795505175</v>
      </c>
      <c r="X574" s="19" t="n">
        <f aca="false">V574-V567</f>
        <v>2.0647015423183</v>
      </c>
      <c r="Y574" s="21" t="n">
        <v>45</v>
      </c>
    </row>
    <row r="575" customFormat="false" ht="12.75" hidden="false" customHeight="false" outlineLevel="0" collapsed="false">
      <c r="A575" s="0" t="s">
        <v>32</v>
      </c>
      <c r="B575" s="19"/>
      <c r="C575" s="19"/>
      <c r="D575" s="19"/>
      <c r="E575" s="19"/>
      <c r="F575" s="19"/>
      <c r="G575" s="19"/>
      <c r="H575" s="19"/>
      <c r="I575" s="19"/>
      <c r="J575" s="19" t="n">
        <f aca="false">($J$5/($J$5+$P$5+$R$5))*J195</f>
        <v>14.0668273341559</v>
      </c>
      <c r="K575" s="19" t="n">
        <f aca="false">($J$5/($J$5+$P$5+$R$5))*K195</f>
        <v>9.66943369826382</v>
      </c>
      <c r="L575" s="19"/>
      <c r="M575" s="19"/>
      <c r="N575" s="19"/>
      <c r="O575" s="19"/>
      <c r="P575" s="19" t="n">
        <f aca="false">($P$5/($J$5+$P$5+$R$5))*P195</f>
        <v>14.6184508875479</v>
      </c>
      <c r="Q575" s="19" t="n">
        <f aca="false">($P$5/($J$5+$P$5+$R$5))*Q195</f>
        <v>9.02661455557539</v>
      </c>
      <c r="R575" s="19" t="n">
        <f aca="false">($R$5/($J$5+$P$5+$R$5))*R195</f>
        <v>34.4373499024021</v>
      </c>
      <c r="S575" s="19" t="n">
        <f aca="false">($R$5/($J$5+$P$5+$R$5))*S195</f>
        <v>24.5325994644276</v>
      </c>
      <c r="U575" s="23" t="n">
        <f aca="false">B575+D575+F575+H575+J575+L575+N575+P575+R575</f>
        <v>63.1226281241059</v>
      </c>
      <c r="V575" s="23" t="n">
        <f aca="false">C575+E575+G575+I575+K575+M575+O575+Q575+S575</f>
        <v>43.2286477182668</v>
      </c>
      <c r="W575" s="19" t="n">
        <f aca="false">U575-U568</f>
        <v>-0.46417217007216</v>
      </c>
      <c r="X575" s="19" t="n">
        <f aca="false">V575-V568</f>
        <v>-1.52229087880911</v>
      </c>
      <c r="Y575" s="21" t="n">
        <v>11</v>
      </c>
    </row>
    <row r="576" customFormat="false" ht="13.5" hidden="false" customHeight="false" outlineLevel="0" collapsed="false">
      <c r="U576" s="30" t="n">
        <f aca="false">(U573*(($F$5+$J$5)/(SUM($B$5:$S$5)+$J$5+$J$5)))+(U574*(($B$5+$D$5+$H$5+$J$5+$L$5+$N$5)/(SUM($B$5:$S$5)+$J$5+$J$5)))+(U575*(($J$5+$P$5+$R$5)/(SUM($B$5:$S$5)+$J$5+$J$5)))</f>
        <v>70.9104994605018</v>
      </c>
      <c r="V576" s="30" t="n">
        <f aca="false">(V573*(($F$5+$J$5)/(SUM($B$5:$S$5)+$J$5+$J$5)))+(V574*(($B$5+$D$5+$H$5+$J$5+$L$5+$N$5)/(SUM($B$5:$S$5)+$J$5+$J$5)))+(V575*(($J$5+$P$5+$R$5)/(SUM($B$5:$S$5)+$J$5+$J$5)))</f>
        <v>49.6572785225836</v>
      </c>
      <c r="W576" s="31" t="n">
        <f aca="false">U576-U569</f>
        <v>1.3734260256709</v>
      </c>
      <c r="X576" s="31" t="n">
        <f aca="false">V576-V569</f>
        <v>0.704673577511521</v>
      </c>
      <c r="Y576" s="22" t="n">
        <f aca="false">SUM(Y573:Y575)</f>
        <v>79</v>
      </c>
      <c r="Z576" s="23" t="n">
        <f aca="false">(65-AVERAGE(U576:V576))*7</f>
        <v>33.0127770592013</v>
      </c>
    </row>
    <row r="577" customFormat="false" ht="13.5" hidden="true" customHeight="false" outlineLevel="0" collapsed="false"/>
    <row r="578" customFormat="false" ht="13.5" hidden="true" customHeight="false" outlineLevel="0" collapsed="false"/>
    <row r="579" customFormat="false" ht="14.25" hidden="false" customHeight="false" outlineLevel="0" collapsed="false">
      <c r="A579" s="3" t="str">
        <f aca="false">A199</f>
        <v>May 14 - 20, 1999</v>
      </c>
    </row>
    <row r="580" customFormat="false" ht="12.75" hidden="false" customHeight="false" outlineLevel="0" collapsed="false">
      <c r="A580" s="0" t="s">
        <v>30</v>
      </c>
      <c r="B580" s="19"/>
      <c r="C580" s="19"/>
      <c r="D580" s="19"/>
      <c r="E580" s="19"/>
      <c r="F580" s="19" t="n">
        <f aca="false">($F$5/($F$5+$J$5))*F200</f>
        <v>52.8924449743255</v>
      </c>
      <c r="G580" s="19" t="n">
        <f aca="false">($F$5/($F$5+$J$5))*G200</f>
        <v>39.6443259554896</v>
      </c>
      <c r="H580" s="19"/>
      <c r="I580" s="19"/>
      <c r="J580" s="19" t="n">
        <f aca="false">($J$5/($F$5+$J$5))*J200</f>
        <v>29.1146099734096</v>
      </c>
      <c r="K580" s="19" t="n">
        <f aca="false">($J$5/($F$5+$J$5))*K200</f>
        <v>20.6022875659297</v>
      </c>
      <c r="L580" s="19"/>
      <c r="M580" s="19"/>
      <c r="N580" s="19"/>
      <c r="O580" s="19"/>
      <c r="P580" s="19"/>
      <c r="Q580" s="19"/>
      <c r="R580" s="19"/>
      <c r="S580" s="19"/>
      <c r="U580" s="23" t="n">
        <f aca="false">B580+D580+F580+H580+J580+L580+N580+P580+R580</f>
        <v>82.0070549477351</v>
      </c>
      <c r="V580" s="23" t="n">
        <f aca="false">C580+E580+G580+I580+K580+M580+O580+Q580+S580</f>
        <v>60.2466135214193</v>
      </c>
      <c r="W580" s="19" t="n">
        <f aca="false">U580-U573</f>
        <v>2.80060937181351</v>
      </c>
      <c r="X580" s="19" t="n">
        <f aca="false">V580-V573</f>
        <v>5.66619303325181</v>
      </c>
      <c r="Y580" s="21" t="n">
        <v>11</v>
      </c>
    </row>
    <row r="581" customFormat="false" ht="12.75" hidden="false" customHeight="false" outlineLevel="0" collapsed="false">
      <c r="A581" s="0" t="s">
        <v>31</v>
      </c>
      <c r="B581" s="19" t="n">
        <f aca="false">($B$5/($B$5+$D$5+$H$5+$J$5+$L$5+$N$5))*B201</f>
        <v>18.1448938704088</v>
      </c>
      <c r="C581" s="19" t="n">
        <f aca="false">($B$5/($B$5+$D$5+$H$5+$J$5+$L$5+$N$5))*C201</f>
        <v>12.7319213292365</v>
      </c>
      <c r="D581" s="19" t="n">
        <f aca="false">($D$5/($B$5+$D$5+$H$5+$J$5+$L$5+$N$5))*D201</f>
        <v>15.2957179640804</v>
      </c>
      <c r="E581" s="19" t="n">
        <f aca="false">($D$5/($B$5+$D$5+$H$5+$J$5+$L$5+$N$5))*E201</f>
        <v>10.2493464658454</v>
      </c>
      <c r="F581" s="19"/>
      <c r="G581" s="19"/>
      <c r="H581" s="19" t="n">
        <f aca="false">($H$5/($B$5+$D$5+$H$5+$J$5+$L$5+$N$5))*H201</f>
        <v>20.5370986594497</v>
      </c>
      <c r="I581" s="19" t="n">
        <f aca="false">($H$5/($B$5+$D$5+$H$5+$J$5+$L$5+$N$5))*I201</f>
        <v>15.0819594126776</v>
      </c>
      <c r="J581" s="19" t="n">
        <f aca="false">($J$5/($B$5+$D$5+$H$5+$J$5+$L$5+$N$5))*J201</f>
        <v>7.62322674254343</v>
      </c>
      <c r="K581" s="19" t="n">
        <f aca="false">($J$5/($B$5+$D$5+$H$5+$J$5+$L$5+$N$5))*K201</f>
        <v>5.42211505599538</v>
      </c>
      <c r="L581" s="19" t="n">
        <f aca="false">($L$5/($B$5+$D$5+$H$5+$J$5+$L$5+$N$5))*L201</f>
        <v>5.10014922822353</v>
      </c>
      <c r="M581" s="19" t="n">
        <f aca="false">($L$5/($B$5+$D$5+$H$5+$J$5+$L$5+$N$5))*M201</f>
        <v>3.33108254070241</v>
      </c>
      <c r="N581" s="19" t="n">
        <f aca="false">($N$5/($B$5+$D$5+$H$5+$J$5+$L$5+$N$5))*N201</f>
        <v>7.37463082271179</v>
      </c>
      <c r="O581" s="19" t="n">
        <f aca="false">($N$5/($B$5+$D$5+$H$5+$J$5+$L$5+$N$5))*O201</f>
        <v>5.28045641421427</v>
      </c>
      <c r="P581" s="19"/>
      <c r="Q581" s="19"/>
      <c r="R581" s="19"/>
      <c r="S581" s="19"/>
      <c r="U581" s="23" t="n">
        <f aca="false">B581+D581+F581+H581+J581+L581+N581+P581+R581</f>
        <v>74.0757172874177</v>
      </c>
      <c r="V581" s="23" t="n">
        <f aca="false">C581+E581+G581+I581+K581+M581+O581+Q581+S581</f>
        <v>52.0968812186716</v>
      </c>
      <c r="W581" s="19" t="n">
        <f aca="false">U581-U574</f>
        <v>1.99432422334718</v>
      </c>
      <c r="X581" s="19" t="n">
        <f aca="false">V581-V574</f>
        <v>0.952269458100439</v>
      </c>
      <c r="Y581" s="21" t="n">
        <v>55</v>
      </c>
    </row>
    <row r="582" customFormat="false" ht="12.75" hidden="false" customHeight="false" outlineLevel="0" collapsed="false">
      <c r="A582" s="0" t="s">
        <v>32</v>
      </c>
      <c r="B582" s="19"/>
      <c r="C582" s="19"/>
      <c r="D582" s="19"/>
      <c r="E582" s="19"/>
      <c r="F582" s="19"/>
      <c r="G582" s="19"/>
      <c r="H582" s="19"/>
      <c r="I582" s="19"/>
      <c r="J582" s="19" t="n">
        <f aca="false">($J$5/($J$5+$P$5+$R$5))*J202</f>
        <v>16.1882073409214</v>
      </c>
      <c r="K582" s="19" t="n">
        <f aca="false">($J$5/($J$5+$P$5+$R$5))*K202</f>
        <v>11.4622172575121</v>
      </c>
      <c r="L582" s="19"/>
      <c r="M582" s="19"/>
      <c r="N582" s="19"/>
      <c r="O582" s="19"/>
      <c r="P582" s="19" t="n">
        <f aca="false">($P$5/($J$5+$P$5+$R$5))*P202</f>
        <v>15.6281684842798</v>
      </c>
      <c r="Q582" s="19" t="n">
        <f aca="false">($P$5/($J$5+$P$5+$R$5))*Q202</f>
        <v>9.69155053391099</v>
      </c>
      <c r="R582" s="19" t="n">
        <f aca="false">($R$5/($J$5+$P$5+$R$5))*R202</f>
        <v>36.2322583812414</v>
      </c>
      <c r="S582" s="19" t="n">
        <f aca="false">($R$5/($J$5+$P$5+$R$5))*S202</f>
        <v>26.1506373997316</v>
      </c>
      <c r="U582" s="23" t="n">
        <f aca="false">B582+D582+F582+H582+J582+L582+N582+P582+R582</f>
        <v>68.0486342064426</v>
      </c>
      <c r="V582" s="23" t="n">
        <f aca="false">C582+E582+G582+I582+K582+M582+O582+Q582+S582</f>
        <v>47.3044051911547</v>
      </c>
      <c r="W582" s="19" t="n">
        <f aca="false">U582-U575</f>
        <v>4.92600608233666</v>
      </c>
      <c r="X582" s="19" t="n">
        <f aca="false">V582-V575</f>
        <v>4.07575747288795</v>
      </c>
      <c r="Y582" s="21" t="n">
        <v>7</v>
      </c>
    </row>
    <row r="583" customFormat="false" ht="13.5" hidden="false" customHeight="false" outlineLevel="0" collapsed="false">
      <c r="U583" s="30" t="n">
        <f aca="false">(U580*(($F$5+$J$5)/(SUM($B$5:$S$5)+$J$5+$J$5)))+(U581*(($B$5+$D$5+$H$5+$J$5+$L$5+$N$5)/(SUM($B$5:$S$5)+$J$5+$J$5)))+(U582*(($J$5+$P$5+$R$5)/(SUM($B$5:$S$5)+$J$5+$J$5)))</f>
        <v>73.7847312075687</v>
      </c>
      <c r="V583" s="30" t="n">
        <f aca="false">(V580*(($F$5+$J$5)/(SUM($B$5:$S$5)+$J$5+$J$5)))+(V581*(($B$5+$D$5+$H$5+$J$5+$L$5+$N$5)/(SUM($B$5:$S$5)+$J$5+$J$5)))+(V582*(($J$5+$P$5+$R$5)/(SUM($B$5:$S$5)+$J$5+$J$5)))</f>
        <v>52.1572679608842</v>
      </c>
      <c r="W583" s="31" t="n">
        <f aca="false">U583-U576</f>
        <v>2.87423174706696</v>
      </c>
      <c r="X583" s="31" t="n">
        <f aca="false">V583-V576</f>
        <v>2.49998943830062</v>
      </c>
      <c r="Y583" s="22" t="n">
        <f aca="false">SUM(Y580:Y582)</f>
        <v>73</v>
      </c>
      <c r="Z583" s="23" t="n">
        <f aca="false">(65-AVERAGE(U583:V583))*7</f>
        <v>14.2030029104149</v>
      </c>
    </row>
    <row r="584" customFormat="false" ht="13.5" hidden="true" customHeight="false" outlineLevel="0" collapsed="false"/>
    <row r="585" customFormat="false" ht="13.5" hidden="true" customHeight="false" outlineLevel="0" collapsed="false"/>
    <row r="586" customFormat="false" ht="14.25" hidden="false" customHeight="false" outlineLevel="0" collapsed="false">
      <c r="A586" s="3" t="str">
        <f aca="false">A206</f>
        <v>May 21 - 27, 1999</v>
      </c>
    </row>
    <row r="587" customFormat="false" ht="12.75" hidden="false" customHeight="false" outlineLevel="0" collapsed="false">
      <c r="A587" s="0" t="s">
        <v>30</v>
      </c>
      <c r="B587" s="19"/>
      <c r="C587" s="19"/>
      <c r="D587" s="19"/>
      <c r="E587" s="19"/>
      <c r="F587" s="19" t="n">
        <f aca="false">($F$5/($F$5+$J$5))*F207</f>
        <v>52.4242994215608</v>
      </c>
      <c r="G587" s="19" t="n">
        <f aca="false">($F$5/($F$5+$J$5))*G207</f>
        <v>39.624319735286</v>
      </c>
      <c r="H587" s="19"/>
      <c r="I587" s="19"/>
      <c r="J587" s="19" t="n">
        <f aca="false">($J$5/($F$5+$J$5))*J207</f>
        <v>29.2379769648223</v>
      </c>
      <c r="K587" s="19" t="n">
        <f aca="false">($J$5/($F$5+$J$5))*K207</f>
        <v>20.0128674958465</v>
      </c>
      <c r="L587" s="19"/>
      <c r="M587" s="19"/>
      <c r="N587" s="19"/>
      <c r="O587" s="19"/>
      <c r="P587" s="19"/>
      <c r="Q587" s="19"/>
      <c r="R587" s="19"/>
      <c r="S587" s="19"/>
      <c r="U587" s="23" t="n">
        <f aca="false">B587+D587+F587+H587+J587+L587+N587+P587+R587</f>
        <v>81.6622763863832</v>
      </c>
      <c r="V587" s="23" t="n">
        <f aca="false">C587+E587+G587+I587+K587+M587+O587+Q587+S587</f>
        <v>59.6371872311325</v>
      </c>
      <c r="W587" s="19" t="n">
        <f aca="false">U587-U580</f>
        <v>-0.344778561351902</v>
      </c>
      <c r="X587" s="19" t="n">
        <f aca="false">V587-V580</f>
        <v>-0.609426290286777</v>
      </c>
      <c r="Y587" s="21" t="n">
        <v>16</v>
      </c>
    </row>
    <row r="588" customFormat="false" ht="12.75" hidden="false" customHeight="false" outlineLevel="0" collapsed="false">
      <c r="A588" s="0" t="s">
        <v>31</v>
      </c>
      <c r="B588" s="19" t="n">
        <f aca="false">($B$5/($B$5+$D$5+$H$5+$J$5+$L$5+$N$5))*B208</f>
        <v>16.9052469194305</v>
      </c>
      <c r="C588" s="19" t="n">
        <f aca="false">($B$5/($B$5+$D$5+$H$5+$J$5+$L$5+$N$5))*C208</f>
        <v>11.7316649948677</v>
      </c>
      <c r="D588" s="19" t="n">
        <f aca="false">($D$5/($B$5+$D$5+$H$5+$J$5+$L$5+$N$5))*D208</f>
        <v>14.9918604861876</v>
      </c>
      <c r="E588" s="19" t="n">
        <f aca="false">($D$5/($B$5+$D$5+$H$5+$J$5+$L$5+$N$5))*E208</f>
        <v>10.9248450128533</v>
      </c>
      <c r="F588" s="19"/>
      <c r="G588" s="19"/>
      <c r="H588" s="19" t="n">
        <f aca="false">($H$5/($B$5+$D$5+$H$5+$J$5+$L$5+$N$5))*H208</f>
        <v>21.7675944701294</v>
      </c>
      <c r="I588" s="19" t="n">
        <f aca="false">($H$5/($B$5+$D$5+$H$5+$J$5+$L$5+$N$5))*I208</f>
        <v>15.7775338020719</v>
      </c>
      <c r="J588" s="19" t="n">
        <f aca="false">($J$5/($B$5+$D$5+$H$5+$J$5+$L$5+$N$5))*J208</f>
        <v>7.68627459203175</v>
      </c>
      <c r="K588" s="19" t="n">
        <f aca="false">($J$5/($B$5+$D$5+$H$5+$J$5+$L$5+$N$5))*K208</f>
        <v>5.13654538478358</v>
      </c>
      <c r="L588" s="19" t="n">
        <f aca="false">($L$5/($B$5+$D$5+$H$5+$J$5+$L$5+$N$5))*L208</f>
        <v>5.14277734117585</v>
      </c>
      <c r="M588" s="19" t="n">
        <f aca="false">($L$5/($B$5+$D$5+$H$5+$J$5+$L$5+$N$5))*M208</f>
        <v>3.71321312466782</v>
      </c>
      <c r="N588" s="19" t="n">
        <f aca="false">($N$5/($B$5+$D$5+$H$5+$J$5+$L$5+$N$5))*N208</f>
        <v>7.49081248199043</v>
      </c>
      <c r="O588" s="19" t="n">
        <f aca="false">($N$5/($B$5+$D$5+$H$5+$J$5+$L$5+$N$5))*O208</f>
        <v>5.50265383758467</v>
      </c>
      <c r="P588" s="19"/>
      <c r="Q588" s="19"/>
      <c r="R588" s="19"/>
      <c r="S588" s="19"/>
      <c r="U588" s="23" t="n">
        <f aca="false">B588+D588+F588+H588+J588+L588+N588+P588+R588</f>
        <v>73.9845662909455</v>
      </c>
      <c r="V588" s="23" t="n">
        <f aca="false">C588+E588+G588+I588+K588+M588+O588+Q588+S588</f>
        <v>52.7864561568289</v>
      </c>
      <c r="W588" s="19" t="n">
        <f aca="false">U588-U581</f>
        <v>-0.0911509964722086</v>
      </c>
      <c r="X588" s="19" t="n">
        <f aca="false">V588-V581</f>
        <v>0.689574938157321</v>
      </c>
      <c r="Y588" s="21" t="n">
        <v>43</v>
      </c>
    </row>
    <row r="589" customFormat="false" ht="12.75" hidden="false" customHeight="false" outlineLevel="0" collapsed="false">
      <c r="A589" s="0" t="s">
        <v>32</v>
      </c>
      <c r="B589" s="19"/>
      <c r="C589" s="19"/>
      <c r="D589" s="19"/>
      <c r="E589" s="19"/>
      <c r="F589" s="19"/>
      <c r="G589" s="19"/>
      <c r="H589" s="19"/>
      <c r="I589" s="19"/>
      <c r="J589" s="19" t="n">
        <f aca="false">($J$5/($J$5+$P$5+$R$5))*J209</f>
        <v>16.7584188233778</v>
      </c>
      <c r="K589" s="19" t="n">
        <f aca="false">($J$5/($J$5+$P$5+$R$5))*K209</f>
        <v>11.0466393974168</v>
      </c>
      <c r="L589" s="19"/>
      <c r="M589" s="19"/>
      <c r="N589" s="19"/>
      <c r="O589" s="19"/>
      <c r="P589" s="19" t="n">
        <f aca="false">($P$5/($J$5+$P$5+$R$5))*P209</f>
        <v>16.98411636167</v>
      </c>
      <c r="Q589" s="19" t="n">
        <f aca="false">($P$5/($J$5+$P$5+$R$5))*Q209</f>
        <v>10.8722102775788</v>
      </c>
      <c r="R589" s="19" t="n">
        <f aca="false">($R$5/($J$5+$P$5+$R$5))*R209</f>
        <v>41.3484026220205</v>
      </c>
      <c r="S589" s="19" t="n">
        <f aca="false">($R$5/($J$5+$P$5+$R$5))*S209</f>
        <v>28.0765610960044</v>
      </c>
      <c r="U589" s="23" t="n">
        <f aca="false">B589+D589+F589+H589+J589+L589+N589+P589+R589</f>
        <v>75.0909378070683</v>
      </c>
      <c r="V589" s="23" t="n">
        <f aca="false">C589+E589+G589+I589+K589+M589+O589+Q589+S589</f>
        <v>49.995410771</v>
      </c>
      <c r="W589" s="19" t="n">
        <f aca="false">U589-U582</f>
        <v>7.04230360062573</v>
      </c>
      <c r="X589" s="19" t="n">
        <f aca="false">V589-V582</f>
        <v>2.6910055798453</v>
      </c>
      <c r="Y589" s="21" t="n">
        <v>12</v>
      </c>
    </row>
    <row r="590" customFormat="false" ht="13.5" hidden="false" customHeight="false" outlineLevel="0" collapsed="false">
      <c r="U590" s="30" t="n">
        <f aca="false">(U587*(($F$5+$J$5)/(SUM($B$5:$S$5)+$J$5+$J$5)))+(U588*(($B$5+$D$5+$H$5+$J$5+$L$5+$N$5)/(SUM($B$5:$S$5)+$J$5+$J$5)))+(U589*(($J$5+$P$5+$R$5)/(SUM($B$5:$S$5)+$J$5+$J$5)))</f>
        <v>75.4838737781722</v>
      </c>
      <c r="V590" s="30" t="n">
        <f aca="false">(V587*(($F$5+$J$5)/(SUM($B$5:$S$5)+$J$5+$J$5)))+(V588*(($B$5+$D$5+$H$5+$J$5+$L$5+$N$5)/(SUM($B$5:$S$5)+$J$5+$J$5)))+(V589*(($J$5+$P$5+$R$5)/(SUM($B$5:$S$5)+$J$5+$J$5)))</f>
        <v>53.1547726669441</v>
      </c>
      <c r="W590" s="31" t="n">
        <f aca="false">U590-U583</f>
        <v>1.69914257060351</v>
      </c>
      <c r="X590" s="31" t="n">
        <f aca="false">V590-V583</f>
        <v>0.997504706059935</v>
      </c>
      <c r="Y590" s="22" t="n">
        <f aca="false">SUM(Y587:Y589)</f>
        <v>71</v>
      </c>
      <c r="Z590" s="23" t="n">
        <f aca="false">(65-AVERAGE(U590:V590))*7</f>
        <v>4.76473744209272</v>
      </c>
    </row>
    <row r="591" customFormat="false" ht="13.5" hidden="true" customHeight="false" outlineLevel="0" collapsed="false"/>
    <row r="592" customFormat="false" ht="13.5" hidden="true" customHeight="false" outlineLevel="0" collapsed="false"/>
    <row r="593" customFormat="false" ht="14.25" hidden="false" customHeight="false" outlineLevel="0" collapsed="false">
      <c r="A593" s="3" t="str">
        <f aca="false">A213</f>
        <v>May 28 - June 3, 1999</v>
      </c>
    </row>
    <row r="594" customFormat="false" ht="12.75" hidden="false" customHeight="false" outlineLevel="0" collapsed="false">
      <c r="A594" s="0" t="s">
        <v>30</v>
      </c>
      <c r="B594" s="19"/>
      <c r="C594" s="19"/>
      <c r="D594" s="19"/>
      <c r="E594" s="19"/>
      <c r="F594" s="19" t="n">
        <f aca="false">($F$5/($F$5+$J$5))*F214</f>
        <v>54.2488667041308</v>
      </c>
      <c r="G594" s="19" t="n">
        <f aca="false">($F$5/($F$5+$J$5))*G214</f>
        <v>41.8610151540505</v>
      </c>
      <c r="H594" s="19"/>
      <c r="I594" s="19"/>
      <c r="J594" s="19" t="n">
        <f aca="false">($J$5/($F$5+$J$5))*J214</f>
        <v>30.882870183659</v>
      </c>
      <c r="K594" s="19" t="n">
        <f aca="false">($J$5/($F$5+$J$5))*K214</f>
        <v>22.233473341276</v>
      </c>
      <c r="L594" s="19"/>
      <c r="M594" s="19"/>
      <c r="N594" s="19"/>
      <c r="O594" s="19"/>
      <c r="P594" s="19"/>
      <c r="Q594" s="19"/>
      <c r="R594" s="19"/>
      <c r="S594" s="19"/>
      <c r="U594" s="23" t="n">
        <f aca="false">B594+D594+F594+H594+J594+L594+N594+P594+R594</f>
        <v>85.1317368877898</v>
      </c>
      <c r="V594" s="23" t="n">
        <f aca="false">C594+E594+G594+I594+K594+M594+O594+Q594+S594</f>
        <v>64.0944884953265</v>
      </c>
      <c r="W594" s="19" t="n">
        <f aca="false">U594-U587</f>
        <v>3.46946050140666</v>
      </c>
      <c r="X594" s="19" t="n">
        <f aca="false">V594-V587</f>
        <v>4.45730126419404</v>
      </c>
      <c r="Y594" s="21" t="n">
        <v>19</v>
      </c>
    </row>
    <row r="595" customFormat="false" ht="12.75" hidden="false" customHeight="false" outlineLevel="0" collapsed="false">
      <c r="A595" s="0" t="s">
        <v>31</v>
      </c>
      <c r="B595" s="19" t="n">
        <f aca="false">($B$5/($B$5+$D$5+$H$5+$J$5+$L$5+$N$5))*B215</f>
        <v>19.2808557135563</v>
      </c>
      <c r="C595" s="19" t="n">
        <f aca="false">($B$5/($B$5+$D$5+$H$5+$J$5+$L$5+$N$5))*C215</f>
        <v>13.9288744122844</v>
      </c>
      <c r="D595" s="19" t="n">
        <f aca="false">($D$5/($B$5+$D$5+$H$5+$J$5+$L$5+$N$5))*D215</f>
        <v>17.6050347960656</v>
      </c>
      <c r="E595" s="19" t="n">
        <f aca="false">($D$5/($B$5+$D$5+$H$5+$J$5+$L$5+$N$5))*E215</f>
        <v>12.5493138369725</v>
      </c>
      <c r="F595" s="19"/>
      <c r="G595" s="19"/>
      <c r="H595" s="19" t="n">
        <f aca="false">($H$5/($B$5+$D$5+$H$5+$J$5+$L$5+$N$5))*H215</f>
        <v>22.445514687204</v>
      </c>
      <c r="I595" s="19" t="n">
        <f aca="false">($H$5/($B$5+$D$5+$H$5+$J$5+$L$5+$N$5))*I215</f>
        <v>16.4837006948579</v>
      </c>
      <c r="J595" s="19" t="n">
        <f aca="false">($J$5/($B$5+$D$5+$H$5+$J$5+$L$5+$N$5))*J215</f>
        <v>8.0775421285622</v>
      </c>
      <c r="K595" s="19" t="n">
        <f aca="false">($J$5/($B$5+$D$5+$H$5+$J$5+$L$5+$N$5))*K215</f>
        <v>5.81523694104019</v>
      </c>
      <c r="L595" s="19" t="n">
        <f aca="false">($L$5/($B$5+$D$5+$H$5+$J$5+$L$5+$N$5))*L215</f>
        <v>6.10495474781384</v>
      </c>
      <c r="M595" s="19" t="n">
        <f aca="false">($L$5/($B$5+$D$5+$H$5+$J$5+$L$5+$N$5))*M215</f>
        <v>4.20800372143577</v>
      </c>
      <c r="N595" s="19" t="n">
        <f aca="false">($N$5/($B$5+$D$5+$H$5+$J$5+$L$5+$N$5))*N215</f>
        <v>7.78707571315097</v>
      </c>
      <c r="O595" s="19" t="n">
        <f aca="false">($N$5/($B$5+$D$5+$H$5+$J$5+$L$5+$N$5))*O215</f>
        <v>5.89912374987304</v>
      </c>
      <c r="P595" s="19"/>
      <c r="Q595" s="19"/>
      <c r="R595" s="19"/>
      <c r="S595" s="19"/>
      <c r="U595" s="23" t="n">
        <f aca="false">B595+D595+F595+H595+J595+L595+N595+P595+R595</f>
        <v>81.3009777863529</v>
      </c>
      <c r="V595" s="23" t="n">
        <f aca="false">C595+E595+G595+I595+K595+M595+O595+Q595+S595</f>
        <v>58.8842533564638</v>
      </c>
      <c r="W595" s="19" t="n">
        <f aca="false">U595-U588</f>
        <v>7.31641149540738</v>
      </c>
      <c r="X595" s="19" t="n">
        <f aca="false">V595-V588</f>
        <v>6.09779719963488</v>
      </c>
      <c r="Y595" s="21" t="n">
        <v>58</v>
      </c>
    </row>
    <row r="596" customFormat="false" ht="12.75" hidden="false" customHeight="false" outlineLevel="0" collapsed="false">
      <c r="A596" s="0" t="s">
        <v>32</v>
      </c>
      <c r="B596" s="19"/>
      <c r="C596" s="19"/>
      <c r="D596" s="19"/>
      <c r="E596" s="19"/>
      <c r="F596" s="19"/>
      <c r="G596" s="19"/>
      <c r="H596" s="19"/>
      <c r="I596" s="19"/>
      <c r="J596" s="19" t="n">
        <f aca="false">($J$5/($J$5+$P$5+$R$5))*J216</f>
        <v>17.6089037463635</v>
      </c>
      <c r="K596" s="19" t="n">
        <f aca="false">($J$5/($J$5+$P$5+$R$5))*K216</f>
        <v>11.9164535231977</v>
      </c>
      <c r="L596" s="19"/>
      <c r="M596" s="19"/>
      <c r="N596" s="19"/>
      <c r="O596" s="19"/>
      <c r="P596" s="19" t="n">
        <f aca="false">($P$5/($J$5+$P$5+$R$5))*P216</f>
        <v>16.3887161719185</v>
      </c>
      <c r="Q596" s="19" t="n">
        <f aca="false">($P$5/($J$5+$P$5+$R$5))*Q216</f>
        <v>10.8765562643653</v>
      </c>
      <c r="R596" s="19" t="n">
        <f aca="false">($R$5/($J$5+$P$5+$R$5))*R216</f>
        <v>37.7585856643419</v>
      </c>
      <c r="S596" s="19" t="n">
        <f aca="false">($R$5/($J$5+$P$5+$R$5))*S216</f>
        <v>27.3952819653501</v>
      </c>
      <c r="U596" s="23" t="n">
        <f aca="false">B596+D596+F596+H596+J596+L596+N596+P596+R596</f>
        <v>71.756205582624</v>
      </c>
      <c r="V596" s="23" t="n">
        <f aca="false">C596+E596+G596+I596+K596+M596+O596+Q596+S596</f>
        <v>50.1882917529131</v>
      </c>
      <c r="W596" s="19" t="n">
        <f aca="false">U596-U589</f>
        <v>-3.33473222444435</v>
      </c>
      <c r="X596" s="19" t="n">
        <f aca="false">V596-V589</f>
        <v>0.192880981913028</v>
      </c>
      <c r="Y596" s="21" t="n">
        <v>14</v>
      </c>
    </row>
    <row r="597" customFormat="false" ht="13.5" hidden="false" customHeight="false" outlineLevel="0" collapsed="false">
      <c r="U597" s="30" t="n">
        <f aca="false">(U594*(($F$5+$J$5)/(SUM($B$5:$S$5)+$J$5+$J$5)))+(U595*(($B$5+$D$5+$H$5+$J$5+$L$5+$N$5)/(SUM($B$5:$S$5)+$J$5+$J$5)))+(U596*(($J$5+$P$5+$R$5)/(SUM($B$5:$S$5)+$J$5+$J$5)))</f>
        <v>79.4582147596798</v>
      </c>
      <c r="V597" s="30" t="n">
        <f aca="false">(V594*(($F$5+$J$5)/(SUM($B$5:$S$5)+$J$5+$J$5)))+(V595*(($B$5+$D$5+$H$5+$J$5+$L$5+$N$5)/(SUM($B$5:$S$5)+$J$5+$J$5)))+(V596*(($J$5+$P$5+$R$5)/(SUM($B$5:$S$5)+$J$5+$J$5)))</f>
        <v>57.4776717094108</v>
      </c>
      <c r="W597" s="31" t="n">
        <f aca="false">U597-U590</f>
        <v>3.97434098150755</v>
      </c>
      <c r="X597" s="31" t="n">
        <f aca="false">V597-V590</f>
        <v>4.3228990424667</v>
      </c>
      <c r="Y597" s="22" t="n">
        <f aca="false">SUM(Y594:Y596)</f>
        <v>91</v>
      </c>
      <c r="Z597" s="23" t="n">
        <f aca="false">(65-AVERAGE(U597:V597))*7</f>
        <v>-24.2756026418171</v>
      </c>
    </row>
    <row r="598" customFormat="false" ht="13.5" hidden="true" customHeight="false" outlineLevel="0" collapsed="false"/>
    <row r="599" customFormat="false" ht="13.5" hidden="true" customHeight="false" outlineLevel="0" collapsed="false"/>
    <row r="600" customFormat="false" ht="14.25" hidden="false" customHeight="false" outlineLevel="0" collapsed="false">
      <c r="A600" s="3" t="str">
        <f aca="false">A220</f>
        <v>June 4 - 10, 1999</v>
      </c>
    </row>
    <row r="601" customFormat="false" ht="12.75" hidden="false" customHeight="false" outlineLevel="0" collapsed="false">
      <c r="A601" s="0" t="s">
        <v>30</v>
      </c>
      <c r="B601" s="19"/>
      <c r="C601" s="19"/>
      <c r="D601" s="19"/>
      <c r="E601" s="19"/>
      <c r="F601" s="19" t="n">
        <f aca="false">($F$5/($F$5+$J$5))*F221</f>
        <v>55.5612747494881</v>
      </c>
      <c r="G601" s="19" t="n">
        <f aca="false">($F$5/($F$5+$J$5))*G221</f>
        <v>43.2654518123445</v>
      </c>
      <c r="H601" s="19"/>
      <c r="I601" s="19"/>
      <c r="J601" s="19" t="n">
        <f aca="false">($J$5/($F$5+$J$5))*J221</f>
        <v>33.569529107759</v>
      </c>
      <c r="K601" s="19" t="n">
        <f aca="false">($J$5/($F$5+$J$5))*K221</f>
        <v>25.3039406831045</v>
      </c>
      <c r="L601" s="19"/>
      <c r="M601" s="19"/>
      <c r="N601" s="19"/>
      <c r="O601" s="19"/>
      <c r="P601" s="19"/>
      <c r="Q601" s="19"/>
      <c r="R601" s="19"/>
      <c r="S601" s="19"/>
      <c r="U601" s="23" t="n">
        <f aca="false">B601+D601+F601+H601+J601+L601+N601+P601+R601</f>
        <v>89.1308038572471</v>
      </c>
      <c r="V601" s="23" t="n">
        <f aca="false">C601+E601+G601+I601+K601+M601+O601+Q601+S601</f>
        <v>68.569392495449</v>
      </c>
      <c r="W601" s="19" t="n">
        <f aca="false">U601-U594</f>
        <v>3.99906696945727</v>
      </c>
      <c r="X601" s="19" t="n">
        <f aca="false">V601-V594</f>
        <v>4.47490400012249</v>
      </c>
      <c r="Y601" s="21" t="n">
        <v>17</v>
      </c>
    </row>
    <row r="602" customFormat="false" ht="12.75" hidden="false" customHeight="false" outlineLevel="0" collapsed="false">
      <c r="A602" s="0" t="s">
        <v>31</v>
      </c>
      <c r="B602" s="19" t="n">
        <f aca="false">($B$5/($B$5+$D$5+$H$5+$J$5+$L$5+$N$5))*B222</f>
        <v>21.3164383452366</v>
      </c>
      <c r="C602" s="19" t="n">
        <f aca="false">($B$5/($B$5+$D$5+$H$5+$J$5+$L$5+$N$5))*C222</f>
        <v>15.540567926656</v>
      </c>
      <c r="D602" s="19" t="n">
        <f aca="false">($D$5/($B$5+$D$5+$H$5+$J$5+$L$5+$N$5))*D222</f>
        <v>17.7382646132956</v>
      </c>
      <c r="E602" s="19" t="n">
        <f aca="false">($D$5/($B$5+$D$5+$H$5+$J$5+$L$5+$N$5))*E222</f>
        <v>12.9419911930185</v>
      </c>
      <c r="F602" s="19"/>
      <c r="G602" s="19"/>
      <c r="H602" s="19" t="n">
        <f aca="false">($H$5/($B$5+$D$5+$H$5+$J$5+$L$5+$N$5))*H222</f>
        <v>22.9680781878656</v>
      </c>
      <c r="I602" s="19" t="n">
        <f aca="false">($H$5/($B$5+$D$5+$H$5+$J$5+$L$5+$N$5))*I222</f>
        <v>17.2640151113865</v>
      </c>
      <c r="J602" s="19" t="n">
        <f aca="false">($J$5/($B$5+$D$5+$H$5+$J$5+$L$5+$N$5))*J222</f>
        <v>8.99544464317154</v>
      </c>
      <c r="K602" s="19" t="n">
        <f aca="false">($J$5/($B$5+$D$5+$H$5+$J$5+$L$5+$N$5))*K222</f>
        <v>6.7739351229655</v>
      </c>
      <c r="L602" s="19" t="n">
        <f aca="false">($L$5/($B$5+$D$5+$H$5+$J$5+$L$5+$N$5))*L222</f>
        <v>5.96793581332425</v>
      </c>
      <c r="M602" s="19" t="n">
        <f aca="false">($L$5/($B$5+$D$5+$H$5+$J$5+$L$5+$N$5))*M222</f>
        <v>4.24454210396633</v>
      </c>
      <c r="N602" s="19" t="n">
        <f aca="false">($N$5/($B$5+$D$5+$H$5+$J$5+$L$5+$N$5))*N222</f>
        <v>8.24599326730161</v>
      </c>
      <c r="O602" s="19" t="n">
        <f aca="false">($N$5/($B$5+$D$5+$H$5+$J$5+$L$5+$N$5))*O222</f>
        <v>6.19974379325653</v>
      </c>
      <c r="P602" s="19"/>
      <c r="Q602" s="19"/>
      <c r="R602" s="19"/>
      <c r="S602" s="19"/>
      <c r="U602" s="23" t="n">
        <f aca="false">B602+D602+F602+H602+J602+L602+N602+P602+R602</f>
        <v>85.2321548701952</v>
      </c>
      <c r="V602" s="23" t="n">
        <f aca="false">C602+E602+G602+I602+K602+M602+O602+Q602+S602</f>
        <v>62.9647952512494</v>
      </c>
      <c r="W602" s="19" t="n">
        <f aca="false">U602-U595</f>
        <v>3.9311770838423</v>
      </c>
      <c r="X602" s="19" t="n">
        <f aca="false">V602-V595</f>
        <v>4.08054189478558</v>
      </c>
      <c r="Y602" s="21" t="n">
        <v>34</v>
      </c>
    </row>
    <row r="603" customFormat="false" ht="12.75" hidden="false" customHeight="false" outlineLevel="0" collapsed="false">
      <c r="A603" s="0" t="s">
        <v>32</v>
      </c>
      <c r="B603" s="19"/>
      <c r="C603" s="19"/>
      <c r="D603" s="19"/>
      <c r="E603" s="19"/>
      <c r="F603" s="19"/>
      <c r="G603" s="19"/>
      <c r="H603" s="19"/>
      <c r="I603" s="19"/>
      <c r="J603" s="19" t="n">
        <f aca="false">($J$5/($J$5+$P$5+$R$5))*J223</f>
        <v>19.0827554594922</v>
      </c>
      <c r="K603" s="19" t="n">
        <f aca="false">($J$5/($J$5+$P$5+$R$5))*K223</f>
        <v>14.0619950334571</v>
      </c>
      <c r="L603" s="19"/>
      <c r="M603" s="19"/>
      <c r="N603" s="19"/>
      <c r="O603" s="19"/>
      <c r="P603" s="19" t="n">
        <f aca="false">($P$5/($J$5+$P$5+$R$5))*P223</f>
        <v>16.1062270307956</v>
      </c>
      <c r="Q603" s="19" t="n">
        <f aca="false">($P$5/($J$5+$P$5+$R$5))*Q223</f>
        <v>10.2594261406813</v>
      </c>
      <c r="R603" s="19" t="n">
        <f aca="false">($R$5/($J$5+$P$5+$R$5))*R223</f>
        <v>37.4310476207581</v>
      </c>
      <c r="S603" s="19" t="n">
        <f aca="false">($R$5/($J$5+$P$5+$R$5))*S223</f>
        <v>26.7598581607975</v>
      </c>
      <c r="U603" s="23" t="n">
        <f aca="false">B603+D603+F603+H603+J603+L603+N603+P603+R603</f>
        <v>72.6200301110459</v>
      </c>
      <c r="V603" s="23" t="n">
        <f aca="false">C603+E603+G603+I603+K603+M603+O603+Q603+S603</f>
        <v>51.0812793349359</v>
      </c>
      <c r="W603" s="19" t="n">
        <f aca="false">U603-U596</f>
        <v>0.863824528421887</v>
      </c>
      <c r="X603" s="19" t="n">
        <f aca="false">V603-V596</f>
        <v>0.892987582022826</v>
      </c>
      <c r="Y603" s="21" t="n">
        <v>12</v>
      </c>
    </row>
    <row r="604" customFormat="false" ht="13.5" hidden="false" customHeight="false" outlineLevel="0" collapsed="false">
      <c r="U604" s="30" t="n">
        <f aca="false">(U601*(($F$5+$J$5)/(SUM($B$5:$S$5)+$J$5+$J$5)))+(U602*(($B$5+$D$5+$H$5+$J$5+$L$5+$N$5)/(SUM($B$5:$S$5)+$J$5+$J$5)))+(U603*(($J$5+$P$5+$R$5)/(SUM($B$5:$S$5)+$J$5+$J$5)))</f>
        <v>82.6130566844737</v>
      </c>
      <c r="V604" s="30" t="n">
        <f aca="false">(V601*(($F$5+$J$5)/(SUM($B$5:$S$5)+$J$5+$J$5)))+(V602*(($B$5+$D$5+$H$5+$J$5+$L$5+$N$5)/(SUM($B$5:$S$5)+$J$5+$J$5)))+(V603*(($J$5+$P$5+$R$5)/(SUM($B$5:$S$5)+$J$5+$J$5)))</f>
        <v>60.8027165611324</v>
      </c>
      <c r="W604" s="31" t="n">
        <f aca="false">U604-U597</f>
        <v>3.15484192479391</v>
      </c>
      <c r="X604" s="31" t="n">
        <f aca="false">V604-V597</f>
        <v>3.32504485172161</v>
      </c>
      <c r="Y604" s="22" t="n">
        <f aca="false">SUM(Y601:Y603)</f>
        <v>63</v>
      </c>
      <c r="Z604" s="23" t="n">
        <f aca="false">(65-AVERAGE(U604:V604))*7</f>
        <v>-46.9552063596215</v>
      </c>
    </row>
    <row r="605" customFormat="false" ht="14.25" hidden="false" customHeight="false" outlineLevel="0" collapsed="false">
      <c r="B605" s="19"/>
      <c r="C605" s="19"/>
      <c r="D605" s="19"/>
      <c r="E605" s="19"/>
      <c r="F605" s="19"/>
      <c r="G605" s="19"/>
      <c r="H605" s="19"/>
      <c r="I605" s="19"/>
      <c r="J605" s="19"/>
      <c r="K605" s="19"/>
      <c r="L605" s="19"/>
      <c r="M605" s="19"/>
      <c r="N605" s="19"/>
      <c r="O605" s="19"/>
      <c r="P605" s="19"/>
      <c r="Q605" s="19"/>
      <c r="R605" s="19"/>
      <c r="S605" s="19"/>
      <c r="U605" s="21"/>
      <c r="W605" s="25" t="s">
        <v>85</v>
      </c>
      <c r="X605" s="25"/>
      <c r="Y605" s="32"/>
    </row>
    <row r="606" customFormat="false" ht="13.5" hidden="false" customHeight="false" outlineLevel="0" collapsed="false">
      <c r="B606" s="19"/>
      <c r="C606" s="19"/>
      <c r="D606" s="19"/>
      <c r="E606" s="19"/>
      <c r="F606" s="19"/>
      <c r="G606" s="19"/>
      <c r="H606" s="19"/>
      <c r="I606" s="19"/>
      <c r="J606" s="19"/>
      <c r="K606" s="19"/>
      <c r="L606" s="19"/>
      <c r="M606" s="19"/>
      <c r="N606" s="19"/>
      <c r="O606" s="19"/>
      <c r="P606" s="19"/>
      <c r="Q606" s="19"/>
      <c r="R606" s="19"/>
      <c r="S606" s="19"/>
      <c r="U606" s="23"/>
      <c r="V606" s="23"/>
      <c r="W606" s="24" t="s">
        <v>84</v>
      </c>
      <c r="X606" s="24"/>
      <c r="Y606" s="25" t="s">
        <v>14</v>
      </c>
    </row>
    <row r="607" customFormat="false" ht="13.5" hidden="false" customHeight="false" outlineLevel="0" collapsed="false">
      <c r="B607" s="19"/>
      <c r="C607" s="19"/>
      <c r="D607" s="19"/>
      <c r="E607" s="19"/>
      <c r="F607" s="19"/>
      <c r="G607" s="19"/>
      <c r="H607" s="19"/>
      <c r="I607" s="19"/>
      <c r="J607" s="19"/>
      <c r="K607" s="19"/>
      <c r="L607" s="19"/>
      <c r="M607" s="19"/>
      <c r="N607" s="19"/>
      <c r="O607" s="19"/>
      <c r="P607" s="19"/>
      <c r="Q607" s="19"/>
      <c r="R607" s="19"/>
      <c r="S607" s="19"/>
      <c r="U607" s="33" t="s">
        <v>85</v>
      </c>
      <c r="V607" s="33"/>
      <c r="W607" s="29" t="s">
        <v>86</v>
      </c>
      <c r="X607" s="29"/>
      <c r="Y607" s="11" t="s">
        <v>25</v>
      </c>
    </row>
    <row r="608" customFormat="false" ht="13.5" hidden="false" customHeight="false" outlineLevel="0" collapsed="false">
      <c r="A608" s="3" t="s">
        <v>83</v>
      </c>
      <c r="B608" s="3"/>
      <c r="C608" s="3"/>
      <c r="D608" s="19"/>
      <c r="E608" s="19"/>
      <c r="F608" s="19"/>
      <c r="G608" s="19"/>
      <c r="H608" s="19"/>
      <c r="I608" s="19"/>
      <c r="J608" s="19"/>
      <c r="K608" s="19"/>
      <c r="L608" s="19"/>
      <c r="M608" s="19"/>
      <c r="N608" s="19"/>
      <c r="O608" s="19"/>
      <c r="P608" s="19"/>
      <c r="Q608" s="19"/>
      <c r="R608" s="19"/>
      <c r="S608" s="19"/>
      <c r="U608" s="12" t="s">
        <v>26</v>
      </c>
      <c r="V608" s="12" t="s">
        <v>27</v>
      </c>
      <c r="W608" s="12" t="s">
        <v>26</v>
      </c>
      <c r="X608" s="12" t="s">
        <v>27</v>
      </c>
      <c r="Y608" s="14" t="s">
        <v>28</v>
      </c>
    </row>
    <row r="609" customFormat="false" ht="13.5" hidden="false" customHeight="false" outlineLevel="0" collapsed="false">
      <c r="A609" s="3" t="str">
        <f aca="false">A227</f>
        <v>June 11 - 17, 1999</v>
      </c>
    </row>
    <row r="610" customFormat="false" ht="12.75" hidden="false" customHeight="false" outlineLevel="0" collapsed="false">
      <c r="A610" s="0" t="s">
        <v>30</v>
      </c>
      <c r="B610" s="19"/>
      <c r="C610" s="19"/>
      <c r="D610" s="19"/>
      <c r="E610" s="19"/>
      <c r="F610" s="19" t="n">
        <f aca="false">($F$5/($F$5+$J$5))*F228</f>
        <v>52.6723765520857</v>
      </c>
      <c r="G610" s="19" t="n">
        <f aca="false">($F$5/($F$5+$J$5))*G228</f>
        <v>41.2328198396569</v>
      </c>
      <c r="H610" s="19"/>
      <c r="I610" s="19"/>
      <c r="J610" s="19" t="n">
        <f aca="false">($J$5/($F$5+$J$5))*J228</f>
        <v>28.6759717817198</v>
      </c>
      <c r="K610" s="19" t="n">
        <f aca="false">($J$5/($F$5+$J$5))*K228</f>
        <v>21.7125904886444</v>
      </c>
      <c r="L610" s="19"/>
      <c r="M610" s="19"/>
      <c r="N610" s="19"/>
      <c r="O610" s="19"/>
      <c r="P610" s="19"/>
      <c r="Q610" s="19"/>
      <c r="R610" s="19"/>
      <c r="S610" s="19"/>
      <c r="U610" s="23" t="n">
        <f aca="false">B610+D610+F610+H610+J610+L610+N610+P610+R610</f>
        <v>81.3483483338055</v>
      </c>
      <c r="V610" s="23" t="n">
        <f aca="false">C610+E610+G610+I610+K610+M610+O610+Q610+S610</f>
        <v>62.9454103283013</v>
      </c>
      <c r="W610" s="19" t="n">
        <f aca="false">U610-U601</f>
        <v>-7.78245552344163</v>
      </c>
      <c r="X610" s="19" t="n">
        <f aca="false">V610-V601</f>
        <v>-5.62398216714772</v>
      </c>
      <c r="Y610" s="21" t="n">
        <v>24</v>
      </c>
    </row>
    <row r="611" customFormat="false" ht="12.75" hidden="false" customHeight="false" outlineLevel="0" collapsed="false">
      <c r="A611" s="0" t="s">
        <v>31</v>
      </c>
      <c r="B611" s="19" t="n">
        <f aca="false">($B$5/($B$5+$D$5+$H$5+$J$5+$L$5+$N$5))*B229</f>
        <v>18.5779316737026</v>
      </c>
      <c r="C611" s="19" t="n">
        <f aca="false">($B$5/($B$5+$D$5+$H$5+$J$5+$L$5+$N$5))*C229</f>
        <v>13.9349735362745</v>
      </c>
      <c r="D611" s="19" t="n">
        <f aca="false">($D$5/($B$5+$D$5+$H$5+$J$5+$L$5+$N$5))*D229</f>
        <v>16.3311707541305</v>
      </c>
      <c r="E611" s="19" t="n">
        <f aca="false">($D$5/($B$5+$D$5+$H$5+$J$5+$L$5+$N$5))*E229</f>
        <v>12.3132399503019</v>
      </c>
      <c r="F611" s="19"/>
      <c r="G611" s="19"/>
      <c r="H611" s="19" t="n">
        <f aca="false">($H$5/($B$5+$D$5+$H$5+$J$5+$L$5+$N$5))*H229</f>
        <v>21.7428786288819</v>
      </c>
      <c r="I611" s="19" t="n">
        <f aca="false">($H$5/($B$5+$D$5+$H$5+$J$5+$L$5+$N$5))*I229</f>
        <v>17.4352605828871</v>
      </c>
      <c r="J611" s="19" t="n">
        <f aca="false">($J$5/($B$5+$D$5+$H$5+$J$5+$L$5+$N$5))*J229</f>
        <v>7.67700284945994</v>
      </c>
      <c r="K611" s="19" t="n">
        <f aca="false">($J$5/($B$5+$D$5+$H$5+$J$5+$L$5+$N$5))*K229</f>
        <v>5.63721948366141</v>
      </c>
      <c r="L611" s="19" t="n">
        <f aca="false">($L$5/($B$5+$D$5+$H$5+$J$5+$L$5+$N$5))*L229</f>
        <v>5.6147314488622</v>
      </c>
      <c r="M611" s="19" t="n">
        <f aca="false">($L$5/($B$5+$D$5+$H$5+$J$5+$L$5+$N$5))*M229</f>
        <v>4.1288372259529</v>
      </c>
      <c r="N611" s="19" t="n">
        <f aca="false">($N$5/($B$5+$D$5+$H$5+$J$5+$L$5+$N$5))*N229</f>
        <v>7.7072008223969</v>
      </c>
      <c r="O611" s="19" t="n">
        <f aca="false">($N$5/($B$5+$D$5+$H$5+$J$5+$L$5+$N$5))*O229</f>
        <v>6.20700514696144</v>
      </c>
      <c r="P611" s="19"/>
      <c r="Q611" s="19"/>
      <c r="R611" s="19"/>
      <c r="S611" s="19"/>
      <c r="U611" s="23" t="n">
        <f aca="false">B611+D611+F611+H611+J611+L611+N611+P611+R611</f>
        <v>77.650916177434</v>
      </c>
      <c r="V611" s="23" t="n">
        <f aca="false">C611+E611+G611+I611+K611+M611+O611+Q611+S611</f>
        <v>59.6565359260392</v>
      </c>
      <c r="W611" s="19" t="n">
        <f aca="false">U611-U602</f>
        <v>-7.58123869276118</v>
      </c>
      <c r="X611" s="19" t="n">
        <f aca="false">V611-V602</f>
        <v>-3.30825932521017</v>
      </c>
      <c r="Y611" s="21" t="n">
        <v>50</v>
      </c>
    </row>
    <row r="612" customFormat="false" ht="12.75" hidden="false" customHeight="false" outlineLevel="0" collapsed="false">
      <c r="A612" s="0" t="s">
        <v>32</v>
      </c>
      <c r="B612" s="19"/>
      <c r="C612" s="19"/>
      <c r="D612" s="19"/>
      <c r="E612" s="19"/>
      <c r="F612" s="19"/>
      <c r="G612" s="19"/>
      <c r="H612" s="19"/>
      <c r="I612" s="19"/>
      <c r="J612" s="19" t="n">
        <f aca="false">($J$5/($J$5+$P$5+$R$5))*J230</f>
        <v>16.4684807814508</v>
      </c>
      <c r="K612" s="19" t="n">
        <f aca="false">($J$5/($J$5+$P$5+$R$5))*K230</f>
        <v>11.3752358449341</v>
      </c>
      <c r="L612" s="19"/>
      <c r="M612" s="19"/>
      <c r="N612" s="19"/>
      <c r="O612" s="19"/>
      <c r="P612" s="19" t="n">
        <f aca="false">($P$5/($J$5+$P$5+$R$5))*P230</f>
        <v>17.575170564635</v>
      </c>
      <c r="Q612" s="19" t="n">
        <f aca="false">($P$5/($J$5+$P$5+$R$5))*Q230</f>
        <v>11.7544455952397</v>
      </c>
      <c r="R612" s="19" t="n">
        <f aca="false">($R$5/($J$5+$P$5+$R$5))*R230</f>
        <v>43.1498618617315</v>
      </c>
      <c r="S612" s="19" t="n">
        <f aca="false">($R$5/($J$5+$P$5+$R$5))*S230</f>
        <v>30.7099669664183</v>
      </c>
      <c r="U612" s="23" t="n">
        <f aca="false">B612+D612+F612+H612+J612+L612+N612+P612+R612</f>
        <v>77.1935132078173</v>
      </c>
      <c r="V612" s="23" t="n">
        <f aca="false">C612+E612+G612+I612+K612+M612+O612+Q612+S612</f>
        <v>53.8396484065921</v>
      </c>
      <c r="W612" s="19" t="n">
        <f aca="false">U612-U603</f>
        <v>4.57348309677144</v>
      </c>
      <c r="X612" s="19" t="n">
        <f aca="false">V612-V603</f>
        <v>2.75836907165617</v>
      </c>
      <c r="Y612" s="21" t="n">
        <v>11</v>
      </c>
    </row>
    <row r="613" customFormat="false" ht="13.5" hidden="false" customHeight="false" outlineLevel="0" collapsed="false">
      <c r="U613" s="30" t="n">
        <f aca="false">(U610*(($F$5+$J$5)/(SUM($B$5:$S$5)+$J$5+$J$5)))+(U611*(($B$5+$D$5+$H$5+$J$5+$L$5+$N$5)/(SUM($B$5:$S$5)+$J$5+$J$5)))+(U612*(($J$5+$P$5+$R$5)/(SUM($B$5:$S$5)+$J$5+$J$5)))</f>
        <v>78.1188651226303</v>
      </c>
      <c r="V613" s="30" t="n">
        <f aca="false">(V610*(($F$5+$J$5)/(SUM($B$5:$S$5)+$J$5+$J$5)))+(V611*(($B$5+$D$5+$H$5+$J$5+$L$5+$N$5)/(SUM($B$5:$S$5)+$J$5+$J$5)))+(V612*(($J$5+$P$5+$R$5)/(SUM($B$5:$S$5)+$J$5+$J$5)))</f>
        <v>58.6845652445451</v>
      </c>
      <c r="W613" s="31" t="n">
        <f aca="false">U613-U604</f>
        <v>-4.49419156184344</v>
      </c>
      <c r="X613" s="31" t="n">
        <f aca="false">V613-V604</f>
        <v>-2.11815131658729</v>
      </c>
      <c r="Y613" s="22" t="n">
        <f aca="false">SUM(Y610:Y612)</f>
        <v>85</v>
      </c>
      <c r="Z613" s="23" t="n">
        <f aca="false">(65-AVERAGE(U613:V613))*7</f>
        <v>-23.8120062851139</v>
      </c>
    </row>
    <row r="614" customFormat="false" ht="13.5" hidden="true" customHeight="false" outlineLevel="0" collapsed="false"/>
    <row r="615" customFormat="false" ht="13.5" hidden="true" customHeight="false" outlineLevel="0" collapsed="false"/>
    <row r="616" customFormat="false" ht="14.25" hidden="false" customHeight="false" outlineLevel="0" collapsed="false">
      <c r="A616" s="3" t="str">
        <f aca="false">A234</f>
        <v>June 18 - 24, 1999</v>
      </c>
    </row>
    <row r="617" customFormat="false" ht="12.75" hidden="false" customHeight="false" outlineLevel="0" collapsed="false">
      <c r="A617" s="0" t="s">
        <v>30</v>
      </c>
      <c r="B617" s="19"/>
      <c r="C617" s="19"/>
      <c r="D617" s="19"/>
      <c r="E617" s="19"/>
      <c r="F617" s="19" t="n">
        <f aca="false">($F$5/($F$5+$J$5))*F235</f>
        <v>53.2565581820314</v>
      </c>
      <c r="G617" s="19" t="n">
        <f aca="false">($F$5/($F$5+$J$5))*G235</f>
        <v>42.5732365932993</v>
      </c>
      <c r="H617" s="19"/>
      <c r="I617" s="19"/>
      <c r="J617" s="19" t="n">
        <f aca="false">($J$5/($F$5+$J$5))*J235</f>
        <v>30.5401840964014</v>
      </c>
      <c r="K617" s="19" t="n">
        <f aca="false">($J$5/($F$5+$J$5))*K235</f>
        <v>24.0154409950158</v>
      </c>
      <c r="L617" s="19"/>
      <c r="M617" s="19"/>
      <c r="N617" s="19"/>
      <c r="O617" s="19"/>
      <c r="P617" s="19"/>
      <c r="Q617" s="19"/>
      <c r="R617" s="19"/>
      <c r="S617" s="19"/>
      <c r="U617" s="23" t="n">
        <f aca="false">B617+D617+F617+H617+J617+L617+N617+P617+R617</f>
        <v>83.7967422784327</v>
      </c>
      <c r="V617" s="23" t="n">
        <f aca="false">C617+E617+G617+I617+K617+M617+O617+Q617+S617</f>
        <v>66.5886775883151</v>
      </c>
      <c r="W617" s="19" t="n">
        <f aca="false">U617-U610</f>
        <v>2.44839394462727</v>
      </c>
      <c r="X617" s="19" t="n">
        <f aca="false">V617-V610</f>
        <v>3.64326726001379</v>
      </c>
      <c r="Y617" s="21" t="n">
        <v>25</v>
      </c>
    </row>
    <row r="618" customFormat="false" ht="12.75" hidden="false" customHeight="false" outlineLevel="0" collapsed="false">
      <c r="A618" s="0" t="s">
        <v>31</v>
      </c>
      <c r="B618" s="19" t="n">
        <f aca="false">($B$5/($B$5+$D$5+$H$5+$J$5+$L$5+$N$5))*B236</f>
        <v>19.6894970208899</v>
      </c>
      <c r="C618" s="19" t="n">
        <f aca="false">($B$5/($B$5+$D$5+$H$5+$J$5+$L$5+$N$5))*C236</f>
        <v>14.2338306117871</v>
      </c>
      <c r="D618" s="19" t="n">
        <f aca="false">($D$5/($B$5+$D$5+$H$5+$J$5+$L$5+$N$5))*D236</f>
        <v>16.8898010404103</v>
      </c>
      <c r="E618" s="19" t="n">
        <f aca="false">($D$5/($B$5+$D$5+$H$5+$J$5+$L$5+$N$5))*E236</f>
        <v>12.0000330115509</v>
      </c>
      <c r="F618" s="19"/>
      <c r="G618" s="19"/>
      <c r="H618" s="19" t="n">
        <f aca="false">($H$5/($B$5+$D$5+$H$5+$J$5+$L$5+$N$5))*H236</f>
        <v>20.8601700128993</v>
      </c>
      <c r="I618" s="19" t="n">
        <f aca="false">($H$5/($B$5+$D$5+$H$5+$J$5+$L$5+$N$5))*I236</f>
        <v>16.681427424838</v>
      </c>
      <c r="J618" s="19" t="n">
        <f aca="false">($J$5/($B$5+$D$5+$H$5+$J$5+$L$5+$N$5))*J236</f>
        <v>8.26483132851279</v>
      </c>
      <c r="K618" s="19" t="n">
        <f aca="false">($J$5/($B$5+$D$5+$H$5+$J$5+$L$5+$N$5))*K236</f>
        <v>6.41233716266485</v>
      </c>
      <c r="L618" s="19" t="n">
        <f aca="false">($L$5/($B$5+$D$5+$H$5+$J$5+$L$5+$N$5))*L236</f>
        <v>5.96336851550793</v>
      </c>
      <c r="M618" s="19" t="n">
        <f aca="false">($L$5/($B$5+$D$5+$H$5+$J$5+$L$5+$N$5))*M236</f>
        <v>4.14862884982362</v>
      </c>
      <c r="N618" s="19" t="n">
        <f aca="false">($N$5/($B$5+$D$5+$H$5+$J$5+$L$5+$N$5))*N236</f>
        <v>7.7333416957346</v>
      </c>
      <c r="O618" s="19" t="n">
        <f aca="false">($N$5/($B$5+$D$5+$H$5+$J$5+$L$5+$N$5))*O236</f>
        <v>5.91509872802385</v>
      </c>
      <c r="P618" s="19"/>
      <c r="Q618" s="19"/>
      <c r="R618" s="19"/>
      <c r="S618" s="19"/>
      <c r="U618" s="23" t="n">
        <f aca="false">B618+D618+F618+H618+J618+L618+N618+P618+R618</f>
        <v>79.4010096139548</v>
      </c>
      <c r="V618" s="23" t="n">
        <f aca="false">C618+E618+G618+I618+K618+M618+O618+Q618+S618</f>
        <v>59.3913557886883</v>
      </c>
      <c r="W618" s="19" t="n">
        <f aca="false">U618-U611</f>
        <v>1.75009343652079</v>
      </c>
      <c r="X618" s="19" t="n">
        <f aca="false">V618-V611</f>
        <v>-0.265180137350946</v>
      </c>
      <c r="Y618" s="21" t="n">
        <v>55</v>
      </c>
    </row>
    <row r="619" customFormat="false" ht="12.75" hidden="false" customHeight="false" outlineLevel="0" collapsed="false">
      <c r="A619" s="0" t="s">
        <v>32</v>
      </c>
      <c r="B619" s="19"/>
      <c r="C619" s="19"/>
      <c r="D619" s="19"/>
      <c r="E619" s="19"/>
      <c r="F619" s="19"/>
      <c r="G619" s="19"/>
      <c r="H619" s="19"/>
      <c r="I619" s="19"/>
      <c r="J619" s="19" t="n">
        <f aca="false">($J$5/($J$5+$P$5+$R$5))*J237</f>
        <v>18.6043576903127</v>
      </c>
      <c r="K619" s="19" t="n">
        <f aca="false">($J$5/($J$5+$P$5+$R$5))*K237</f>
        <v>13.9943428236742</v>
      </c>
      <c r="L619" s="19"/>
      <c r="M619" s="19"/>
      <c r="N619" s="19"/>
      <c r="O619" s="19"/>
      <c r="P619" s="19" t="n">
        <f aca="false">($P$5/($J$5+$P$5+$R$5))*P237</f>
        <v>18.8789666005871</v>
      </c>
      <c r="Q619" s="19" t="n">
        <f aca="false">($P$5/($J$5+$P$5+$R$5))*Q237</f>
        <v>12.5048526470433</v>
      </c>
      <c r="R619" s="19" t="n">
        <f aca="false">($R$5/($J$5+$P$5+$R$5))*R237</f>
        <v>41.2501412089454</v>
      </c>
      <c r="S619" s="19" t="n">
        <f aca="false">($R$5/($J$5+$P$5+$R$5))*S237</f>
        <v>30.5658502272414</v>
      </c>
      <c r="U619" s="23" t="n">
        <f aca="false">B619+D619+F619+H619+J619+L619+N619+P619+R619</f>
        <v>78.7334654998452</v>
      </c>
      <c r="V619" s="23" t="n">
        <f aca="false">C619+E619+G619+I619+K619+M619+O619+Q619+S619</f>
        <v>57.0650456979589</v>
      </c>
      <c r="W619" s="19" t="n">
        <f aca="false">U619-U612</f>
        <v>1.53995229202792</v>
      </c>
      <c r="X619" s="19" t="n">
        <f aca="false">V619-V612</f>
        <v>3.22539729136682</v>
      </c>
      <c r="Y619" s="21" t="n">
        <v>11</v>
      </c>
    </row>
    <row r="620" customFormat="false" ht="13.5" hidden="false" customHeight="false" outlineLevel="0" collapsed="false">
      <c r="U620" s="30" t="n">
        <f aca="false">(U617*(($F$5+$J$5)/(SUM($B$5:$S$5)+$J$5+$J$5)))+(U618*(($B$5+$D$5+$H$5+$J$5+$L$5+$N$5)/(SUM($B$5:$S$5)+$J$5+$J$5)))+(U619*(($J$5+$P$5+$R$5)/(SUM($B$5:$S$5)+$J$5+$J$5)))</f>
        <v>79.9255801623672</v>
      </c>
      <c r="V620" s="30" t="n">
        <f aca="false">(V617*(($F$5+$J$5)/(SUM($B$5:$S$5)+$J$5+$J$5)))+(V618*(($B$5+$D$5+$H$5+$J$5+$L$5+$N$5)/(SUM($B$5:$S$5)+$J$5+$J$5)))+(V619*(($J$5+$P$5+$R$5)/(SUM($B$5:$S$5)+$J$5+$J$5)))</f>
        <v>59.9337900534476</v>
      </c>
      <c r="W620" s="31" t="n">
        <f aca="false">U620-U613</f>
        <v>1.80671503973694</v>
      </c>
      <c r="X620" s="31" t="n">
        <f aca="false">V620-V613</f>
        <v>1.24922480890245</v>
      </c>
      <c r="Y620" s="22" t="n">
        <f aca="false">SUM(Y617:Y619)</f>
        <v>91</v>
      </c>
      <c r="Z620" s="23" t="n">
        <f aca="false">(65-AVERAGE(U620:V620))*7</f>
        <v>-34.5077957553518</v>
      </c>
    </row>
    <row r="621" customFormat="false" ht="13.5" hidden="true" customHeight="false" outlineLevel="0" collapsed="false"/>
    <row r="622" customFormat="false" ht="13.5" hidden="true" customHeight="false" outlineLevel="0" collapsed="false"/>
    <row r="623" customFormat="false" ht="14.25" hidden="false" customHeight="false" outlineLevel="0" collapsed="false">
      <c r="A623" s="3" t="str">
        <f aca="false">A241</f>
        <v>June 25 - July 1, 1999</v>
      </c>
    </row>
    <row r="624" customFormat="false" ht="12.75" hidden="false" customHeight="false" outlineLevel="0" collapsed="false">
      <c r="A624" s="0" t="s">
        <v>30</v>
      </c>
      <c r="B624" s="19"/>
      <c r="C624" s="19"/>
      <c r="D624" s="19"/>
      <c r="E624" s="19"/>
      <c r="F624" s="19" t="n">
        <f aca="false">($F$5/($F$5+$J$5))*F242</f>
        <v>56.6816230808908</v>
      </c>
      <c r="G624" s="19" t="n">
        <f aca="false">($F$5/($F$5+$J$5))*G242</f>
        <v>45.9422840755886</v>
      </c>
      <c r="H624" s="19"/>
      <c r="I624" s="19"/>
      <c r="J624" s="19" t="n">
        <f aca="false">($J$5/($F$5+$J$5))*J242</f>
        <v>31.8423912279804</v>
      </c>
      <c r="K624" s="19" t="n">
        <f aca="false">($J$5/($F$5+$J$5))*K242</f>
        <v>24.3855419692541</v>
      </c>
      <c r="L624" s="19"/>
      <c r="M624" s="19"/>
      <c r="N624" s="19"/>
      <c r="O624" s="19"/>
      <c r="P624" s="19"/>
      <c r="Q624" s="19"/>
      <c r="R624" s="19"/>
      <c r="S624" s="19"/>
      <c r="U624" s="23" t="n">
        <f aca="false">B624+D624+F624+H624+J624+L624+N624+P624+R624</f>
        <v>88.5240143088712</v>
      </c>
      <c r="V624" s="23" t="n">
        <f aca="false">C624+E624+G624+I624+K624+M624+O624+Q624+S624</f>
        <v>70.3278260448426</v>
      </c>
      <c r="W624" s="19" t="n">
        <f aca="false">U624-U617</f>
        <v>4.72727203043844</v>
      </c>
      <c r="X624" s="19" t="n">
        <f aca="false">V624-V617</f>
        <v>3.73914845652755</v>
      </c>
      <c r="Y624" s="21" t="n">
        <v>12</v>
      </c>
    </row>
    <row r="625" customFormat="false" ht="12.75" hidden="false" customHeight="false" outlineLevel="0" collapsed="false">
      <c r="A625" s="0" t="s">
        <v>31</v>
      </c>
      <c r="B625" s="19" t="n">
        <f aca="false">($B$5/($B$5+$D$5+$H$5+$J$5+$L$5+$N$5))*B243</f>
        <v>20.0676427082732</v>
      </c>
      <c r="C625" s="19" t="n">
        <f aca="false">($B$5/($B$5+$D$5+$H$5+$J$5+$L$5+$N$5))*C243</f>
        <v>15.3469207399719</v>
      </c>
      <c r="D625" s="19" t="n">
        <f aca="false">($D$5/($B$5+$D$5+$H$5+$J$5+$L$5+$N$5))*D243</f>
        <v>18.1332793345562</v>
      </c>
      <c r="E625" s="19" t="n">
        <f aca="false">($D$5/($B$5+$D$5+$H$5+$J$5+$L$5+$N$5))*E243</f>
        <v>13.9143351222755</v>
      </c>
      <c r="F625" s="19"/>
      <c r="G625" s="19"/>
      <c r="H625" s="19" t="n">
        <f aca="false">($H$5/($B$5+$D$5+$H$5+$J$5+$L$5+$N$5))*H243</f>
        <v>22.3148738120385</v>
      </c>
      <c r="I625" s="19" t="n">
        <f aca="false">($H$5/($B$5+$D$5+$H$5+$J$5+$L$5+$N$5))*I243</f>
        <v>18.551004273489</v>
      </c>
      <c r="J625" s="19" t="n">
        <f aca="false">($J$5/($B$5+$D$5+$H$5+$J$5+$L$5+$N$5))*J243</f>
        <v>8.34271396611601</v>
      </c>
      <c r="K625" s="19" t="n">
        <f aca="false">($J$5/($B$5+$D$5+$H$5+$J$5+$L$5+$N$5))*K243</f>
        <v>6.37339584386324</v>
      </c>
      <c r="L625" s="19" t="n">
        <f aca="false">($L$5/($B$5+$D$5+$H$5+$J$5+$L$5+$N$5))*L243</f>
        <v>6.35463369510597</v>
      </c>
      <c r="M625" s="19" t="n">
        <f aca="false">($L$5/($B$5+$D$5+$H$5+$J$5+$L$5+$N$5))*M243</f>
        <v>4.88548623085651</v>
      </c>
      <c r="N625" s="19" t="n">
        <f aca="false">($N$5/($B$5+$D$5+$H$5+$J$5+$L$5+$N$5))*N243</f>
        <v>7.92939824576731</v>
      </c>
      <c r="O625" s="19" t="n">
        <f aca="false">($N$5/($B$5+$D$5+$H$5+$J$5+$L$5+$N$5))*O243</f>
        <v>6.59330916406293</v>
      </c>
      <c r="P625" s="19"/>
      <c r="Q625" s="19"/>
      <c r="R625" s="19"/>
      <c r="S625" s="19"/>
      <c r="U625" s="23" t="n">
        <f aca="false">B625+D625+F625+H625+J625+L625+N625+P625+R625</f>
        <v>83.1425417618572</v>
      </c>
      <c r="V625" s="23" t="n">
        <f aca="false">C625+E625+G625+I625+K625+M625+O625+Q625+S625</f>
        <v>65.664451374519</v>
      </c>
      <c r="W625" s="19" t="n">
        <f aca="false">U625-U618</f>
        <v>3.74153214790242</v>
      </c>
      <c r="X625" s="19" t="n">
        <f aca="false">V625-V618</f>
        <v>6.27309558583074</v>
      </c>
      <c r="Y625" s="21" t="n">
        <v>46</v>
      </c>
    </row>
    <row r="626" customFormat="false" ht="12.75" hidden="false" customHeight="false" outlineLevel="0" collapsed="false">
      <c r="A626" s="0" t="s">
        <v>32</v>
      </c>
      <c r="B626" s="19"/>
      <c r="C626" s="19"/>
      <c r="D626" s="19"/>
      <c r="E626" s="19"/>
      <c r="F626" s="19"/>
      <c r="G626" s="19"/>
      <c r="H626" s="19"/>
      <c r="I626" s="19"/>
      <c r="J626" s="19" t="n">
        <f aca="false">($J$5/($J$5+$P$5+$R$5))*J244</f>
        <v>17.908506389688</v>
      </c>
      <c r="K626" s="19" t="n">
        <f aca="false">($J$5/($J$5+$P$5+$R$5))*K244</f>
        <v>13.0762056909055</v>
      </c>
      <c r="L626" s="19"/>
      <c r="M626" s="19"/>
      <c r="N626" s="19"/>
      <c r="O626" s="19"/>
      <c r="P626" s="19" t="n">
        <f aca="false">($P$5/($J$5+$P$5+$R$5))*P244</f>
        <v>18.7123704404377</v>
      </c>
      <c r="Q626" s="19" t="n">
        <f aca="false">($P$5/($J$5+$P$5+$R$5))*Q244</f>
        <v>12.519339269665</v>
      </c>
      <c r="R626" s="19" t="n">
        <f aca="false">($R$5/($J$5+$P$5+$R$5))*R244</f>
        <v>41.8200574047812</v>
      </c>
      <c r="S626" s="19" t="n">
        <f aca="false">($R$5/($J$5+$P$5+$R$5))*S244</f>
        <v>30.4479365315512</v>
      </c>
      <c r="U626" s="23" t="n">
        <f aca="false">B626+D626+F626+H626+J626+L626+N626+P626+R626</f>
        <v>78.4409342349069</v>
      </c>
      <c r="V626" s="23" t="n">
        <f aca="false">C626+E626+G626+I626+K626+M626+O626+Q626+S626</f>
        <v>56.0434814921217</v>
      </c>
      <c r="W626" s="19" t="n">
        <f aca="false">U626-U619</f>
        <v>-0.292531264938276</v>
      </c>
      <c r="X626" s="19" t="n">
        <f aca="false">V626-V619</f>
        <v>-1.02156420583716</v>
      </c>
      <c r="Y626" s="21" t="n">
        <v>11</v>
      </c>
    </row>
    <row r="627" customFormat="false" ht="13.5" hidden="false" customHeight="false" outlineLevel="0" collapsed="false">
      <c r="U627" s="30" t="n">
        <f aca="false">(U624*(($F$5+$J$5)/(SUM($B$5:$S$5)+$J$5+$J$5)))+(U625*(($B$5+$D$5+$H$5+$J$5+$L$5+$N$5)/(SUM($B$5:$S$5)+$J$5+$J$5)))+(U626*(($J$5+$P$5+$R$5)/(SUM($B$5:$S$5)+$J$5+$J$5)))</f>
        <v>82.7880186054495</v>
      </c>
      <c r="V627" s="30" t="n">
        <f aca="false">(V624*(($F$5+$J$5)/(SUM($B$5:$S$5)+$J$5+$J$5)))+(V625*(($B$5+$D$5+$H$5+$J$5+$L$5+$N$5)/(SUM($B$5:$S$5)+$J$5+$J$5)))+(V626*(($J$5+$P$5+$R$5)/(SUM($B$5:$S$5)+$J$5+$J$5)))</f>
        <v>63.9339424518715</v>
      </c>
      <c r="W627" s="31" t="n">
        <f aca="false">U627-U620</f>
        <v>2.8624384430823</v>
      </c>
      <c r="X627" s="31" t="n">
        <f aca="false">V627-V620</f>
        <v>4.00015239842391</v>
      </c>
      <c r="Y627" s="22" t="n">
        <f aca="false">SUM(Y624:Y626)</f>
        <v>69</v>
      </c>
      <c r="Z627" s="23" t="n">
        <f aca="false">(65-AVERAGE(U627:V627))*7</f>
        <v>-58.5268637006234</v>
      </c>
    </row>
    <row r="628" customFormat="false" ht="13.5" hidden="true" customHeight="false" outlineLevel="0" collapsed="false"/>
    <row r="629" customFormat="false" ht="13.5" hidden="true" customHeight="false" outlineLevel="0" collapsed="false"/>
    <row r="630" customFormat="false" ht="14.25" hidden="false" customHeight="false" outlineLevel="0" collapsed="false">
      <c r="A630" s="3" t="str">
        <f aca="false">A248</f>
        <v>July 2 - 8, 1999</v>
      </c>
    </row>
    <row r="631" customFormat="false" ht="12.75" hidden="false" customHeight="false" outlineLevel="0" collapsed="false">
      <c r="A631" s="0" t="s">
        <v>30</v>
      </c>
      <c r="B631" s="19"/>
      <c r="C631" s="19"/>
      <c r="D631" s="19"/>
      <c r="E631" s="19"/>
      <c r="F631" s="19" t="n">
        <f aca="false">($F$5/($F$5+$J$5))*F249</f>
        <v>56.9256989673749</v>
      </c>
      <c r="G631" s="19" t="n">
        <f aca="false">($F$5/($F$5+$J$5))*G249</f>
        <v>44.9499755534891</v>
      </c>
      <c r="H631" s="19"/>
      <c r="I631" s="19"/>
      <c r="J631" s="19" t="n">
        <f aca="false">($J$5/($F$5+$J$5))*J249</f>
        <v>35.1047627786732</v>
      </c>
      <c r="K631" s="19" t="n">
        <f aca="false">($J$5/($F$5+$J$5))*K249</f>
        <v>27.3463497631601</v>
      </c>
      <c r="L631" s="19"/>
      <c r="M631" s="19"/>
      <c r="N631" s="19"/>
      <c r="O631" s="19"/>
      <c r="P631" s="19"/>
      <c r="Q631" s="19"/>
      <c r="R631" s="19"/>
      <c r="S631" s="19"/>
      <c r="U631" s="23" t="n">
        <f aca="false">B631+D631+F631+H631+J631+L631+N631+P631+R631</f>
        <v>92.0304617460481</v>
      </c>
      <c r="V631" s="23" t="n">
        <f aca="false">C631+E631+G631+I631+K631+M631+O631+Q631+S631</f>
        <v>72.2963253166492</v>
      </c>
      <c r="W631" s="19" t="n">
        <f aca="false">U631-U624</f>
        <v>3.50644743717693</v>
      </c>
      <c r="X631" s="19" t="n">
        <f aca="false">V631-V624</f>
        <v>1.96849927180661</v>
      </c>
      <c r="Y631" s="21" t="n">
        <v>9</v>
      </c>
    </row>
    <row r="632" customFormat="false" ht="12.75" hidden="false" customHeight="false" outlineLevel="0" collapsed="false">
      <c r="A632" s="0" t="s">
        <v>31</v>
      </c>
      <c r="B632" s="19" t="n">
        <f aca="false">($B$5/($B$5+$D$5+$H$5+$J$5+$L$5+$N$5))*B250</f>
        <v>21.4109747670824</v>
      </c>
      <c r="C632" s="19" t="n">
        <f aca="false">($B$5/($B$5+$D$5+$H$5+$J$5+$L$5+$N$5))*C250</f>
        <v>16.4828825831193</v>
      </c>
      <c r="D632" s="19" t="n">
        <f aca="false">($D$5/($B$5+$D$5+$H$5+$J$5+$L$5+$N$5))*D250</f>
        <v>19.0869243420967</v>
      </c>
      <c r="E632" s="19" t="n">
        <f aca="false">($D$5/($B$5+$D$5+$H$5+$J$5+$L$5+$N$5))*E250</f>
        <v>15.1531386859923</v>
      </c>
      <c r="F632" s="19"/>
      <c r="G632" s="19"/>
      <c r="H632" s="19" t="n">
        <f aca="false">($H$5/($B$5+$D$5+$H$5+$J$5+$L$5+$N$5))*H250</f>
        <v>23.5418387882543</v>
      </c>
      <c r="I632" s="19" t="n">
        <f aca="false">($H$5/($B$5+$D$5+$H$5+$J$5+$L$5+$N$5))*I250</f>
        <v>18.7240151622216</v>
      </c>
      <c r="J632" s="19" t="n">
        <f aca="false">($J$5/($B$5+$D$5+$H$5+$J$5+$L$5+$N$5))*J250</f>
        <v>9.20127732826576</v>
      </c>
      <c r="K632" s="19" t="n">
        <f aca="false">($J$5/($B$5+$D$5+$H$5+$J$5+$L$5+$N$5))*K250</f>
        <v>7.07433958229219</v>
      </c>
      <c r="L632" s="19" t="n">
        <f aca="false">($L$5/($B$5+$D$5+$H$5+$J$5+$L$5+$N$5))*L250</f>
        <v>6.56777425986756</v>
      </c>
      <c r="M632" s="19" t="n">
        <f aca="false">($L$5/($B$5+$D$5+$H$5+$J$5+$L$5+$N$5))*M250</f>
        <v>5.06817814350929</v>
      </c>
      <c r="N632" s="19" t="n">
        <f aca="false">($N$5/($B$5+$D$5+$H$5+$J$5+$L$5+$N$5))*N250</f>
        <v>8.37524536324909</v>
      </c>
      <c r="O632" s="19" t="n">
        <f aca="false">($N$5/($B$5+$D$5+$H$5+$J$5+$L$5+$N$5))*O250</f>
        <v>6.6978726574137</v>
      </c>
      <c r="P632" s="19"/>
      <c r="Q632" s="19"/>
      <c r="R632" s="19"/>
      <c r="S632" s="19"/>
      <c r="U632" s="23" t="n">
        <f aca="false">B632+D632+F632+H632+J632+L632+N632+P632+R632</f>
        <v>88.1840348488158</v>
      </c>
      <c r="V632" s="23" t="n">
        <f aca="false">C632+E632+G632+I632+K632+M632+O632+Q632+S632</f>
        <v>69.2004268145483</v>
      </c>
      <c r="W632" s="19" t="n">
        <f aca="false">U632-U625</f>
        <v>5.04149308695855</v>
      </c>
      <c r="X632" s="19" t="n">
        <f aca="false">V632-V625</f>
        <v>3.53597544002932</v>
      </c>
      <c r="Y632" s="21" t="n">
        <v>36</v>
      </c>
    </row>
    <row r="633" customFormat="false" ht="12.75" hidden="false" customHeight="false" outlineLevel="0" collapsed="false">
      <c r="A633" s="0" t="s">
        <v>32</v>
      </c>
      <c r="B633" s="19"/>
      <c r="C633" s="19"/>
      <c r="D633" s="19"/>
      <c r="E633" s="19"/>
      <c r="F633" s="19"/>
      <c r="G633" s="19"/>
      <c r="H633" s="19"/>
      <c r="I633" s="19"/>
      <c r="J633" s="19" t="n">
        <f aca="false">($J$5/($J$5+$P$5+$R$5))*J251</f>
        <v>19.6143085363583</v>
      </c>
      <c r="K633" s="19" t="n">
        <f aca="false">($J$5/($J$5+$P$5+$R$5))*K251</f>
        <v>14.3422684739865</v>
      </c>
      <c r="L633" s="19"/>
      <c r="M633" s="19"/>
      <c r="N633" s="19"/>
      <c r="O633" s="19"/>
      <c r="P633" s="19" t="n">
        <f aca="false">($P$5/($J$5+$P$5+$R$5))*P251</f>
        <v>18.8413013817707</v>
      </c>
      <c r="Q633" s="19" t="n">
        <f aca="false">($P$5/($J$5+$P$5+$R$5))*Q251</f>
        <v>13.0229908494791</v>
      </c>
      <c r="R633" s="19" t="n">
        <f aca="false">($R$5/($J$5+$P$5+$R$5))*R251</f>
        <v>41.5645777307858</v>
      </c>
      <c r="S633" s="19" t="n">
        <f aca="false">($R$5/($J$5+$P$5+$R$5))*S251</f>
        <v>29.7732081617686</v>
      </c>
      <c r="U633" s="23" t="n">
        <f aca="false">B633+D633+F633+H633+J633+L633+N633+P633+R633</f>
        <v>80.0201876489148</v>
      </c>
      <c r="V633" s="23" t="n">
        <f aca="false">C633+E633+G633+I633+K633+M633+O633+Q633+S633</f>
        <v>57.1384674852342</v>
      </c>
      <c r="W633" s="19" t="n">
        <f aca="false">U633-U626</f>
        <v>1.57925341400789</v>
      </c>
      <c r="X633" s="19" t="n">
        <f aca="false">V633-V626</f>
        <v>1.09498599311247</v>
      </c>
      <c r="Y633" s="21" t="n">
        <v>14</v>
      </c>
    </row>
    <row r="634" customFormat="false" ht="13.5" hidden="false" customHeight="false" outlineLevel="0" collapsed="false">
      <c r="U634" s="30" t="n">
        <f aca="false">(U631*(($F$5+$J$5)/(SUM($B$5:$S$5)+$J$5+$J$5)))+(U632*(($B$5+$D$5+$H$5+$J$5+$L$5+$N$5)/(SUM($B$5:$S$5)+$J$5+$J$5)))+(U633*(($J$5+$P$5+$R$5)/(SUM($B$5:$S$5)+$J$5+$J$5)))</f>
        <v>86.6980973356186</v>
      </c>
      <c r="V634" s="30" t="n">
        <f aca="false">(V631*(($F$5+$J$5)/(SUM($B$5:$S$5)+$J$5+$J$5)))+(V632*(($B$5+$D$5+$H$5+$J$5+$L$5+$N$5)/(SUM($B$5:$S$5)+$J$5+$J$5)))+(V633*(($J$5+$P$5+$R$5)/(SUM($B$5:$S$5)+$J$5+$J$5)))</f>
        <v>66.5954223731317</v>
      </c>
      <c r="W634" s="31" t="n">
        <f aca="false">U634-U627</f>
        <v>3.91007873016912</v>
      </c>
      <c r="X634" s="31" t="n">
        <f aca="false">V634-V627</f>
        <v>2.66147992126024</v>
      </c>
      <c r="Y634" s="22" t="n">
        <f aca="false">SUM(Y631:Y633)</f>
        <v>59</v>
      </c>
      <c r="Z634" s="23" t="n">
        <f aca="false">(65-AVERAGE(U634:V634))*7</f>
        <v>-81.5273189806262</v>
      </c>
    </row>
    <row r="635" customFormat="false" ht="13.5" hidden="true" customHeight="false" outlineLevel="0" collapsed="false"/>
    <row r="636" customFormat="false" ht="13.5" hidden="true" customHeight="false" outlineLevel="0" collapsed="false"/>
    <row r="637" customFormat="false" ht="14.25" hidden="false" customHeight="false" outlineLevel="0" collapsed="false">
      <c r="A637" s="3" t="str">
        <f aca="false">A260</f>
        <v>July 9 - 15, 1999</v>
      </c>
    </row>
    <row r="638" customFormat="false" ht="12.75" hidden="false" customHeight="false" outlineLevel="0" collapsed="false">
      <c r="A638" s="0" t="s">
        <v>30</v>
      </c>
      <c r="B638" s="19"/>
      <c r="C638" s="19"/>
      <c r="D638" s="19"/>
      <c r="E638" s="19"/>
      <c r="F638" s="19" t="n">
        <f aca="false">($F$5/($F$5+$J$5))*F261</f>
        <v>55.2211690060266</v>
      </c>
      <c r="G638" s="19" t="n">
        <f aca="false">($F$5/($F$5+$J$5))*G261</f>
        <v>43.2014319076929</v>
      </c>
      <c r="H638" s="19"/>
      <c r="I638" s="19"/>
      <c r="J638" s="19" t="n">
        <f aca="false">($J$5/($F$5+$J$5))*J261</f>
        <v>32.8019122723018</v>
      </c>
      <c r="K638" s="19" t="n">
        <f aca="false">($J$5/($F$5+$J$5))*K261</f>
        <v>23.8783665601127</v>
      </c>
      <c r="L638" s="19"/>
      <c r="M638" s="19"/>
      <c r="N638" s="19"/>
      <c r="O638" s="19"/>
      <c r="P638" s="19"/>
      <c r="Q638" s="19"/>
      <c r="R638" s="19"/>
      <c r="S638" s="19"/>
      <c r="U638" s="23" t="n">
        <f aca="false">B638+D638+F638+H638+J638+L638+N638+P638+R638</f>
        <v>88.0230812783285</v>
      </c>
      <c r="V638" s="23" t="n">
        <f aca="false">C638+E638+G638+I638+K638+M638+O638+Q638+S638</f>
        <v>67.0797984678056</v>
      </c>
      <c r="W638" s="19" t="n">
        <f aca="false">U638-U631</f>
        <v>-4.00738046771964</v>
      </c>
      <c r="X638" s="19" t="n">
        <f aca="false">V638-V631</f>
        <v>-5.2165268488436</v>
      </c>
      <c r="Y638" s="21" t="n">
        <v>14</v>
      </c>
    </row>
    <row r="639" customFormat="false" ht="12.75" hidden="false" customHeight="false" outlineLevel="0" collapsed="false">
      <c r="A639" s="0" t="s">
        <v>31</v>
      </c>
      <c r="B639" s="19" t="n">
        <f aca="false">($B$5/($B$5+$D$5+$H$5+$J$5+$L$5+$N$5))*B262</f>
        <v>20.165228692114</v>
      </c>
      <c r="C639" s="19" t="n">
        <f aca="false">($B$5/($B$5+$D$5+$H$5+$J$5+$L$5+$N$5))*C262</f>
        <v>14.4747460093942</v>
      </c>
      <c r="D639" s="19" t="n">
        <f aca="false">($D$5/($B$5+$D$5+$H$5+$J$5+$L$5+$N$5))*D262</f>
        <v>17.3572740833223</v>
      </c>
      <c r="E639" s="19" t="n">
        <f aca="false">($D$5/($B$5+$D$5+$H$5+$J$5+$L$5+$N$5))*E262</f>
        <v>12.6989052107043</v>
      </c>
      <c r="F639" s="19"/>
      <c r="G639" s="19"/>
      <c r="H639" s="19" t="n">
        <f aca="false">($H$5/($B$5+$D$5+$H$5+$J$5+$L$5+$N$5))*H262</f>
        <v>21.9741482862693</v>
      </c>
      <c r="I639" s="19" t="n">
        <f aca="false">($H$5/($B$5+$D$5+$H$5+$J$5+$L$5+$N$5))*I262</f>
        <v>17.9878361764922</v>
      </c>
      <c r="J639" s="19" t="n">
        <f aca="false">($J$5/($B$5+$D$5+$H$5+$J$5+$L$5+$N$5))*J262</f>
        <v>8.7859032610486</v>
      </c>
      <c r="K639" s="19" t="n">
        <f aca="false">($J$5/($B$5+$D$5+$H$5+$J$5+$L$5+$N$5))*K262</f>
        <v>6.38637628346378</v>
      </c>
      <c r="L639" s="19" t="n">
        <f aca="false">($L$5/($B$5+$D$5+$H$5+$J$5+$L$5+$N$5))*L262</f>
        <v>5.89942634607946</v>
      </c>
      <c r="M639" s="19" t="n">
        <f aca="false">($L$5/($B$5+$D$5+$H$5+$J$5+$L$5+$N$5))*M262</f>
        <v>4.20648128883033</v>
      </c>
      <c r="N639" s="19" t="n">
        <f aca="false">($N$5/($B$5+$D$5+$H$5+$J$5+$L$5+$N$5))*N262</f>
        <v>7.79869387907884</v>
      </c>
      <c r="O639" s="19" t="n">
        <f aca="false">($N$5/($B$5+$D$5+$H$5+$J$5+$L$5+$N$5))*O262</f>
        <v>6.34061405513188</v>
      </c>
      <c r="P639" s="19"/>
      <c r="Q639" s="19"/>
      <c r="R639" s="19"/>
      <c r="S639" s="19"/>
      <c r="U639" s="23" t="n">
        <f aca="false">B639+D639+F639+H639+J639+L639+N639+P639+R639</f>
        <v>81.9806745479125</v>
      </c>
      <c r="V639" s="23" t="n">
        <f aca="false">C639+E639+G639+I639+K639+M639+O639+Q639+S639</f>
        <v>62.0949590240166</v>
      </c>
      <c r="W639" s="19" t="n">
        <f aca="false">U639-U632</f>
        <v>-6.20336030090327</v>
      </c>
      <c r="X639" s="19" t="n">
        <f aca="false">V639-V632</f>
        <v>-7.10546779053168</v>
      </c>
      <c r="Y639" s="21" t="n">
        <v>56</v>
      </c>
    </row>
    <row r="640" customFormat="false" ht="12.75" hidden="false" customHeight="false" outlineLevel="0" collapsed="false">
      <c r="A640" s="0" t="s">
        <v>32</v>
      </c>
      <c r="B640" s="19"/>
      <c r="C640" s="19"/>
      <c r="D640" s="19"/>
      <c r="E640" s="19"/>
      <c r="F640" s="19"/>
      <c r="G640" s="19"/>
      <c r="H640" s="19"/>
      <c r="I640" s="19"/>
      <c r="J640" s="19" t="n">
        <f aca="false">($J$5/($J$5+$P$5+$R$5))*J263</f>
        <v>19.6674638440449</v>
      </c>
      <c r="K640" s="19" t="n">
        <f aca="false">($J$5/($J$5+$P$5+$R$5))*K263</f>
        <v>14.1054857397462</v>
      </c>
      <c r="L640" s="19"/>
      <c r="M640" s="19"/>
      <c r="N640" s="19"/>
      <c r="O640" s="19"/>
      <c r="P640" s="19" t="n">
        <f aca="false">($P$5/($J$5+$P$5+$R$5))*P263</f>
        <v>18.9963082438228</v>
      </c>
      <c r="Q640" s="19" t="n">
        <f aca="false">($P$5/($J$5+$P$5+$R$5))*Q263</f>
        <v>12.8134177088853</v>
      </c>
      <c r="R640" s="19" t="n">
        <f aca="false">($R$5/($J$5+$P$5+$R$5))*R263</f>
        <v>46.8182879498702</v>
      </c>
      <c r="S640" s="19" t="n">
        <f aca="false">($R$5/($J$5+$P$5+$R$5))*S263</f>
        <v>32.4786724017709</v>
      </c>
      <c r="U640" s="23" t="n">
        <f aca="false">B640+D640+F640+H640+J640+L640+N640+P640+R640</f>
        <v>85.4820600377379</v>
      </c>
      <c r="V640" s="23" t="n">
        <f aca="false">C640+E640+G640+I640+K640+M640+O640+Q640+S640</f>
        <v>59.3975758504023</v>
      </c>
      <c r="W640" s="19" t="n">
        <f aca="false">U640-U633</f>
        <v>5.46187238882303</v>
      </c>
      <c r="X640" s="19" t="n">
        <f aca="false">V640-V633</f>
        <v>2.25910836516815</v>
      </c>
      <c r="Y640" s="21" t="n">
        <v>8</v>
      </c>
    </row>
    <row r="641" customFormat="false" ht="13.5" hidden="false" customHeight="false" outlineLevel="0" collapsed="false">
      <c r="U641" s="30" t="n">
        <f aca="false">(U638*(($F$5+$J$5)/(SUM($B$5:$S$5)+$J$5+$J$5)))+(U639*(($B$5+$D$5+$H$5+$J$5+$L$5+$N$5)/(SUM($B$5:$S$5)+$J$5+$J$5)))+(U640*(($J$5+$P$5+$R$5)/(SUM($B$5:$S$5)+$J$5+$J$5)))</f>
        <v>83.8356672600206</v>
      </c>
      <c r="V641" s="30" t="n">
        <f aca="false">(V638*(($F$5+$J$5)/(SUM($B$5:$S$5)+$J$5+$J$5)))+(V639*(($B$5+$D$5+$H$5+$J$5+$L$5+$N$5)/(SUM($B$5:$S$5)+$J$5+$J$5)))+(V640*(($J$5+$P$5+$R$5)/(SUM($B$5:$S$5)+$J$5+$J$5)))</f>
        <v>62.1919310361363</v>
      </c>
      <c r="W641" s="31" t="n">
        <f aca="false">U641-U634</f>
        <v>-2.86243007559798</v>
      </c>
      <c r="X641" s="31" t="n">
        <f aca="false">V641-V634</f>
        <v>-4.40349133699547</v>
      </c>
      <c r="Y641" s="22" t="n">
        <f aca="false">SUM(Y638:Y640)</f>
        <v>78</v>
      </c>
      <c r="Z641" s="23" t="n">
        <f aca="false">(65-AVERAGE(U641:V641))*7</f>
        <v>-56.0965940365491</v>
      </c>
    </row>
    <row r="642" customFormat="false" ht="13.5" hidden="true" customHeight="false" outlineLevel="0" collapsed="false"/>
    <row r="643" customFormat="false" ht="13.5" hidden="true" customHeight="false" outlineLevel="0" collapsed="false"/>
    <row r="644" customFormat="false" ht="14.25" hidden="false" customHeight="false" outlineLevel="0" collapsed="false">
      <c r="A644" s="3" t="str">
        <f aca="false">A267</f>
        <v>July 16 - 22, 1999</v>
      </c>
    </row>
    <row r="645" customFormat="false" ht="12.75" hidden="false" customHeight="false" outlineLevel="0" collapsed="false">
      <c r="A645" s="0" t="s">
        <v>30</v>
      </c>
      <c r="B645" s="19"/>
      <c r="C645" s="19"/>
      <c r="D645" s="19"/>
      <c r="E645" s="19"/>
      <c r="F645" s="19" t="n">
        <f aca="false">($F$5/($F$5+$J$5))*F268</f>
        <v>56.3175098731849</v>
      </c>
      <c r="G645" s="19" t="n">
        <f aca="false">($F$5/($F$5+$J$5))*G268</f>
        <v>44.3697951675842</v>
      </c>
      <c r="H645" s="19"/>
      <c r="I645" s="19"/>
      <c r="J645" s="19" t="n">
        <f aca="false">($J$5/($F$5+$J$5))*J268</f>
        <v>35.2829595440472</v>
      </c>
      <c r="K645" s="19" t="n">
        <f aca="false">($J$5/($F$5+$J$5))*K268</f>
        <v>27.0859083368443</v>
      </c>
      <c r="L645" s="19"/>
      <c r="M645" s="19"/>
      <c r="N645" s="19"/>
      <c r="O645" s="19"/>
      <c r="P645" s="19"/>
      <c r="Q645" s="19"/>
      <c r="R645" s="19"/>
      <c r="S645" s="19"/>
      <c r="U645" s="23" t="n">
        <f aca="false">B645+D645+F645+H645+J645+L645+N645+P645+R645</f>
        <v>91.6004694172321</v>
      </c>
      <c r="V645" s="23" t="n">
        <f aca="false">C645+E645+G645+I645+K645+M645+O645+Q645+S645</f>
        <v>71.4557035044285</v>
      </c>
      <c r="W645" s="19" t="n">
        <f aca="false">U645-U638</f>
        <v>3.57738813890363</v>
      </c>
      <c r="X645" s="19" t="n">
        <f aca="false">V645-V638</f>
        <v>4.37590503662287</v>
      </c>
      <c r="Y645" s="21" t="n">
        <v>1</v>
      </c>
    </row>
    <row r="646" customFormat="false" ht="12.75" hidden="false" customHeight="false" outlineLevel="0" collapsed="false">
      <c r="A646" s="0" t="s">
        <v>31</v>
      </c>
      <c r="B646" s="19" t="n">
        <f aca="false">($B$5/($B$5+$D$5+$H$5+$J$5+$L$5+$N$5))*B269</f>
        <v>21.3377852792018</v>
      </c>
      <c r="C646" s="19" t="n">
        <f aca="false">($B$5/($B$5+$D$5+$H$5+$J$5+$L$5+$N$5))*C269</f>
        <v>16.6368854638681</v>
      </c>
      <c r="D646" s="19" t="n">
        <f aca="false">($D$5/($B$5+$D$5+$H$5+$J$5+$L$5+$N$5))*D269</f>
        <v>18.8508504554261</v>
      </c>
      <c r="E646" s="19" t="n">
        <f aca="false">($D$5/($B$5+$D$5+$H$5+$J$5+$L$5+$N$5))*E269</f>
        <v>14.3888202608311</v>
      </c>
      <c r="F646" s="19"/>
      <c r="G646" s="19"/>
      <c r="H646" s="19" t="n">
        <f aca="false">($H$5/($B$5+$D$5+$H$5+$J$5+$L$5+$N$5))*H269</f>
        <v>23.4924071057592</v>
      </c>
      <c r="I646" s="19" t="n">
        <f aca="false">($H$5/($B$5+$D$5+$H$5+$J$5+$L$5+$N$5))*I269</f>
        <v>18.7346076656134</v>
      </c>
      <c r="J646" s="19" t="n">
        <f aca="false">($J$5/($B$5+$D$5+$H$5+$J$5+$L$5+$N$5))*J269</f>
        <v>9.30882954209877</v>
      </c>
      <c r="K646" s="19" t="n">
        <f aca="false">($J$5/($B$5+$D$5+$H$5+$J$5+$L$5+$N$5))*K269</f>
        <v>7.25050269115661</v>
      </c>
      <c r="L646" s="19" t="n">
        <f aca="false">($L$5/($B$5+$D$5+$H$5+$J$5+$L$5+$N$5))*L269</f>
        <v>6.56016209684035</v>
      </c>
      <c r="M646" s="19" t="n">
        <f aca="false">($L$5/($B$5+$D$5+$H$5+$J$5+$L$5+$N$5))*M269</f>
        <v>4.80631973537364</v>
      </c>
      <c r="N646" s="19" t="n">
        <f aca="false">($N$5/($B$5+$D$5+$H$5+$J$5+$L$5+$N$5))*N269</f>
        <v>8.2895613895311</v>
      </c>
      <c r="O646" s="19" t="n">
        <f aca="false">($N$5/($B$5+$D$5+$H$5+$J$5+$L$5+$N$5))*O269</f>
        <v>6.56862056146621</v>
      </c>
      <c r="P646" s="19"/>
      <c r="Q646" s="19"/>
      <c r="R646" s="19"/>
      <c r="S646" s="19"/>
      <c r="U646" s="23" t="n">
        <f aca="false">B646+D646+F646+H646+J646+L646+N646+P646+R646</f>
        <v>87.8395958688574</v>
      </c>
      <c r="V646" s="23" t="n">
        <f aca="false">C646+E646+G646+I646+K646+M646+O646+Q646+S646</f>
        <v>68.3857563783091</v>
      </c>
      <c r="W646" s="19" t="n">
        <f aca="false">U646-U639</f>
        <v>5.85892132094487</v>
      </c>
      <c r="X646" s="19" t="n">
        <f aca="false">V646-V639</f>
        <v>6.29079735429247</v>
      </c>
      <c r="Y646" s="21" t="n">
        <v>30</v>
      </c>
    </row>
    <row r="647" customFormat="false" ht="12.75" hidden="false" customHeight="false" outlineLevel="0" collapsed="false">
      <c r="A647" s="0" t="s">
        <v>32</v>
      </c>
      <c r="B647" s="19"/>
      <c r="C647" s="19"/>
      <c r="D647" s="19"/>
      <c r="E647" s="19"/>
      <c r="F647" s="19"/>
      <c r="G647" s="19"/>
      <c r="H647" s="19"/>
      <c r="I647" s="19"/>
      <c r="J647" s="19" t="n">
        <f aca="false">($J$5/($J$5+$P$5+$R$5))*J270</f>
        <v>19.396855004913</v>
      </c>
      <c r="K647" s="19" t="n">
        <f aca="false">($J$5/($J$5+$P$5+$R$5))*K270</f>
        <v>14.8303308445636</v>
      </c>
      <c r="L647" s="19"/>
      <c r="M647" s="19"/>
      <c r="N647" s="19"/>
      <c r="O647" s="19"/>
      <c r="P647" s="19" t="n">
        <f aca="false">($P$5/($J$5+$P$5+$R$5))*P270</f>
        <v>18.7080244536512</v>
      </c>
      <c r="Q647" s="19" t="n">
        <f aca="false">($P$5/($J$5+$P$5+$R$5))*Q270</f>
        <v>12.7366386089903</v>
      </c>
      <c r="R647" s="19" t="n">
        <f aca="false">($R$5/($J$5+$P$5+$R$5))*R270</f>
        <v>43.0450496877847</v>
      </c>
      <c r="S647" s="19" t="n">
        <f aca="false">($R$5/($J$5+$P$5+$R$5))*S270</f>
        <v>31.0309542491304</v>
      </c>
      <c r="U647" s="23" t="n">
        <f aca="false">B647+D647+F647+H647+J647+L647+N647+P647+R647</f>
        <v>81.1499291463489</v>
      </c>
      <c r="V647" s="23" t="n">
        <f aca="false">C647+E647+G647+I647+K647+M647+O647+Q647+S647</f>
        <v>58.5979237026843</v>
      </c>
      <c r="W647" s="19" t="n">
        <f aca="false">U647-U640</f>
        <v>-4.33213089138896</v>
      </c>
      <c r="X647" s="19" t="n">
        <f aca="false">V647-V640</f>
        <v>-0.799652147718028</v>
      </c>
      <c r="Y647" s="21" t="n">
        <v>10</v>
      </c>
    </row>
    <row r="648" customFormat="false" ht="13.5" hidden="false" customHeight="false" outlineLevel="0" collapsed="false">
      <c r="U648" s="30" t="n">
        <f aca="false">(U645*(($F$5+$J$5)/(SUM($B$5:$S$5)+$J$5+$J$5)))+(U646*(($B$5+$D$5+$H$5+$J$5+$L$5+$N$5)/(SUM($B$5:$S$5)+$J$5+$J$5)))+(U647*(($J$5+$P$5+$R$5)/(SUM($B$5:$S$5)+$J$5+$J$5)))</f>
        <v>86.7183894978981</v>
      </c>
      <c r="V648" s="30" t="n">
        <f aca="false">(V645*(($F$5+$J$5)/(SUM($B$5:$S$5)+$J$5+$J$5)))+(V646*(($B$5+$D$5+$H$5+$J$5+$L$5+$N$5)/(SUM($B$5:$S$5)+$J$5+$J$5)))+(V647*(($J$5+$P$5+$R$5)/(SUM($B$5:$S$5)+$J$5+$J$5)))</f>
        <v>66.3601844336025</v>
      </c>
      <c r="W648" s="31" t="n">
        <f aca="false">U648-U641</f>
        <v>2.88272223787746</v>
      </c>
      <c r="X648" s="31" t="n">
        <f aca="false">V648-V641</f>
        <v>4.16825339746627</v>
      </c>
      <c r="Y648" s="22" t="n">
        <f aca="false">SUM(Y645:Y647)</f>
        <v>41</v>
      </c>
      <c r="Z648" s="23" t="n">
        <f aca="false">(65-AVERAGE(U648:V648))*7</f>
        <v>-80.7750087602522</v>
      </c>
    </row>
    <row r="649" customFormat="false" ht="13.5" hidden="true" customHeight="false" outlineLevel="0" collapsed="false"/>
    <row r="650" customFormat="false" ht="13.5" hidden="true" customHeight="false" outlineLevel="0" collapsed="false"/>
    <row r="651" customFormat="false" ht="14.25" hidden="false" customHeight="false" outlineLevel="0" collapsed="false">
      <c r="A651" s="3" t="str">
        <f aca="false">A274</f>
        <v>July 23 - 29, 1999</v>
      </c>
    </row>
    <row r="652" customFormat="false" ht="12.75" hidden="false" customHeight="false" outlineLevel="0" collapsed="false">
      <c r="A652" s="0" t="s">
        <v>30</v>
      </c>
      <c r="B652" s="19"/>
      <c r="C652" s="19"/>
      <c r="D652" s="19"/>
      <c r="E652" s="19"/>
      <c r="F652" s="19" t="n">
        <f aca="false">($F$5/($F$5+$J$5))*F275</f>
        <v>59.4064702726236</v>
      </c>
      <c r="G652" s="19" t="n">
        <f aca="false">($F$5/($F$5+$J$5))*G275</f>
        <v>45.6381895284936</v>
      </c>
      <c r="H652" s="19"/>
      <c r="I652" s="19"/>
      <c r="J652" s="19" t="n">
        <f aca="false">($J$5/($F$5+$J$5))*J275</f>
        <v>38.0655705725793</v>
      </c>
      <c r="K652" s="19" t="n">
        <f aca="false">($J$5/($F$5+$J$5))*K275</f>
        <v>28.059136824656</v>
      </c>
      <c r="L652" s="19"/>
      <c r="M652" s="19"/>
      <c r="N652" s="19"/>
      <c r="O652" s="19"/>
      <c r="P652" s="19"/>
      <c r="Q652" s="19"/>
      <c r="R652" s="19"/>
      <c r="S652" s="19"/>
      <c r="U652" s="23" t="n">
        <f aca="false">B652+D652+F652+H652+J652+L652+N652+P652+R652</f>
        <v>97.4720408452028</v>
      </c>
      <c r="V652" s="23" t="n">
        <f aca="false">C652+E652+G652+I652+K652+M652+O652+Q652+S652</f>
        <v>73.6973263531496</v>
      </c>
      <c r="W652" s="19" t="n">
        <f aca="false">U652-U645</f>
        <v>5.87157142797074</v>
      </c>
      <c r="X652" s="19" t="n">
        <f aca="false">V652-V645</f>
        <v>2.24162284872109</v>
      </c>
      <c r="Y652" s="21" t="n">
        <v>-11</v>
      </c>
    </row>
    <row r="653" customFormat="false" ht="12.75" hidden="false" customHeight="false" outlineLevel="0" collapsed="false">
      <c r="A653" s="0" t="s">
        <v>31</v>
      </c>
      <c r="B653" s="19" t="n">
        <f aca="false">($B$5/($B$5+$D$5+$H$5+$J$5+$L$5+$N$5))*B276</f>
        <v>22.0879775299784</v>
      </c>
      <c r="C653" s="19" t="n">
        <f aca="false">($B$5/($B$5+$D$5+$H$5+$J$5+$L$5+$N$5))*C276</f>
        <v>16.6201128728955</v>
      </c>
      <c r="D653" s="19" t="n">
        <f aca="false">($D$5/($B$5+$D$5+$H$5+$J$5+$L$5+$N$5))*D276</f>
        <v>19.2622267331887</v>
      </c>
      <c r="E653" s="19" t="n">
        <f aca="false">($D$5/($B$5+$D$5+$H$5+$J$5+$L$5+$N$5))*E276</f>
        <v>14.7464371386588</v>
      </c>
      <c r="F653" s="19"/>
      <c r="G653" s="19"/>
      <c r="H653" s="19" t="n">
        <f aca="false">($H$5/($B$5+$D$5+$H$5+$J$5+$L$5+$N$5))*H276</f>
        <v>24.3398073771025</v>
      </c>
      <c r="I653" s="19" t="n">
        <f aca="false">($H$5/($B$5+$D$5+$H$5+$J$5+$L$5+$N$5))*I276</f>
        <v>19.0506173501351</v>
      </c>
      <c r="J653" s="19" t="n">
        <f aca="false">($J$5/($B$5+$D$5+$H$5+$J$5+$L$5+$N$5))*J276</f>
        <v>9.80023189840478</v>
      </c>
      <c r="K653" s="19" t="n">
        <f aca="false">($J$5/($B$5+$D$5+$H$5+$J$5+$L$5+$N$5))*K276</f>
        <v>7.37845273864761</v>
      </c>
      <c r="L653" s="19" t="n">
        <f aca="false">($L$5/($B$5+$D$5+$H$5+$J$5+$L$5+$N$5))*L276</f>
        <v>6.44293478622149</v>
      </c>
      <c r="M653" s="19" t="n">
        <f aca="false">($L$5/($B$5+$D$5+$H$5+$J$5+$L$5+$N$5))*M276</f>
        <v>4.96008542852306</v>
      </c>
      <c r="N653" s="19" t="n">
        <f aca="false">($N$5/($B$5+$D$5+$H$5+$J$5+$L$5+$N$5))*N276</f>
        <v>8.63374955514407</v>
      </c>
      <c r="O653" s="19" t="n">
        <f aca="false">($N$5/($B$5+$D$5+$H$5+$J$5+$L$5+$N$5))*O276</f>
        <v>6.73708396742024</v>
      </c>
      <c r="P653" s="19"/>
      <c r="Q653" s="19"/>
      <c r="R653" s="19"/>
      <c r="S653" s="19"/>
      <c r="U653" s="23" t="n">
        <f aca="false">B653+D653+F653+H653+J653+L653+N653+P653+R653</f>
        <v>90.5669278800399</v>
      </c>
      <c r="V653" s="23" t="n">
        <f aca="false">C653+E653+G653+I653+K653+M653+O653+Q653+S653</f>
        <v>69.4927894962804</v>
      </c>
      <c r="W653" s="19" t="n">
        <f aca="false">U653-U646</f>
        <v>2.72733201118248</v>
      </c>
      <c r="X653" s="19" t="n">
        <f aca="false">V653-V646</f>
        <v>1.10703311797124</v>
      </c>
      <c r="Y653" s="21" t="n">
        <v>30</v>
      </c>
    </row>
    <row r="654" customFormat="false" ht="12.75" hidden="false" customHeight="false" outlineLevel="0" collapsed="false">
      <c r="A654" s="0" t="s">
        <v>32</v>
      </c>
      <c r="B654" s="19"/>
      <c r="C654" s="19"/>
      <c r="D654" s="19"/>
      <c r="E654" s="19"/>
      <c r="F654" s="19"/>
      <c r="G654" s="19"/>
      <c r="H654" s="19"/>
      <c r="I654" s="19"/>
      <c r="J654" s="19" t="n">
        <f aca="false">($J$5/($J$5+$P$5+$R$5))*J277</f>
        <v>21.5327319137749</v>
      </c>
      <c r="K654" s="19" t="n">
        <f aca="false">($J$5/($J$5+$P$5+$R$5))*K277</f>
        <v>15.3667162221284</v>
      </c>
      <c r="L654" s="19"/>
      <c r="M654" s="19"/>
      <c r="N654" s="19"/>
      <c r="O654" s="19"/>
      <c r="P654" s="19" t="n">
        <f aca="false">($P$5/($J$5+$P$5+$R$5))*P277</f>
        <v>19.6192330165555</v>
      </c>
      <c r="Q654" s="19" t="n">
        <f aca="false">($P$5/($J$5+$P$5+$R$5))*Q277</f>
        <v>13.3479740836257</v>
      </c>
      <c r="R654" s="19" t="n">
        <f aca="false">($R$5/($J$5+$P$5+$R$5))*R277</f>
        <v>44.1848820794563</v>
      </c>
      <c r="S654" s="19" t="n">
        <f aca="false">($R$5/($J$5+$P$5+$R$5))*S277</f>
        <v>31.1750709883073</v>
      </c>
      <c r="U654" s="23" t="n">
        <f aca="false">B654+D654+F654+H654+J654+L654+N654+P654+R654</f>
        <v>85.3368470097868</v>
      </c>
      <c r="V654" s="23" t="n">
        <f aca="false">C654+E654+G654+I654+K654+M654+O654+Q654+S654</f>
        <v>59.8897612940614</v>
      </c>
      <c r="W654" s="19" t="n">
        <f aca="false">U654-U647</f>
        <v>4.18691786343787</v>
      </c>
      <c r="X654" s="19" t="n">
        <f aca="false">V654-V647</f>
        <v>1.29183759137708</v>
      </c>
      <c r="Y654" s="21" t="n">
        <v>7</v>
      </c>
    </row>
    <row r="655" customFormat="false" ht="13.5" hidden="false" customHeight="false" outlineLevel="0" collapsed="false">
      <c r="U655" s="30" t="n">
        <f aca="false">(U652*(($F$5+$J$5)/(SUM($B$5:$S$5)+$J$5+$J$5)))+(U653*(($B$5+$D$5+$H$5+$J$5+$L$5+$N$5)/(SUM($B$5:$S$5)+$J$5+$J$5)))+(U654*(($J$5+$P$5+$R$5)/(SUM($B$5:$S$5)+$J$5+$J$5)))</f>
        <v>90.3179969674124</v>
      </c>
      <c r="V655" s="30" t="n">
        <f aca="false">(V652*(($F$5+$J$5)/(SUM($B$5:$S$5)+$J$5+$J$5)))+(V653*(($B$5+$D$5+$H$5+$J$5+$L$5+$N$5)/(SUM($B$5:$S$5)+$J$5+$J$5)))+(V654*(($J$5+$P$5+$R$5)/(SUM($B$5:$S$5)+$J$5+$J$5)))</f>
        <v>67.6942485202001</v>
      </c>
      <c r="W655" s="31" t="n">
        <f aca="false">U655-U648</f>
        <v>3.59960746951425</v>
      </c>
      <c r="X655" s="31" t="n">
        <f aca="false">V655-V648</f>
        <v>1.33406408659754</v>
      </c>
      <c r="Y655" s="22" t="n">
        <f aca="false">SUM(Y652:Y654)</f>
        <v>26</v>
      </c>
      <c r="Z655" s="23" t="n">
        <f aca="false">(65-AVERAGE(U655:V655))*7</f>
        <v>-98.0428592066434</v>
      </c>
    </row>
    <row r="656" customFormat="false" ht="14.25" hidden="true" customHeight="false" outlineLevel="0" collapsed="false"/>
    <row r="657" customFormat="false" ht="14.25" hidden="true" customHeight="false" outlineLevel="0" collapsed="false"/>
    <row r="658" customFormat="false" ht="14.25" hidden="false" customHeight="false" outlineLevel="0" collapsed="false">
      <c r="A658" s="3" t="str">
        <f aca="false">A281</f>
        <v>July 30 - Aug 5, 1999</v>
      </c>
    </row>
    <row r="659" customFormat="false" ht="12.75" hidden="false" customHeight="false" outlineLevel="0" collapsed="false">
      <c r="A659" s="0" t="s">
        <v>30</v>
      </c>
      <c r="B659" s="19"/>
      <c r="C659" s="19"/>
      <c r="D659" s="19"/>
      <c r="E659" s="19"/>
      <c r="F659" s="19" t="n">
        <f aca="false">($F$5/($F$5+$J$5))*F282</f>
        <v>59.1063769695693</v>
      </c>
      <c r="G659" s="19" t="n">
        <f aca="false">($F$5/($F$5+$J$5))*G282</f>
        <v>45.3901123979687</v>
      </c>
      <c r="H659" s="19"/>
      <c r="I659" s="19"/>
      <c r="J659" s="19" t="n">
        <f aca="false">($J$5/($F$5+$J$5))*J282</f>
        <v>32.7882048288115</v>
      </c>
      <c r="K659" s="19" t="n">
        <f aca="false">($J$5/($F$5+$J$5))*K282</f>
        <v>26.1812170664841</v>
      </c>
      <c r="L659" s="19"/>
      <c r="M659" s="19"/>
      <c r="N659" s="19"/>
      <c r="O659" s="19"/>
      <c r="P659" s="19"/>
      <c r="Q659" s="19"/>
      <c r="R659" s="19"/>
      <c r="S659" s="19"/>
      <c r="U659" s="23" t="n">
        <f aca="false">B659+D659+F659+H659+J659+L659+N659+P659+R659</f>
        <v>91.8945817983808</v>
      </c>
      <c r="V659" s="23" t="n">
        <f aca="false">C659+E659+G659+I659+K659+M659+O659+Q659+S659</f>
        <v>71.5713294644528</v>
      </c>
      <c r="W659" s="19" t="n">
        <f aca="false">U659-U652</f>
        <v>-5.57745904682204</v>
      </c>
      <c r="X659" s="19" t="n">
        <f aca="false">V659-V652</f>
        <v>-2.12599688869678</v>
      </c>
      <c r="Y659" s="21" t="n">
        <v>-1</v>
      </c>
    </row>
    <row r="660" customFormat="false" ht="12.75" hidden="false" customHeight="false" outlineLevel="0" collapsed="false">
      <c r="A660" s="0" t="s">
        <v>31</v>
      </c>
      <c r="B660" s="19" t="n">
        <f aca="false">($B$5/($B$5+$D$5+$H$5+$J$5+$L$5+$N$5))*B283</f>
        <v>20.6958524792487</v>
      </c>
      <c r="C660" s="19" t="n">
        <f aca="false">($B$5/($B$5+$D$5+$H$5+$J$5+$L$5+$N$5))*C283</f>
        <v>15.4567049717928</v>
      </c>
      <c r="D660" s="19" t="n">
        <f aca="false">($D$5/($B$5+$D$5+$H$5+$J$5+$L$5+$N$5))*D283</f>
        <v>18.4698599254528</v>
      </c>
      <c r="E660" s="19" t="n">
        <f aca="false">($D$5/($B$5+$D$5+$H$5+$J$5+$L$5+$N$5))*E283</f>
        <v>13.975106617854</v>
      </c>
      <c r="F660" s="19"/>
      <c r="G660" s="19"/>
      <c r="H660" s="19" t="n">
        <f aca="false">($H$5/($B$5+$D$5+$H$5+$J$5+$L$5+$N$5))*H283</f>
        <v>24.26565985336</v>
      </c>
      <c r="I660" s="19" t="n">
        <f aca="false">($H$5/($B$5+$D$5+$H$5+$J$5+$L$5+$N$5))*I283</f>
        <v>18.8705447924747</v>
      </c>
      <c r="J660" s="19" t="n">
        <f aca="false">($J$5/($B$5+$D$5+$H$5+$J$5+$L$5+$N$5))*J283</f>
        <v>8.70802062344538</v>
      </c>
      <c r="K660" s="19" t="n">
        <f aca="false">($J$5/($B$5+$D$5+$H$5+$J$5+$L$5+$N$5))*K283</f>
        <v>6.64783942398886</v>
      </c>
      <c r="L660" s="19" t="n">
        <f aca="false">($L$5/($B$5+$D$5+$H$5+$J$5+$L$5+$N$5))*L283</f>
        <v>6.32570747560262</v>
      </c>
      <c r="M660" s="19" t="n">
        <f aca="false">($L$5/($B$5+$D$5+$H$5+$J$5+$L$5+$N$5))*M283</f>
        <v>4.76521405502676</v>
      </c>
      <c r="N660" s="19" t="n">
        <f aca="false">($N$5/($B$5+$D$5+$H$5+$J$5+$L$5+$N$5))*N283</f>
        <v>8.65408134551784</v>
      </c>
      <c r="O660" s="19" t="n">
        <f aca="false">($N$5/($B$5+$D$5+$H$5+$J$5+$L$5+$N$5))*O283</f>
        <v>6.71965671852845</v>
      </c>
      <c r="P660" s="19"/>
      <c r="Q660" s="19"/>
      <c r="R660" s="19"/>
      <c r="S660" s="19"/>
      <c r="U660" s="23" t="n">
        <f aca="false">B660+D660+F660+H660+J660+L660+N660+P660+R660</f>
        <v>87.1191817026273</v>
      </c>
      <c r="V660" s="23" t="n">
        <f aca="false">C660+E660+G660+I660+K660+M660+O660+Q660+S660</f>
        <v>66.4350665796656</v>
      </c>
      <c r="W660" s="19" t="n">
        <f aca="false">U660-U653</f>
        <v>-3.44774617741255</v>
      </c>
      <c r="X660" s="19" t="n">
        <f aca="false">V660-V653</f>
        <v>-3.05772291661475</v>
      </c>
      <c r="Y660" s="21" t="n">
        <v>38</v>
      </c>
    </row>
    <row r="661" customFormat="false" ht="12.75" hidden="false" customHeight="false" outlineLevel="0" collapsed="false">
      <c r="A661" s="0" t="s">
        <v>32</v>
      </c>
      <c r="B661" s="19"/>
      <c r="C661" s="19"/>
      <c r="D661" s="19"/>
      <c r="E661" s="19"/>
      <c r="F661" s="19"/>
      <c r="G661" s="19"/>
      <c r="H661" s="19"/>
      <c r="I661" s="19"/>
      <c r="J661" s="19" t="n">
        <f aca="false">($J$5/($J$5+$P$5+$R$5))*J284</f>
        <v>19.3243704944313</v>
      </c>
      <c r="K661" s="19" t="n">
        <f aca="false">($J$5/($J$5+$P$5+$R$5))*K284</f>
        <v>13.7044047817472</v>
      </c>
      <c r="L661" s="19"/>
      <c r="M661" s="19"/>
      <c r="N661" s="19"/>
      <c r="O661" s="19"/>
      <c r="P661" s="19" t="n">
        <f aca="false">($P$5/($J$5+$P$5+$R$5))*P284</f>
        <v>18.3965620672848</v>
      </c>
      <c r="Q661" s="19" t="n">
        <f aca="false">($P$5/($J$5+$P$5+$R$5))*Q284</f>
        <v>13.2596056856334</v>
      </c>
      <c r="R661" s="19" t="n">
        <f aca="false">($R$5/($J$5+$P$5+$R$5))*R284</f>
        <v>44.879262731854</v>
      </c>
      <c r="S661" s="19" t="n">
        <f aca="false">($R$5/($J$5+$P$5+$R$5))*S284</f>
        <v>32.537629249616</v>
      </c>
      <c r="U661" s="23" t="n">
        <f aca="false">B661+D661+F661+H661+J661+L661+N661+P661+R661</f>
        <v>82.6001952935702</v>
      </c>
      <c r="V661" s="23" t="n">
        <f aca="false">C661+E661+G661+I661+K661+M661+O661+Q661+S661</f>
        <v>59.5016397169966</v>
      </c>
      <c r="W661" s="19" t="n">
        <f aca="false">U661-U654</f>
        <v>-2.73665171621661</v>
      </c>
      <c r="X661" s="19" t="n">
        <f aca="false">V661-V654</f>
        <v>-0.388121577064837</v>
      </c>
      <c r="Y661" s="21" t="n">
        <v>8</v>
      </c>
    </row>
    <row r="662" customFormat="false" ht="13.5" hidden="false" customHeight="false" outlineLevel="0" collapsed="false">
      <c r="U662" s="30" t="n">
        <f aca="false">(U659*(($F$5+$J$5)/(SUM($B$5:$S$5)+$J$5+$J$5)))+(U660*(($B$5+$D$5+$H$5+$J$5+$L$5+$N$5)/(SUM($B$5:$S$5)+$J$5+$J$5)))+(U661*(($J$5+$P$5+$R$5)/(SUM($B$5:$S$5)+$J$5+$J$5)))</f>
        <v>86.7155753820312</v>
      </c>
      <c r="V662" s="30" t="n">
        <f aca="false">(V659*(($F$5+$J$5)/(SUM($B$5:$S$5)+$J$5+$J$5)))+(V660*(($B$5+$D$5+$H$5+$J$5+$L$5+$N$5)/(SUM($B$5:$S$5)+$J$5+$J$5)))+(V661*(($J$5+$P$5+$R$5)/(SUM($B$5:$S$5)+$J$5+$J$5)))</f>
        <v>65.469041088474</v>
      </c>
      <c r="W662" s="31" t="n">
        <f aca="false">U662-U655</f>
        <v>-3.60242158538119</v>
      </c>
      <c r="X662" s="31" t="n">
        <f aca="false">V662-V655</f>
        <v>-2.22520743172608</v>
      </c>
      <c r="Y662" s="22" t="n">
        <f aca="false">SUM(Y659:Y661)</f>
        <v>45</v>
      </c>
      <c r="Z662" s="23" t="n">
        <f aca="false">(65-AVERAGE(U662:V662))*7</f>
        <v>-77.646157646768</v>
      </c>
    </row>
    <row r="663" customFormat="false" ht="14.25" hidden="true" customHeight="false" outlineLevel="0" collapsed="false"/>
    <row r="664" customFormat="false" ht="14.25" hidden="true" customHeight="false" outlineLevel="0" collapsed="false"/>
    <row r="665" customFormat="false" ht="14.25" hidden="false" customHeight="false" outlineLevel="0" collapsed="false">
      <c r="A665" s="3" t="str">
        <f aca="false">A288</f>
        <v>Aug 6 - 12, 1999</v>
      </c>
    </row>
    <row r="666" customFormat="false" ht="12.75" hidden="false" customHeight="false" outlineLevel="0" collapsed="false">
      <c r="A666" s="0" t="s">
        <v>30</v>
      </c>
      <c r="B666" s="19"/>
      <c r="C666" s="19"/>
      <c r="D666" s="19"/>
      <c r="E666" s="19"/>
      <c r="F666" s="19" t="n">
        <f aca="false">($F$5/($F$5+$J$5))*F289</f>
        <v>60.5788347765556</v>
      </c>
      <c r="G666" s="19" t="n">
        <f aca="false">($F$5/($F$5+$J$5))*G289</f>
        <v>46.370417187946</v>
      </c>
      <c r="H666" s="19"/>
      <c r="I666" s="19"/>
      <c r="J666" s="19" t="n">
        <f aca="false">($J$5/($F$5+$J$5))*J289</f>
        <v>35.365204204989</v>
      </c>
      <c r="K666" s="19" t="n">
        <f aca="false">($J$5/($F$5+$J$5))*K289</f>
        <v>26.4416584927999</v>
      </c>
      <c r="L666" s="19"/>
      <c r="M666" s="19"/>
      <c r="N666" s="19"/>
      <c r="O666" s="19"/>
      <c r="P666" s="19"/>
      <c r="Q666" s="19"/>
      <c r="R666" s="19"/>
      <c r="S666" s="19"/>
      <c r="U666" s="23" t="n">
        <f aca="false">B666+D666+F666+H666+J666+L666+N666+P666+R666</f>
        <v>95.9440389815446</v>
      </c>
      <c r="V666" s="23" t="n">
        <f aca="false">C666+E666+G666+I666+K666+M666+O666+Q666+S666</f>
        <v>72.8120756807459</v>
      </c>
      <c r="W666" s="19" t="n">
        <f aca="false">U666-U659</f>
        <v>4.04945718316381</v>
      </c>
      <c r="X666" s="19" t="n">
        <f aca="false">V666-V659</f>
        <v>1.24074621629312</v>
      </c>
      <c r="Y666" s="21" t="n">
        <v>1</v>
      </c>
    </row>
    <row r="667" customFormat="false" ht="12.75" hidden="false" customHeight="false" outlineLevel="0" collapsed="false">
      <c r="A667" s="0" t="s">
        <v>31</v>
      </c>
      <c r="B667" s="19" t="n">
        <f aca="false">($B$5/($B$5+$D$5+$H$5+$J$5+$L$5+$N$5))*B290</f>
        <v>19.7405771843066</v>
      </c>
      <c r="C667" s="19" t="n">
        <f aca="false">($B$5/($B$5+$D$5+$H$5+$J$5+$L$5+$N$5))*C290</f>
        <v>14.6302736711406</v>
      </c>
      <c r="D667" s="19" t="n">
        <f aca="false">($D$5/($B$5+$D$5+$H$5+$J$5+$L$5+$N$5))*D290</f>
        <v>17.3549367181077</v>
      </c>
      <c r="E667" s="19" t="n">
        <f aca="false">($D$5/($B$5+$D$5+$H$5+$J$5+$L$5+$N$5))*E290</f>
        <v>13.2107881926929</v>
      </c>
      <c r="F667" s="19"/>
      <c r="G667" s="19"/>
      <c r="H667" s="19" t="n">
        <f aca="false">($H$5/($B$5+$D$5+$H$5+$J$5+$L$5+$N$5))*H290</f>
        <v>23.96024267223</v>
      </c>
      <c r="I667" s="19" t="n">
        <f aca="false">($H$5/($B$5+$D$5+$H$5+$J$5+$L$5+$N$5))*I290</f>
        <v>18.6304480489274</v>
      </c>
      <c r="J667" s="19" t="n">
        <f aca="false">($J$5/($B$5+$D$5+$H$5+$J$5+$L$5+$N$5))*J290</f>
        <v>8.9138533085396</v>
      </c>
      <c r="K667" s="19" t="n">
        <f aca="false">($J$5/($B$5+$D$5+$H$5+$J$5+$L$5+$N$5))*K290</f>
        <v>6.6904894398192</v>
      </c>
      <c r="L667" s="19" t="n">
        <f aca="false">($L$5/($B$5+$D$5+$H$5+$J$5+$L$5+$N$5))*L290</f>
        <v>5.82634958101834</v>
      </c>
      <c r="M667" s="19" t="n">
        <f aca="false">($L$5/($B$5+$D$5+$H$5+$J$5+$L$5+$N$5))*M290</f>
        <v>4.37090401021784</v>
      </c>
      <c r="N667" s="19" t="n">
        <f aca="false">($N$5/($B$5+$D$5+$H$5+$J$5+$L$5+$N$5))*N290</f>
        <v>8.58582462069163</v>
      </c>
      <c r="O667" s="19" t="n">
        <f aca="false">($N$5/($B$5+$D$5+$H$5+$J$5+$L$5+$N$5))*O290</f>
        <v>6.61073641295472</v>
      </c>
      <c r="P667" s="19"/>
      <c r="Q667" s="19"/>
      <c r="R667" s="19"/>
      <c r="S667" s="19"/>
      <c r="U667" s="23" t="n">
        <f aca="false">B667+D667+F667+H667+J667+L667+N667+P667+R667</f>
        <v>84.3817840848939</v>
      </c>
      <c r="V667" s="23" t="n">
        <f aca="false">C667+E667+G667+I667+K667+M667+O667+Q667+S667</f>
        <v>64.1436397757527</v>
      </c>
      <c r="W667" s="19" t="n">
        <f aca="false">U667-U660</f>
        <v>-2.73739761773344</v>
      </c>
      <c r="X667" s="19" t="n">
        <f aca="false">V667-V660</f>
        <v>-2.29142680391293</v>
      </c>
      <c r="Y667" s="21" t="n">
        <v>43</v>
      </c>
    </row>
    <row r="668" customFormat="false" ht="12.75" hidden="false" customHeight="false" outlineLevel="0" collapsed="false">
      <c r="A668" s="0" t="s">
        <v>32</v>
      </c>
      <c r="B668" s="19"/>
      <c r="C668" s="19"/>
      <c r="D668" s="19"/>
      <c r="E668" s="19"/>
      <c r="F668" s="19"/>
      <c r="G668" s="19"/>
      <c r="H668" s="19"/>
      <c r="I668" s="19"/>
      <c r="J668" s="19" t="n">
        <f aca="false">($J$5/($J$5+$P$5+$R$5))*J291</f>
        <v>18.8556373266494</v>
      </c>
      <c r="K668" s="19" t="n">
        <f aca="false">($J$5/($J$5+$P$5+$R$5))*K291</f>
        <v>13.8928645089998</v>
      </c>
      <c r="L668" s="19"/>
      <c r="M668" s="19"/>
      <c r="N668" s="19"/>
      <c r="O668" s="19"/>
      <c r="P668" s="19" t="n">
        <f aca="false">($P$5/($J$5+$P$5+$R$5))*P291</f>
        <v>18.4124973521687</v>
      </c>
      <c r="Q668" s="19" t="n">
        <f aca="false">($P$5/($J$5+$P$5+$R$5))*Q291</f>
        <v>12.7931364372149</v>
      </c>
      <c r="R668" s="19" t="n">
        <f aca="false">($R$5/($J$5+$P$5+$R$5))*R291</f>
        <v>42.3965243614887</v>
      </c>
      <c r="S668" s="19" t="n">
        <f aca="false">($R$5/($J$5+$P$5+$R$5))*S291</f>
        <v>32.5638322931027</v>
      </c>
      <c r="U668" s="23" t="n">
        <f aca="false">B668+D668+F668+H668+J668+L668+N668+P668+R668</f>
        <v>79.6646590403068</v>
      </c>
      <c r="V668" s="23" t="n">
        <f aca="false">C668+E668+G668+I668+K668+M668+O668+Q668+S668</f>
        <v>59.2498332393173</v>
      </c>
      <c r="W668" s="19" t="n">
        <f aca="false">U668-U661</f>
        <v>-2.93553625326334</v>
      </c>
      <c r="X668" s="19" t="n">
        <f aca="false">V668-V661</f>
        <v>-0.25180647767921</v>
      </c>
      <c r="Y668" s="21" t="n">
        <v>7</v>
      </c>
    </row>
    <row r="669" customFormat="false" ht="13.5" hidden="false" customHeight="false" outlineLevel="0" collapsed="false">
      <c r="U669" s="30" t="n">
        <f aca="false">(U666*(($F$5+$J$5)/(SUM($B$5:$S$5)+$J$5+$J$5)))+(U667*(($B$5+$D$5+$H$5+$J$5+$L$5+$N$5)/(SUM($B$5:$S$5)+$J$5+$J$5)))+(U668*(($J$5+$P$5+$R$5)/(SUM($B$5:$S$5)+$J$5+$J$5)))</f>
        <v>85.0017220515472</v>
      </c>
      <c r="V669" s="30" t="n">
        <f aca="false">(V666*(($F$5+$J$5)/(SUM($B$5:$S$5)+$J$5+$J$5)))+(V667*(($B$5+$D$5+$H$5+$J$5+$L$5+$N$5)/(SUM($B$5:$S$5)+$J$5+$J$5)))+(V668*(($J$5+$P$5+$R$5)/(SUM($B$5:$S$5)+$J$5+$J$5)))</f>
        <v>64.2601380022733</v>
      </c>
      <c r="W669" s="31" t="n">
        <f aca="false">U669-U662</f>
        <v>-1.713853330484</v>
      </c>
      <c r="X669" s="31" t="n">
        <f aca="false">V669-V662</f>
        <v>-1.20890308620066</v>
      </c>
      <c r="Y669" s="22" t="n">
        <f aca="false">SUM(Y666:Y668)</f>
        <v>51</v>
      </c>
      <c r="Z669" s="23" t="n">
        <f aca="false">(65-AVERAGE(U669:V669))*7</f>
        <v>-67.4165101883718</v>
      </c>
    </row>
    <row r="670" customFormat="false" ht="14.25" hidden="true" customHeight="false" outlineLevel="0" collapsed="false"/>
    <row r="671" customFormat="false" ht="14.25" hidden="true" customHeight="false" outlineLevel="0" collapsed="false"/>
    <row r="672" customFormat="false" ht="14.25" hidden="false" customHeight="false" outlineLevel="0" collapsed="false">
      <c r="A672" s="3" t="str">
        <f aca="false">A295</f>
        <v>Aug 13 - 19, 1999</v>
      </c>
    </row>
    <row r="673" customFormat="false" ht="12.75" hidden="false" customHeight="false" outlineLevel="0" collapsed="false">
      <c r="A673" s="0" t="s">
        <v>30</v>
      </c>
      <c r="B673" s="19"/>
      <c r="C673" s="19"/>
      <c r="D673" s="19"/>
      <c r="E673" s="19"/>
      <c r="F673" s="19" t="n">
        <f aca="false">($F$5/($F$5+$J$5))*F296</f>
        <v>60.3227551579493</v>
      </c>
      <c r="G673" s="19" t="n">
        <f aca="false">($F$5/($F$5+$J$5))*G296</f>
        <v>44.6058685659869</v>
      </c>
      <c r="H673" s="19"/>
      <c r="I673" s="19"/>
      <c r="J673" s="19" t="n">
        <f aca="false">($J$5/($F$5+$J$5))*J296</f>
        <v>34.4330980476482</v>
      </c>
      <c r="K673" s="19" t="n">
        <f aca="false">($J$5/($F$5+$J$5))*K296</f>
        <v>24.426664299725</v>
      </c>
      <c r="L673" s="19"/>
      <c r="M673" s="19"/>
      <c r="N673" s="19"/>
      <c r="O673" s="19"/>
      <c r="P673" s="19"/>
      <c r="Q673" s="19"/>
      <c r="R673" s="19"/>
      <c r="S673" s="19"/>
      <c r="U673" s="23" t="n">
        <f aca="false">B673+D673+F673+H673+J673+L673+N673+P673+R673</f>
        <v>94.7558532055975</v>
      </c>
      <c r="V673" s="23" t="n">
        <f aca="false">C673+E673+G673+I673+K673+M673+O673+Q673+S673</f>
        <v>69.0325328657119</v>
      </c>
      <c r="W673" s="19" t="n">
        <f aca="false">U673-U666</f>
        <v>-1.18818577594712</v>
      </c>
      <c r="X673" s="19" t="n">
        <f aca="false">V673-V666</f>
        <v>-3.77954281503408</v>
      </c>
      <c r="Y673" s="21" t="n">
        <v>4</v>
      </c>
    </row>
    <row r="674" customFormat="false" ht="12.75" hidden="false" customHeight="false" outlineLevel="0" collapsed="false">
      <c r="A674" s="0" t="s">
        <v>31</v>
      </c>
      <c r="B674" s="19" t="n">
        <f aca="false">($B$5/($B$5+$D$5+$H$5+$J$5+$L$5+$N$5))*B297</f>
        <v>19.4577303092678</v>
      </c>
      <c r="C674" s="19" t="n">
        <f aca="false">($B$5/($B$5+$D$5+$H$5+$J$5+$L$5+$N$5))*C297</f>
        <v>14.4701716664017</v>
      </c>
      <c r="D674" s="19" t="n">
        <f aca="false">($D$5/($B$5+$D$5+$H$5+$J$5+$L$5+$N$5))*D297</f>
        <v>17.6447700047132</v>
      </c>
      <c r="E674" s="19" t="n">
        <f aca="false">($D$5/($B$5+$D$5+$H$5+$J$5+$L$5+$N$5))*E297</f>
        <v>13.8138284180494</v>
      </c>
      <c r="F674" s="19"/>
      <c r="G674" s="19"/>
      <c r="H674" s="19" t="n">
        <f aca="false">($H$5/($B$5+$D$5+$H$5+$J$5+$L$5+$N$5))*H297</f>
        <v>23.5906819983386</v>
      </c>
      <c r="I674" s="19" t="n">
        <f aca="false">($H$5/($B$5+$D$5+$H$5+$J$5+$L$5+$N$5))*I297</f>
        <v>18.4283077758674</v>
      </c>
      <c r="J674" s="19" t="n">
        <f aca="false">($J$5/($B$5+$D$5+$H$5+$J$5+$L$5+$N$5))*J297</f>
        <v>8.72841845710337</v>
      </c>
      <c r="K674" s="19" t="n">
        <f aca="false">($J$5/($B$5+$D$5+$H$5+$J$5+$L$5+$N$5))*K297</f>
        <v>6.21948491717117</v>
      </c>
      <c r="L674" s="19" t="n">
        <f aca="false">($L$5/($B$5+$D$5+$H$5+$J$5+$L$5+$N$5))*L297</f>
        <v>6.06841636528328</v>
      </c>
      <c r="M674" s="19" t="n">
        <f aca="false">($L$5/($B$5+$D$5+$H$5+$J$5+$L$5+$N$5))*M297</f>
        <v>4.65864377264597</v>
      </c>
      <c r="N674" s="19" t="n">
        <f aca="false">($N$5/($B$5+$D$5+$H$5+$J$5+$L$5+$N$5))*N297</f>
        <v>8.6656995114457</v>
      </c>
      <c r="O674" s="19" t="n">
        <f aca="false">($N$5/($B$5+$D$5+$H$5+$J$5+$L$5+$N$5))*O297</f>
        <v>6.44953436070561</v>
      </c>
      <c r="P674" s="19"/>
      <c r="Q674" s="19"/>
      <c r="R674" s="19"/>
      <c r="S674" s="19"/>
      <c r="U674" s="23" t="n">
        <f aca="false">B674+D674+F674+H674+J674+L674+N674+P674+R674</f>
        <v>84.155716646152</v>
      </c>
      <c r="V674" s="23" t="n">
        <f aca="false">C674+E674+G674+I674+K674+M674+O674+Q674+S674</f>
        <v>64.0399709108413</v>
      </c>
      <c r="W674" s="19" t="n">
        <f aca="false">U674-U667</f>
        <v>-0.226067438741865</v>
      </c>
      <c r="X674" s="19" t="n">
        <f aca="false">V674-V667</f>
        <v>-0.103668864911427</v>
      </c>
      <c r="Y674" s="21" t="n">
        <v>41</v>
      </c>
    </row>
    <row r="675" customFormat="false" ht="12.75" hidden="false" customHeight="false" outlineLevel="0" collapsed="false">
      <c r="A675" s="0" t="s">
        <v>32</v>
      </c>
      <c r="B675" s="19"/>
      <c r="C675" s="19"/>
      <c r="D675" s="19"/>
      <c r="E675" s="19"/>
      <c r="F675" s="19"/>
      <c r="G675" s="19"/>
      <c r="H675" s="19"/>
      <c r="I675" s="19"/>
      <c r="J675" s="19" t="n">
        <f aca="false">($J$5/($J$5+$P$5+$R$5))*J298</f>
        <v>18.7493267112762</v>
      </c>
      <c r="K675" s="19" t="n">
        <f aca="false">($J$5/($J$5+$P$5+$R$5))*K298</f>
        <v>12.9505658727372</v>
      </c>
      <c r="L675" s="19"/>
      <c r="M675" s="19"/>
      <c r="N675" s="19"/>
      <c r="O675" s="19"/>
      <c r="P675" s="19" t="n">
        <f aca="false">($P$5/($J$5+$P$5+$R$5))*P298</f>
        <v>18.8137767987895</v>
      </c>
      <c r="Q675" s="19" t="n">
        <f aca="false">($P$5/($J$5+$P$5+$R$5))*Q298</f>
        <v>12.7945850994771</v>
      </c>
      <c r="R675" s="19" t="n">
        <f aca="false">($R$5/($J$5+$P$5+$R$5))*R298</f>
        <v>43.1695141443465</v>
      </c>
      <c r="S675" s="19" t="n">
        <f aca="false">($R$5/($J$5+$P$5+$R$5))*S298</f>
        <v>31.8170455537316</v>
      </c>
      <c r="U675" s="23" t="n">
        <f aca="false">B675+D675+F675+H675+J675+L675+N675+P675+R675</f>
        <v>80.7326176544122</v>
      </c>
      <c r="V675" s="23" t="n">
        <f aca="false">C675+E675+G675+I675+K675+M675+O675+Q675+S675</f>
        <v>57.5621965259458</v>
      </c>
      <c r="W675" s="19" t="n">
        <f aca="false">U675-U668</f>
        <v>1.06795861410541</v>
      </c>
      <c r="X675" s="19" t="n">
        <f aca="false">V675-V668</f>
        <v>-1.68763671337152</v>
      </c>
      <c r="Y675" s="21" t="n">
        <v>5</v>
      </c>
    </row>
    <row r="676" customFormat="false" ht="13.5" hidden="false" customHeight="false" outlineLevel="0" collapsed="false">
      <c r="U676" s="30" t="n">
        <f aca="false">(U673*(($F$5+$J$5)/(SUM($B$5:$S$5)+$J$5+$J$5)))+(U674*(($B$5+$D$5+$H$5+$J$5+$L$5+$N$5)/(SUM($B$5:$S$5)+$J$5+$J$5)))+(U675*(($J$5+$P$5+$R$5)/(SUM($B$5:$S$5)+$J$5+$J$5)))</f>
        <v>84.9553943518924</v>
      </c>
      <c r="V676" s="30" t="n">
        <f aca="false">(V673*(($F$5+$J$5)/(SUM($B$5:$S$5)+$J$5+$J$5)))+(V674*(($B$5+$D$5+$H$5+$J$5+$L$5+$N$5)/(SUM($B$5:$S$5)+$J$5+$J$5)))+(V675*(($J$5+$P$5+$R$5)/(SUM($B$5:$S$5)+$J$5+$J$5)))</f>
        <v>63.1681173663739</v>
      </c>
      <c r="W676" s="31" t="n">
        <f aca="false">U676-U669</f>
        <v>-0.0463276996547535</v>
      </c>
      <c r="X676" s="31" t="n">
        <f aca="false">V676-V669</f>
        <v>-1.09202063589944</v>
      </c>
      <c r="Y676" s="22" t="n">
        <f aca="false">SUM(Y673:Y675)</f>
        <v>50</v>
      </c>
      <c r="Z676" s="23" t="n">
        <f aca="false">(65-AVERAGE(U676:V676))*7</f>
        <v>-63.432291013932</v>
      </c>
    </row>
    <row r="677" customFormat="false" ht="14.25" hidden="false" customHeight="false" outlineLevel="0" collapsed="false">
      <c r="B677" s="19"/>
      <c r="C677" s="19"/>
      <c r="D677" s="19"/>
      <c r="E677" s="19"/>
      <c r="F677" s="19"/>
      <c r="G677" s="19"/>
      <c r="H677" s="19"/>
      <c r="I677" s="19"/>
      <c r="J677" s="19"/>
      <c r="K677" s="19"/>
      <c r="L677" s="19"/>
      <c r="M677" s="19"/>
      <c r="N677" s="19"/>
      <c r="O677" s="19"/>
      <c r="P677" s="19"/>
      <c r="Q677" s="19"/>
      <c r="R677" s="19"/>
      <c r="S677" s="19"/>
      <c r="U677" s="21"/>
      <c r="W677" s="25" t="s">
        <v>85</v>
      </c>
      <c r="X677" s="25"/>
      <c r="Y677" s="32"/>
    </row>
    <row r="678" customFormat="false" ht="13.5" hidden="false" customHeight="false" outlineLevel="0" collapsed="false">
      <c r="B678" s="19"/>
      <c r="C678" s="19"/>
      <c r="D678" s="19"/>
      <c r="E678" s="19"/>
      <c r="F678" s="19"/>
      <c r="G678" s="19"/>
      <c r="H678" s="19"/>
      <c r="I678" s="19"/>
      <c r="J678" s="19"/>
      <c r="K678" s="19"/>
      <c r="L678" s="19"/>
      <c r="M678" s="19"/>
      <c r="N678" s="19"/>
      <c r="O678" s="19"/>
      <c r="P678" s="19"/>
      <c r="Q678" s="19"/>
      <c r="R678" s="19"/>
      <c r="S678" s="19"/>
      <c r="U678" s="23"/>
      <c r="V678" s="23"/>
      <c r="W678" s="24" t="s">
        <v>84</v>
      </c>
      <c r="X678" s="24"/>
      <c r="Y678" s="25" t="s">
        <v>14</v>
      </c>
    </row>
    <row r="679" customFormat="false" ht="13.5" hidden="false" customHeight="false" outlineLevel="0" collapsed="false">
      <c r="B679" s="19"/>
      <c r="C679" s="19"/>
      <c r="D679" s="19"/>
      <c r="E679" s="19"/>
      <c r="F679" s="19"/>
      <c r="G679" s="19"/>
      <c r="H679" s="19"/>
      <c r="I679" s="19"/>
      <c r="J679" s="19"/>
      <c r="K679" s="19"/>
      <c r="L679" s="19"/>
      <c r="M679" s="19"/>
      <c r="N679" s="19"/>
      <c r="O679" s="19"/>
      <c r="P679" s="19"/>
      <c r="Q679" s="19"/>
      <c r="R679" s="19"/>
      <c r="S679" s="19"/>
      <c r="U679" s="33" t="s">
        <v>85</v>
      </c>
      <c r="V679" s="33"/>
      <c r="W679" s="29" t="s">
        <v>86</v>
      </c>
      <c r="X679" s="29"/>
      <c r="Y679" s="11" t="s">
        <v>25</v>
      </c>
    </row>
    <row r="680" customFormat="false" ht="13.5" hidden="false" customHeight="false" outlineLevel="0" collapsed="false">
      <c r="A680" s="3" t="s">
        <v>83</v>
      </c>
      <c r="B680" s="3"/>
      <c r="C680" s="3"/>
      <c r="D680" s="19"/>
      <c r="E680" s="19"/>
      <c r="F680" s="19"/>
      <c r="G680" s="19"/>
      <c r="H680" s="19"/>
      <c r="I680" s="19"/>
      <c r="J680" s="19"/>
      <c r="K680" s="19"/>
      <c r="L680" s="19"/>
      <c r="M680" s="19"/>
      <c r="N680" s="19"/>
      <c r="O680" s="19"/>
      <c r="P680" s="19"/>
      <c r="Q680" s="19"/>
      <c r="R680" s="19"/>
      <c r="S680" s="19"/>
      <c r="U680" s="12" t="s">
        <v>26</v>
      </c>
      <c r="V680" s="12" t="s">
        <v>27</v>
      </c>
      <c r="W680" s="12" t="s">
        <v>26</v>
      </c>
      <c r="X680" s="12" t="s">
        <v>27</v>
      </c>
      <c r="Y680" s="14" t="s">
        <v>28</v>
      </c>
    </row>
    <row r="681" customFormat="false" ht="13.5" hidden="false" customHeight="false" outlineLevel="0" collapsed="false">
      <c r="A681" s="3" t="str">
        <f aca="false">A302</f>
        <v>Aug 20 - 26, 1999</v>
      </c>
    </row>
    <row r="682" customFormat="false" ht="12.75" hidden="false" customHeight="false" outlineLevel="0" collapsed="false">
      <c r="A682" s="0" t="s">
        <v>30</v>
      </c>
      <c r="B682" s="19"/>
      <c r="C682" s="19"/>
      <c r="D682" s="19"/>
      <c r="E682" s="19"/>
      <c r="F682" s="19" t="n">
        <f aca="false">($F$5/($F$5+$J$5))*F303</f>
        <v>59.5025001296009</v>
      </c>
      <c r="G682" s="19" t="n">
        <f aca="false">($F$5/($F$5+$J$5))*G303</f>
        <v>44.7579158395344</v>
      </c>
      <c r="H682" s="19"/>
      <c r="I682" s="19"/>
      <c r="J682" s="19" t="n">
        <f aca="false">($J$5/($F$5+$J$5))*J303</f>
        <v>34.06299707341</v>
      </c>
      <c r="K682" s="19" t="n">
        <f aca="false">($J$5/($F$5+$J$5))*K303</f>
        <v>23.7275846817194</v>
      </c>
      <c r="L682" s="19"/>
      <c r="M682" s="19"/>
      <c r="N682" s="19"/>
      <c r="O682" s="19"/>
      <c r="P682" s="19"/>
      <c r="Q682" s="19"/>
      <c r="R682" s="19"/>
      <c r="S682" s="19"/>
      <c r="U682" s="23" t="n">
        <f aca="false">B682+D682+F682+H682+J682+L682+N682+P682+R682</f>
        <v>93.5654972030109</v>
      </c>
      <c r="V682" s="23" t="n">
        <f aca="false">C682+E682+G682+I682+K682+M682+O682+Q682+S682</f>
        <v>68.4855005212538</v>
      </c>
      <c r="W682" s="19" t="n">
        <f aca="false">U682-U673</f>
        <v>-1.19035600258661</v>
      </c>
      <c r="X682" s="19" t="n">
        <f aca="false">V682-V673</f>
        <v>-0.547032344458103</v>
      </c>
      <c r="Y682" s="21" t="n">
        <v>20</v>
      </c>
    </row>
    <row r="683" customFormat="false" ht="12.75" hidden="false" customHeight="false" outlineLevel="0" collapsed="false">
      <c r="A683" s="0" t="s">
        <v>31</v>
      </c>
      <c r="B683" s="19" t="n">
        <f aca="false">($B$5/($B$5+$D$5+$H$5+$J$5+$L$5+$N$5))*B304</f>
        <v>19.2534096556011</v>
      </c>
      <c r="C683" s="19" t="n">
        <f aca="false">($B$5/($B$5+$D$5+$H$5+$J$5+$L$5+$N$5))*C304</f>
        <v>14.5403115922873</v>
      </c>
      <c r="D683" s="19" t="n">
        <f aca="false">($D$5/($B$5+$D$5+$H$5+$J$5+$L$5+$N$5))*D304</f>
        <v>16.5695820060156</v>
      </c>
      <c r="E683" s="19" t="n">
        <f aca="false">($D$5/($B$5+$D$5+$H$5+$J$5+$L$5+$N$5))*E304</f>
        <v>13.1219683145396</v>
      </c>
      <c r="F683" s="19"/>
      <c r="G683" s="19"/>
      <c r="H683" s="19" t="n">
        <f aca="false">($H$5/($B$5+$D$5+$H$5+$J$5+$L$5+$N$5))*H304</f>
        <v>22.6220564104005</v>
      </c>
      <c r="I683" s="19" t="n">
        <f aca="false">($H$5/($B$5+$D$5+$H$5+$J$5+$L$5+$N$5))*I304</f>
        <v>18.1378966412092</v>
      </c>
      <c r="J683" s="19" t="n">
        <f aca="false">($J$5/($B$5+$D$5+$H$5+$J$5+$L$5+$N$5))*J304</f>
        <v>8.83226197390766</v>
      </c>
      <c r="K683" s="19" t="n">
        <f aca="false">($J$5/($B$5+$D$5+$H$5+$J$5+$L$5+$N$5))*K304</f>
        <v>6.30107625180311</v>
      </c>
      <c r="L683" s="19" t="n">
        <f aca="false">($L$5/($B$5+$D$5+$H$5+$J$5+$L$5+$N$5))*L304</f>
        <v>5.73348119208651</v>
      </c>
      <c r="M683" s="19" t="n">
        <f aca="false">($L$5/($B$5+$D$5+$H$5+$J$5+$L$5+$N$5))*M304</f>
        <v>4.34197779071448</v>
      </c>
      <c r="N683" s="19" t="n">
        <f aca="false">($N$5/($B$5+$D$5+$H$5+$J$5+$L$5+$N$5))*N304</f>
        <v>8.23001828915079</v>
      </c>
      <c r="O683" s="19" t="n">
        <f aca="false">($N$5/($B$5+$D$5+$H$5+$J$5+$L$5+$N$5))*O304</f>
        <v>6.3391617843909</v>
      </c>
      <c r="P683" s="19"/>
      <c r="Q683" s="19"/>
      <c r="R683" s="19"/>
      <c r="S683" s="19"/>
      <c r="U683" s="23" t="n">
        <f aca="false">B683+D683+F683+H683+J683+L683+N683+P683+R683</f>
        <v>81.2408095271621</v>
      </c>
      <c r="V683" s="23" t="n">
        <f aca="false">C683+E683+G683+I683+K683+M683+O683+Q683+S683</f>
        <v>62.7823923749446</v>
      </c>
      <c r="W683" s="19" t="n">
        <f aca="false">U683-U674</f>
        <v>-2.91490711898993</v>
      </c>
      <c r="X683" s="19" t="n">
        <f aca="false">V683-V674</f>
        <v>-1.25757853589666</v>
      </c>
      <c r="Y683" s="21" t="n">
        <v>51</v>
      </c>
    </row>
    <row r="684" customFormat="false" ht="12.75" hidden="false" customHeight="false" outlineLevel="0" collapsed="false">
      <c r="A684" s="0" t="s">
        <v>32</v>
      </c>
      <c r="B684" s="19"/>
      <c r="C684" s="19"/>
      <c r="D684" s="19"/>
      <c r="E684" s="19"/>
      <c r="F684" s="19"/>
      <c r="G684" s="19"/>
      <c r="H684" s="19"/>
      <c r="I684" s="19"/>
      <c r="J684" s="19" t="n">
        <f aca="false">($J$5/($J$5+$P$5+$R$5))*J305</f>
        <v>19.3871904035155</v>
      </c>
      <c r="K684" s="19" t="n">
        <f aca="false">($J$5/($J$5+$P$5+$R$5))*K305</f>
        <v>14.0764919355535</v>
      </c>
      <c r="L684" s="19"/>
      <c r="M684" s="19"/>
      <c r="N684" s="19"/>
      <c r="O684" s="19"/>
      <c r="P684" s="19" t="n">
        <f aca="false">($P$5/($J$5+$P$5+$R$5))*P305</f>
        <v>19.494648062009</v>
      </c>
      <c r="Q684" s="19" t="n">
        <f aca="false">($P$5/($J$5+$P$5+$R$5))*Q305</f>
        <v>13.1553020027572</v>
      </c>
      <c r="R684" s="19" t="n">
        <f aca="false">($R$5/($J$5+$P$5+$R$5))*R305</f>
        <v>46.4645468627997</v>
      </c>
      <c r="S684" s="19" t="n">
        <f aca="false">($R$5/($J$5+$P$5+$R$5))*S305</f>
        <v>32.6751952279212</v>
      </c>
      <c r="U684" s="23" t="n">
        <f aca="false">B684+D684+F684+H684+J684+L684+N684+P684+R684</f>
        <v>85.3463853283241</v>
      </c>
      <c r="V684" s="23" t="n">
        <f aca="false">C684+E684+G684+I684+K684+M684+O684+Q684+S684</f>
        <v>59.9069891662318</v>
      </c>
      <c r="W684" s="19" t="n">
        <f aca="false">U684-U675</f>
        <v>4.61376767391189</v>
      </c>
      <c r="X684" s="19" t="n">
        <f aca="false">V684-V675</f>
        <v>2.34479264028601</v>
      </c>
      <c r="Y684" s="21" t="n">
        <v>-2</v>
      </c>
    </row>
    <row r="685" customFormat="false" ht="13.5" hidden="false" customHeight="false" outlineLevel="0" collapsed="false">
      <c r="U685" s="30" t="n">
        <f aca="false">(U682*(($F$5+$J$5)/(SUM($B$5:$S$5)+$J$5+$J$5)))+(U683*(($B$5+$D$5+$H$5+$J$5+$L$5+$N$5)/(SUM($B$5:$S$5)+$J$5+$J$5)))+(U684*(($J$5+$P$5+$R$5)/(SUM($B$5:$S$5)+$J$5+$J$5)))</f>
        <v>84.2453479776504</v>
      </c>
      <c r="V685" s="30" t="n">
        <f aca="false">(V682*(($F$5+$J$5)/(SUM($B$5:$S$5)+$J$5+$J$5)))+(V683*(($B$5+$D$5+$H$5+$J$5+$L$5+$N$5)/(SUM($B$5:$S$5)+$J$5+$J$5)))+(V684*(($J$5+$P$5+$R$5)/(SUM($B$5:$S$5)+$J$5+$J$5)))</f>
        <v>62.9473893103748</v>
      </c>
      <c r="W685" s="31" t="n">
        <f aca="false">U685-U676</f>
        <v>-0.710046374241998</v>
      </c>
      <c r="X685" s="31" t="n">
        <f aca="false">V685-V676</f>
        <v>-0.220728055999054</v>
      </c>
      <c r="Y685" s="22" t="n">
        <f aca="false">SUM(Y682:Y684)</f>
        <v>69</v>
      </c>
      <c r="Z685" s="23" t="n">
        <f aca="false">(65-AVERAGE(U685:V685))*7</f>
        <v>-60.1745805080883</v>
      </c>
    </row>
    <row r="686" customFormat="false" ht="13.5" hidden="true" customHeight="false" outlineLevel="0" collapsed="false"/>
    <row r="687" customFormat="false" ht="13.5" hidden="true" customHeight="false" outlineLevel="0" collapsed="false"/>
    <row r="688" customFormat="false" ht="14.25" hidden="false" customHeight="false" outlineLevel="0" collapsed="false">
      <c r="A688" s="3" t="str">
        <f aca="false">A309</f>
        <v>Aug 27 - Sept 3, 1999</v>
      </c>
    </row>
    <row r="689" customFormat="false" ht="12.75" hidden="false" customHeight="false" outlineLevel="0" collapsed="false">
      <c r="A689" s="0" t="s">
        <v>30</v>
      </c>
      <c r="B689" s="19"/>
      <c r="C689" s="19"/>
      <c r="D689" s="19"/>
      <c r="E689" s="19"/>
      <c r="F689" s="19" t="n">
        <f aca="false">($F$5/($F$5+$J$5))*F310</f>
        <v>58.9743359162254</v>
      </c>
      <c r="G689" s="19" t="n">
        <f aca="false">($F$5/($F$5+$J$5))*G310</f>
        <v>44.097710572815</v>
      </c>
      <c r="H689" s="19"/>
      <c r="I689" s="19"/>
      <c r="J689" s="19" t="n">
        <f aca="false">($J$5/($F$5+$J$5))*J310</f>
        <v>35.3240818745181</v>
      </c>
      <c r="K689" s="19" t="n">
        <f aca="false">($J$5/($F$5+$J$5))*K310</f>
        <v>25.4684300049882</v>
      </c>
      <c r="L689" s="19"/>
      <c r="M689" s="19"/>
      <c r="N689" s="19"/>
      <c r="O689" s="19"/>
      <c r="P689" s="19"/>
      <c r="Q689" s="19"/>
      <c r="R689" s="19"/>
      <c r="S689" s="19"/>
      <c r="U689" s="23" t="n">
        <f aca="false">B689+D689+F689+H689+J689+L689+N689+P689+R689</f>
        <v>94.2984177907435</v>
      </c>
      <c r="V689" s="23" t="n">
        <f aca="false">C689+E689+G689+I689+K689+M689+O689+Q689+S689</f>
        <v>69.5661405778032</v>
      </c>
      <c r="W689" s="19" t="n">
        <f aca="false">U689-U682</f>
        <v>0.732920587732622</v>
      </c>
      <c r="X689" s="19" t="n">
        <f aca="false">V689-V682</f>
        <v>1.08064005654946</v>
      </c>
      <c r="Y689" s="21" t="n">
        <v>15</v>
      </c>
    </row>
    <row r="690" customFormat="false" ht="12.75" hidden="false" customHeight="false" outlineLevel="0" collapsed="false">
      <c r="A690" s="0" t="s">
        <v>31</v>
      </c>
      <c r="B690" s="19" t="n">
        <f aca="false">($B$5/($B$5+$D$5+$H$5+$J$5+$L$5+$N$5))*B311</f>
        <v>20.0630683652806</v>
      </c>
      <c r="C690" s="19" t="n">
        <f aca="false">($B$5/($B$5+$D$5+$H$5+$J$5+$L$5+$N$5))*C311</f>
        <v>13.8587344863988</v>
      </c>
      <c r="D690" s="19" t="n">
        <f aca="false">($D$5/($B$5+$D$5+$H$5+$J$5+$L$5+$N$5))*D311</f>
        <v>16.976283553349</v>
      </c>
      <c r="E690" s="19" t="n">
        <f aca="false">($D$5/($B$5+$D$5+$H$5+$J$5+$L$5+$N$5))*E311</f>
        <v>12.5983985064782</v>
      </c>
      <c r="F690" s="19"/>
      <c r="G690" s="19"/>
      <c r="H690" s="19" t="n">
        <f aca="false">($H$5/($B$5+$D$5+$H$5+$J$5+$L$5+$N$5))*H311</f>
        <v>22.6308834965603</v>
      </c>
      <c r="I690" s="19" t="n">
        <f aca="false">($H$5/($B$5+$D$5+$H$5+$J$5+$L$5+$N$5))*I311</f>
        <v>17.4582110069026</v>
      </c>
      <c r="J690" s="19" t="n">
        <f aca="false">($J$5/($B$5+$D$5+$H$5+$J$5+$L$5+$N$5))*J311</f>
        <v>9.04736640157369</v>
      </c>
      <c r="K690" s="19" t="n">
        <f aca="false">($J$5/($B$5+$D$5+$H$5+$J$5+$L$5+$N$5))*K311</f>
        <v>6.5773741804431</v>
      </c>
      <c r="L690" s="19" t="n">
        <f aca="false">($L$5/($B$5+$D$5+$H$5+$J$5+$L$5+$N$5))*L311</f>
        <v>5.96793581332425</v>
      </c>
      <c r="M690" s="19" t="n">
        <f aca="false">($L$5/($B$5+$D$5+$H$5+$J$5+$L$5+$N$5))*M311</f>
        <v>4.26433372783705</v>
      </c>
      <c r="N690" s="19" t="n">
        <f aca="false">($N$5/($B$5+$D$5+$H$5+$J$5+$L$5+$N$5))*N311</f>
        <v>8.27794322360323</v>
      </c>
      <c r="O690" s="19" t="n">
        <f aca="false">($N$5/($B$5+$D$5+$H$5+$J$5+$L$5+$N$5))*O311</f>
        <v>6.17360291991883</v>
      </c>
      <c r="P690" s="19"/>
      <c r="Q690" s="19"/>
      <c r="R690" s="19"/>
      <c r="S690" s="19"/>
      <c r="U690" s="23" t="n">
        <f aca="false">B690+D690+F690+H690+J690+L690+N690+P690+R690</f>
        <v>82.9634808536911</v>
      </c>
      <c r="V690" s="23" t="n">
        <f aca="false">C690+E690+G690+I690+K690+M690+O690+Q690+S690</f>
        <v>60.9306548279786</v>
      </c>
      <c r="W690" s="19" t="n">
        <f aca="false">U690-U683</f>
        <v>1.72267132652904</v>
      </c>
      <c r="X690" s="19" t="n">
        <f aca="false">V690-V683</f>
        <v>-1.85173754696596</v>
      </c>
      <c r="Y690" s="21" t="n">
        <v>45</v>
      </c>
    </row>
    <row r="691" customFormat="false" ht="12.75" hidden="false" customHeight="false" outlineLevel="0" collapsed="false">
      <c r="A691" s="0" t="s">
        <v>32</v>
      </c>
      <c r="B691" s="19"/>
      <c r="C691" s="19"/>
      <c r="D691" s="19"/>
      <c r="E691" s="19"/>
      <c r="F691" s="19"/>
      <c r="G691" s="19"/>
      <c r="H691" s="19"/>
      <c r="I691" s="19"/>
      <c r="J691" s="19" t="n">
        <f aca="false">($J$5/($J$5+$P$5+$R$5))*J312</f>
        <v>19.0924200608897</v>
      </c>
      <c r="K691" s="19" t="n">
        <f aca="false">($J$5/($J$5+$P$5+$R$5))*K312</f>
        <v>14.4147529844683</v>
      </c>
      <c r="L691" s="19"/>
      <c r="M691" s="19"/>
      <c r="N691" s="19"/>
      <c r="O691" s="19"/>
      <c r="P691" s="19" t="n">
        <f aca="false">($P$5/($J$5+$P$5+$R$5))*P312</f>
        <v>18.0358451640047</v>
      </c>
      <c r="Q691" s="19" t="n">
        <f aca="false">($P$5/($J$5+$P$5+$R$5))*Q312</f>
        <v>12.7178059995821</v>
      </c>
      <c r="R691" s="19" t="n">
        <f aca="false">($R$5/($J$5+$P$5+$R$5))*R312</f>
        <v>42.4489304484621</v>
      </c>
      <c r="S691" s="19" t="n">
        <f aca="false">($R$5/($J$5+$P$5+$R$5))*S312</f>
        <v>31.0833603361038</v>
      </c>
      <c r="U691" s="23" t="n">
        <f aca="false">B691+D691+F691+H691+J691+L691+N691+P691+R691</f>
        <v>79.5771956733566</v>
      </c>
      <c r="V691" s="23" t="n">
        <f aca="false">C691+E691+G691+I691+K691+M691+O691+Q691+S691</f>
        <v>58.2159193201542</v>
      </c>
      <c r="W691" s="19" t="n">
        <f aca="false">U691-U684</f>
        <v>-5.76918965496751</v>
      </c>
      <c r="X691" s="19" t="n">
        <f aca="false">V691-V684</f>
        <v>-1.6910698460776</v>
      </c>
      <c r="Y691" s="21" t="n">
        <v>6</v>
      </c>
    </row>
    <row r="692" customFormat="false" ht="13.5" hidden="false" customHeight="false" outlineLevel="0" collapsed="false">
      <c r="U692" s="30" t="n">
        <f aca="false">(U689*(($F$5+$J$5)/(SUM($B$5:$S$5)+$J$5+$J$5)))+(U690*(($B$5+$D$5+$H$5+$J$5+$L$5+$N$5)/(SUM($B$5:$S$5)+$J$5+$J$5)))+(U691*(($J$5+$P$5+$R$5)/(SUM($B$5:$S$5)+$J$5+$J$5)))</f>
        <v>83.8889268605996</v>
      </c>
      <c r="V692" s="30" t="n">
        <f aca="false">(V689*(($F$5+$J$5)/(SUM($B$5:$S$5)+$J$5+$J$5)))+(V690*(($B$5+$D$5+$H$5+$J$5+$L$5+$N$5)/(SUM($B$5:$S$5)+$J$5+$J$5)))+(V691*(($J$5+$P$5+$R$5)/(SUM($B$5:$S$5)+$J$5+$J$5)))</f>
        <v>61.6010863508117</v>
      </c>
      <c r="W692" s="31" t="n">
        <f aca="false">U692-U685</f>
        <v>-0.356421117050815</v>
      </c>
      <c r="X692" s="31" t="n">
        <f aca="false">V692-V685</f>
        <v>-1.34630295956314</v>
      </c>
      <c r="Y692" s="22" t="n">
        <f aca="false">SUM(Y689:Y691)</f>
        <v>66</v>
      </c>
      <c r="Z692" s="23" t="n">
        <f aca="false">(65-AVERAGE(U692:V692))*7</f>
        <v>-54.2150462399395</v>
      </c>
    </row>
    <row r="693" customFormat="false" ht="14.25" hidden="true" customHeight="false" outlineLevel="0" collapsed="false"/>
    <row r="694" customFormat="false" ht="14.25" hidden="true" customHeight="false" outlineLevel="0" collapsed="false"/>
    <row r="695" customFormat="false" ht="14.25" hidden="false" customHeight="false" outlineLevel="0" collapsed="false">
      <c r="A695" s="3" t="str">
        <f aca="false">A316</f>
        <v>Sept 4 - 10, 1999</v>
      </c>
    </row>
    <row r="696" customFormat="false" ht="12.75" hidden="false" customHeight="false" outlineLevel="0" collapsed="false">
      <c r="A696" s="0" t="s">
        <v>30</v>
      </c>
      <c r="B696" s="19"/>
      <c r="C696" s="19"/>
      <c r="D696" s="19"/>
      <c r="E696" s="19"/>
      <c r="F696" s="19" t="n">
        <f aca="false">($F$5/($F$5+$J$5))*F317</f>
        <v>57.0177275803115</v>
      </c>
      <c r="G696" s="19" t="n">
        <f aca="false">($F$5/($F$5+$J$5))*G317</f>
        <v>43.8136222459236</v>
      </c>
      <c r="H696" s="19"/>
      <c r="I696" s="19"/>
      <c r="J696" s="19" t="n">
        <f aca="false">($J$5/($F$5+$J$5))*J317</f>
        <v>32.5551782894763</v>
      </c>
      <c r="K696" s="19" t="n">
        <f aca="false">($J$5/($F$5+$J$5))*K317</f>
        <v>23.1107497246556</v>
      </c>
      <c r="L696" s="19"/>
      <c r="M696" s="19"/>
      <c r="N696" s="19"/>
      <c r="O696" s="19"/>
      <c r="P696" s="19"/>
      <c r="Q696" s="19"/>
      <c r="R696" s="19"/>
      <c r="S696" s="19"/>
      <c r="U696" s="23" t="n">
        <f aca="false">B696+D696+F696+H696+J696+L696+N696+P696+R696</f>
        <v>89.5729058697879</v>
      </c>
      <c r="V696" s="23" t="n">
        <f aca="false">C696+E696+G696+I696+K696+M696+O696+Q696+S696</f>
        <v>66.9243719705792</v>
      </c>
      <c r="W696" s="19" t="n">
        <f aca="false">U696-U689</f>
        <v>-4.72551192095563</v>
      </c>
      <c r="X696" s="19" t="n">
        <f aca="false">V696-V689</f>
        <v>-2.64176860722399</v>
      </c>
      <c r="Y696" s="21" t="n">
        <v>18</v>
      </c>
    </row>
    <row r="697" customFormat="false" ht="12.75" hidden="false" customHeight="false" outlineLevel="0" collapsed="false">
      <c r="A697" s="0" t="s">
        <v>31</v>
      </c>
      <c r="B697" s="19" t="n">
        <f aca="false">($B$5/($B$5+$D$5+$H$5+$J$5+$L$5+$N$5))*B318</f>
        <v>20.5466780716586</v>
      </c>
      <c r="C697" s="19" t="n">
        <f aca="false">($B$5/($B$5+$D$5+$H$5+$J$5+$L$5+$N$5))*C318</f>
        <v>14.2963466326852</v>
      </c>
      <c r="D697" s="19" t="n">
        <f aca="false">($D$5/($B$5+$D$5+$H$5+$J$5+$L$5+$N$5))*D318</f>
        <v>17.1282122922954</v>
      </c>
      <c r="E697" s="19" t="n">
        <f aca="false">($D$5/($B$5+$D$5+$H$5+$J$5+$L$5+$N$5))*E318</f>
        <v>13.816165783264</v>
      </c>
      <c r="F697" s="19"/>
      <c r="G697" s="19"/>
      <c r="H697" s="19" t="n">
        <f aca="false">($H$5/($B$5+$D$5+$H$5+$J$5+$L$5+$N$5))*H318</f>
        <v>22.8621531539477</v>
      </c>
      <c r="I697" s="19" t="n">
        <f aca="false">($H$5/($B$5+$D$5+$H$5+$J$5+$L$5+$N$5))*I318</f>
        <v>17.9701820041725</v>
      </c>
      <c r="J697" s="19" t="n">
        <f aca="false">($J$5/($B$5+$D$5+$H$5+$J$5+$L$5+$N$5))*J318</f>
        <v>8.40761616411869</v>
      </c>
      <c r="K697" s="19" t="n">
        <f aca="false">($J$5/($B$5+$D$5+$H$5+$J$5+$L$5+$N$5))*K318</f>
        <v>6.01365223207695</v>
      </c>
      <c r="L697" s="19" t="n">
        <f aca="false">($L$5/($B$5+$D$5+$H$5+$J$5+$L$5+$N$5))*L318</f>
        <v>6.14149313034439</v>
      </c>
      <c r="M697" s="19" t="n">
        <f aca="false">($L$5/($B$5+$D$5+$H$5+$J$5+$L$5+$N$5))*M318</f>
        <v>4.93268164162515</v>
      </c>
      <c r="N697" s="19" t="n">
        <f aca="false">($N$5/($B$5+$D$5+$H$5+$J$5+$L$5+$N$5))*N318</f>
        <v>8.40429077806875</v>
      </c>
      <c r="O697" s="19" t="n">
        <f aca="false">($N$5/($B$5+$D$5+$H$5+$J$5+$L$5+$N$5))*O318</f>
        <v>6.28978457919747</v>
      </c>
      <c r="P697" s="19"/>
      <c r="Q697" s="19"/>
      <c r="R697" s="19"/>
      <c r="S697" s="19"/>
      <c r="U697" s="23" t="n">
        <f aca="false">B697+D697+F697+H697+J697+L697+N697+P697+R697</f>
        <v>83.4904435904336</v>
      </c>
      <c r="V697" s="23" t="n">
        <f aca="false">C697+E697+G697+I697+K697+M697+O697+Q697+S697</f>
        <v>63.3188128730212</v>
      </c>
      <c r="W697" s="19" t="n">
        <f aca="false">U697-U690</f>
        <v>0.52696273674249</v>
      </c>
      <c r="X697" s="19" t="n">
        <f aca="false">V697-V690</f>
        <v>2.38815804504254</v>
      </c>
      <c r="Y697" s="21" t="n">
        <v>55</v>
      </c>
    </row>
    <row r="698" customFormat="false" ht="12.75" hidden="false" customHeight="false" outlineLevel="0" collapsed="false">
      <c r="A698" s="0" t="s">
        <v>32</v>
      </c>
      <c r="B698" s="19"/>
      <c r="C698" s="19"/>
      <c r="D698" s="19"/>
      <c r="E698" s="19"/>
      <c r="F698" s="19"/>
      <c r="G698" s="19"/>
      <c r="H698" s="19"/>
      <c r="I698" s="19"/>
      <c r="J698" s="19" t="n">
        <f aca="false">($J$5/($J$5+$P$5+$R$5))*J319</f>
        <v>16.9130524457388</v>
      </c>
      <c r="K698" s="19" t="n">
        <f aca="false">($J$5/($J$5+$P$5+$R$5))*K319</f>
        <v>12.3561928867869</v>
      </c>
      <c r="L698" s="19"/>
      <c r="M698" s="19"/>
      <c r="N698" s="19"/>
      <c r="O698" s="19"/>
      <c r="P698" s="19" t="n">
        <f aca="false">($P$5/($J$5+$P$5+$R$5))*P319</f>
        <v>17.5331593590321</v>
      </c>
      <c r="Q698" s="19" t="n">
        <f aca="false">($P$5/($J$5+$P$5+$R$5))*Q319</f>
        <v>11.0648823584472</v>
      </c>
      <c r="R698" s="19" t="n">
        <f aca="false">($R$5/($J$5+$P$5+$R$5))*R319</f>
        <v>43.1760649052182</v>
      </c>
      <c r="S698" s="19" t="n">
        <f aca="false">($R$5/($J$5+$P$5+$R$5))*S319</f>
        <v>29.6094391399767</v>
      </c>
      <c r="U698" s="23" t="n">
        <f aca="false">B698+D698+F698+H698+J698+L698+N698+P698+R698</f>
        <v>77.6222767099891</v>
      </c>
      <c r="V698" s="23" t="n">
        <f aca="false">C698+E698+G698+I698+K698+M698+O698+Q698+S698</f>
        <v>53.0305143852108</v>
      </c>
      <c r="W698" s="19" t="n">
        <f aca="false">U698-U691</f>
        <v>-1.9549189633675</v>
      </c>
      <c r="X698" s="19" t="n">
        <f aca="false">V698-V691</f>
        <v>-5.18540493494341</v>
      </c>
      <c r="Y698" s="21" t="n">
        <v>8</v>
      </c>
    </row>
    <row r="699" customFormat="false" ht="13.5" hidden="false" customHeight="false" outlineLevel="0" collapsed="false">
      <c r="U699" s="30" t="n">
        <f aca="false">(U696*(($F$5+$J$5)/(SUM($B$5:$S$5)+$J$5+$J$5)))+(U697*(($B$5+$D$5+$H$5+$J$5+$L$5+$N$5)/(SUM($B$5:$S$5)+$J$5+$J$5)))+(U698*(($J$5+$P$5+$R$5)/(SUM($B$5:$S$5)+$J$5+$J$5)))</f>
        <v>82.9475509217349</v>
      </c>
      <c r="V699" s="30" t="n">
        <f aca="false">(V696*(($F$5+$J$5)/(SUM($B$5:$S$5)+$J$5+$J$5)))+(V697*(($B$5+$D$5+$H$5+$J$5+$L$5+$N$5)/(SUM($B$5:$S$5)+$J$5+$J$5)))+(V698*(($J$5+$P$5+$R$5)/(SUM($B$5:$S$5)+$J$5+$J$5)))</f>
        <v>61.2496109913768</v>
      </c>
      <c r="W699" s="31" t="n">
        <f aca="false">U699-U692</f>
        <v>-0.941375938864724</v>
      </c>
      <c r="X699" s="31" t="n">
        <f aca="false">V699-V692</f>
        <v>-0.3514753594349</v>
      </c>
      <c r="Y699" s="22" t="n">
        <f aca="false">SUM(Y696:Y698)</f>
        <v>81</v>
      </c>
      <c r="Z699" s="23" t="n">
        <f aca="false">(65-AVERAGE(U699:V699))*7</f>
        <v>-49.6900666958909</v>
      </c>
    </row>
    <row r="700" customFormat="false" ht="14.25" hidden="true" customHeight="false" outlineLevel="0" collapsed="false"/>
    <row r="701" customFormat="false" ht="14.25" hidden="true" customHeight="false" outlineLevel="0" collapsed="false"/>
    <row r="702" customFormat="false" ht="14.25" hidden="false" customHeight="false" outlineLevel="0" collapsed="false">
      <c r="A702" s="3" t="str">
        <f aca="false">A323</f>
        <v>Sept 11 - 17, 1999</v>
      </c>
    </row>
    <row r="703" customFormat="false" ht="12.75" hidden="false" customHeight="false" outlineLevel="0" collapsed="false">
      <c r="A703" s="0" t="s">
        <v>30</v>
      </c>
      <c r="B703" s="19"/>
      <c r="C703" s="19"/>
      <c r="D703" s="19"/>
      <c r="E703" s="19"/>
      <c r="F703" s="19" t="n">
        <f aca="false">($F$5/($F$5+$J$5))*F324</f>
        <v>53.9167634487507</v>
      </c>
      <c r="G703" s="19" t="n">
        <f aca="false">($F$5/($F$5+$J$5))*G324</f>
        <v>40.072459067847</v>
      </c>
      <c r="H703" s="19"/>
      <c r="I703" s="19"/>
      <c r="J703" s="19" t="n">
        <f aca="false">($J$5/($F$5+$J$5))*J324</f>
        <v>28.3744080249331</v>
      </c>
      <c r="K703" s="19" t="n">
        <f aca="false">($J$5/($F$5+$J$5))*K324</f>
        <v>19.7250111825501</v>
      </c>
      <c r="L703" s="19"/>
      <c r="M703" s="19"/>
      <c r="N703" s="19"/>
      <c r="O703" s="19"/>
      <c r="P703" s="19"/>
      <c r="Q703" s="19"/>
      <c r="R703" s="19"/>
      <c r="S703" s="19"/>
      <c r="U703" s="23" t="n">
        <f aca="false">B703+D703+F703+H703+J703+L703+N703+P703+R703</f>
        <v>82.2911714736838</v>
      </c>
      <c r="V703" s="23" t="n">
        <f aca="false">C703+E703+G703+I703+K703+M703+O703+Q703+S703</f>
        <v>59.7974702503971</v>
      </c>
      <c r="W703" s="19" t="n">
        <f aca="false">U703-U696</f>
        <v>-7.28173439610409</v>
      </c>
      <c r="X703" s="19" t="n">
        <f aca="false">V703-V696</f>
        <v>-7.1269017201821</v>
      </c>
      <c r="Y703" s="21" t="n">
        <v>24</v>
      </c>
    </row>
    <row r="704" customFormat="false" ht="12.75" hidden="false" customHeight="false" outlineLevel="0" collapsed="false">
      <c r="A704" s="0" t="s">
        <v>31</v>
      </c>
      <c r="B704" s="19" t="n">
        <f aca="false">($B$5/($B$5+$D$5+$H$5+$J$5+$L$5+$N$5))*B325</f>
        <v>18.2318063872671</v>
      </c>
      <c r="C704" s="19" t="n">
        <f aca="false">($B$5/($B$5+$D$5+$H$5+$J$5+$L$5+$N$5))*C325</f>
        <v>12.1738514841466</v>
      </c>
      <c r="D704" s="19" t="n">
        <f aca="false">($D$5/($B$5+$D$5+$H$5+$J$5+$L$5+$N$5))*D325</f>
        <v>15.9268065720116</v>
      </c>
      <c r="E704" s="19" t="n">
        <f aca="false">($D$5/($B$5+$D$5+$H$5+$J$5+$L$5+$N$5))*E325</f>
        <v>12.3494691111276</v>
      </c>
      <c r="F704" s="19"/>
      <c r="G704" s="19"/>
      <c r="H704" s="19" t="n">
        <f aca="false">($H$5/($B$5+$D$5+$H$5+$J$5+$L$5+$N$5))*H325</f>
        <v>21.7976065630728</v>
      </c>
      <c r="I704" s="19" t="n">
        <f aca="false">($H$5/($B$5+$D$5+$H$5+$J$5+$L$5+$N$5))*I325</f>
        <v>16.6620078352864</v>
      </c>
      <c r="J704" s="19" t="n">
        <f aca="false">($J$5/($B$5+$D$5+$H$5+$J$5+$L$5+$N$5))*J325</f>
        <v>7.47673320990881</v>
      </c>
      <c r="K704" s="19" t="n">
        <f aca="false">($J$5/($B$5+$D$5+$H$5+$J$5+$L$5+$N$5))*K325</f>
        <v>5.00117794323514</v>
      </c>
      <c r="L704" s="19" t="n">
        <f aca="false">($L$5/($B$5+$D$5+$H$5+$J$5+$L$5+$N$5))*L325</f>
        <v>5.53404252077389</v>
      </c>
      <c r="M704" s="19" t="n">
        <f aca="false">($L$5/($B$5+$D$5+$H$5+$J$5+$L$5+$N$5))*M325</f>
        <v>4.38765076887768</v>
      </c>
      <c r="N704" s="19" t="n">
        <f aca="false">($N$5/($B$5+$D$5+$H$5+$J$5+$L$5+$N$5))*N325</f>
        <v>7.93665959947222</v>
      </c>
      <c r="O704" s="19" t="n">
        <f aca="false">($N$5/($B$5+$D$5+$H$5+$J$5+$L$5+$N$5))*O325</f>
        <v>5.60431278945349</v>
      </c>
      <c r="P704" s="19"/>
      <c r="Q704" s="19"/>
      <c r="R704" s="19"/>
      <c r="S704" s="19"/>
      <c r="U704" s="23" t="n">
        <f aca="false">B704+D704+F704+H704+J704+L704+N704+P704+R704</f>
        <v>76.9036548525064</v>
      </c>
      <c r="V704" s="23" t="n">
        <f aca="false">C704+E704+G704+I704+K704+M704+O704+Q704+S704</f>
        <v>56.1784699321268</v>
      </c>
      <c r="W704" s="19" t="n">
        <f aca="false">U704-U697</f>
        <v>-6.58678873792718</v>
      </c>
      <c r="X704" s="19" t="n">
        <f aca="false">V704-V697</f>
        <v>-7.14034294089434</v>
      </c>
      <c r="Y704" s="21" t="n">
        <v>46</v>
      </c>
    </row>
    <row r="705" customFormat="false" ht="12.75" hidden="false" customHeight="false" outlineLevel="0" collapsed="false">
      <c r="A705" s="0" t="s">
        <v>32</v>
      </c>
      <c r="B705" s="19"/>
      <c r="C705" s="19"/>
      <c r="D705" s="19"/>
      <c r="E705" s="19"/>
      <c r="F705" s="19"/>
      <c r="G705" s="19"/>
      <c r="H705" s="19"/>
      <c r="I705" s="19"/>
      <c r="J705" s="19" t="n">
        <f aca="false">($J$5/($J$5+$P$5+$R$5))*J326</f>
        <v>15.7774617815249</v>
      </c>
      <c r="K705" s="19" t="n">
        <f aca="false">($J$5/($J$5+$P$5+$R$5))*K326</f>
        <v>10.2009867751299</v>
      </c>
      <c r="L705" s="19"/>
      <c r="M705" s="19"/>
      <c r="N705" s="19"/>
      <c r="O705" s="19"/>
      <c r="P705" s="19" t="n">
        <f aca="false">($P$5/($J$5+$P$5+$R$5))*P326</f>
        <v>17.181134429325</v>
      </c>
      <c r="Q705" s="19" t="n">
        <f aca="false">($P$5/($J$5+$P$5+$R$5))*Q326</f>
        <v>11.0388064377282</v>
      </c>
      <c r="R705" s="19" t="n">
        <f aca="false">($R$5/($J$5+$P$5+$R$5))*R326</f>
        <v>43.4446461009569</v>
      </c>
      <c r="S705" s="19" t="n">
        <f aca="false">($R$5/($J$5+$P$5+$R$5))*S326</f>
        <v>29.3343071833663</v>
      </c>
      <c r="U705" s="23" t="n">
        <f aca="false">B705+D705+F705+H705+J705+L705+N705+P705+R705</f>
        <v>76.4032423118069</v>
      </c>
      <c r="V705" s="23" t="n">
        <f aca="false">C705+E705+G705+I705+K705+M705+O705+Q705+S705</f>
        <v>50.5741003962244</v>
      </c>
      <c r="W705" s="19" t="n">
        <f aca="false">U705-U698</f>
        <v>-1.21903439818226</v>
      </c>
      <c r="X705" s="19" t="n">
        <f aca="false">V705-V698</f>
        <v>-2.45641398898644</v>
      </c>
      <c r="Y705" s="21" t="n">
        <v>8</v>
      </c>
    </row>
    <row r="706" customFormat="false" ht="13.5" hidden="false" customHeight="false" outlineLevel="0" collapsed="false">
      <c r="U706" s="30" t="n">
        <f aca="false">(U703*(($F$5+$J$5)/(SUM($B$5:$S$5)+$J$5+$J$5)))+(U704*(($B$5+$D$5+$H$5+$J$5+$L$5+$N$5)/(SUM($B$5:$S$5)+$J$5+$J$5)))+(U705*(($J$5+$P$5+$R$5)/(SUM($B$5:$S$5)+$J$5+$J$5)))</f>
        <v>77.6281147716296</v>
      </c>
      <c r="V706" s="30" t="n">
        <f aca="false">(V703*(($F$5+$J$5)/(SUM($B$5:$S$5)+$J$5+$J$5)))+(V704*(($B$5+$D$5+$H$5+$J$5+$L$5+$N$5)/(SUM($B$5:$S$5)+$J$5+$J$5)))+(V705*(($J$5+$P$5+$R$5)/(SUM($B$5:$S$5)+$J$5+$J$5)))</f>
        <v>55.3132916186082</v>
      </c>
      <c r="W706" s="31" t="n">
        <f aca="false">U706-U699</f>
        <v>-5.31943615010523</v>
      </c>
      <c r="X706" s="31" t="n">
        <f aca="false">V706-V699</f>
        <v>-5.93631937276858</v>
      </c>
      <c r="Y706" s="22" t="n">
        <f aca="false">SUM(Y703:Y705)</f>
        <v>78</v>
      </c>
      <c r="Z706" s="23" t="n">
        <f aca="false">(65-AVERAGE(U706:V706))*7</f>
        <v>-10.2949223658325</v>
      </c>
    </row>
    <row r="707" customFormat="false" ht="14.25" hidden="true" customHeight="false" outlineLevel="0" collapsed="false"/>
    <row r="708" customFormat="false" ht="14.25" hidden="true" customHeight="false" outlineLevel="0" collapsed="false"/>
    <row r="709" customFormat="false" ht="14.25" hidden="false" customHeight="false" outlineLevel="0" collapsed="false">
      <c r="A709" s="3" t="str">
        <f aca="false">A335</f>
        <v>Sept 18 - 24, 1999</v>
      </c>
    </row>
    <row r="710" customFormat="false" ht="12.75" hidden="false" customHeight="false" outlineLevel="0" collapsed="false">
      <c r="A710" s="0" t="s">
        <v>30</v>
      </c>
      <c r="B710" s="19"/>
      <c r="C710" s="19"/>
      <c r="D710" s="19"/>
      <c r="E710" s="19"/>
      <c r="F710" s="19" t="n">
        <f aca="false">($F$5/($F$5+$J$5))*F336</f>
        <v>52.0641874578957</v>
      </c>
      <c r="G710" s="19" t="n">
        <f aca="false">($F$5/($F$5+$J$5))*G336</f>
        <v>36.0071951224718</v>
      </c>
      <c r="H710" s="19"/>
      <c r="I710" s="19"/>
      <c r="J710" s="19" t="n">
        <f aca="false">($J$5/($F$5+$J$5))*J336</f>
        <v>27.7575730678693</v>
      </c>
      <c r="K710" s="19" t="n">
        <f aca="false">($J$5/($F$5+$J$5))*K336</f>
        <v>18.3268519465389</v>
      </c>
      <c r="L710" s="19"/>
      <c r="M710" s="19"/>
      <c r="N710" s="19"/>
      <c r="O710" s="19"/>
      <c r="P710" s="19"/>
      <c r="Q710" s="19"/>
      <c r="R710" s="19"/>
      <c r="S710" s="19"/>
      <c r="U710" s="23" t="n">
        <f aca="false">B710+D710+F710+H710+J710+L710+N710+P710+R710</f>
        <v>79.821760525765</v>
      </c>
      <c r="V710" s="23" t="n">
        <f aca="false">C710+E710+G710+I710+K710+M710+O710+Q710+S710</f>
        <v>54.3340470690107</v>
      </c>
      <c r="W710" s="19" t="n">
        <f aca="false">U710-U703</f>
        <v>-2.46941094791877</v>
      </c>
      <c r="X710" s="19" t="n">
        <f aca="false">V710-V703</f>
        <v>-5.4634231813864</v>
      </c>
      <c r="Y710" s="21" t="n">
        <v>19</v>
      </c>
    </row>
    <row r="711" customFormat="false" ht="12.75" hidden="false" customHeight="false" outlineLevel="0" collapsed="false">
      <c r="A711" s="0" t="s">
        <v>31</v>
      </c>
      <c r="B711" s="19" t="n">
        <f aca="false">($B$5/($B$5+$D$5+$H$5+$J$5+$L$5+$N$5))*B337</f>
        <v>17.6127453022767</v>
      </c>
      <c r="C711" s="19" t="n">
        <f aca="false">($B$5/($B$5+$D$5+$H$5+$J$5+$L$5+$N$5))*C337</f>
        <v>10.9403036571583</v>
      </c>
      <c r="D711" s="19" t="n">
        <f aca="false">($D$5/($B$5+$D$5+$H$5+$J$5+$L$5+$N$5))*D337</f>
        <v>14.6412557040036</v>
      </c>
      <c r="E711" s="19" t="n">
        <f aca="false">($D$5/($B$5+$D$5+$H$5+$J$5+$L$5+$N$5))*E337</f>
        <v>10.5321676568072</v>
      </c>
      <c r="F711" s="19"/>
      <c r="G711" s="19"/>
      <c r="H711" s="19" t="n">
        <f aca="false">($H$5/($B$5+$D$5+$H$5+$J$5+$L$5+$N$5))*H337</f>
        <v>20.3005327503664</v>
      </c>
      <c r="I711" s="19" t="n">
        <f aca="false">($H$5/($B$5+$D$5+$H$5+$J$5+$L$5+$N$5))*I337</f>
        <v>15.3096982356011</v>
      </c>
      <c r="J711" s="19" t="n">
        <f aca="false">($J$5/($B$5+$D$5+$H$5+$J$5+$L$5+$N$5))*J337</f>
        <v>7.48044190693754</v>
      </c>
      <c r="K711" s="19" t="n">
        <f aca="false">($J$5/($B$5+$D$5+$H$5+$J$5+$L$5+$N$5))*K337</f>
        <v>4.73971480271005</v>
      </c>
      <c r="L711" s="19" t="n">
        <f aca="false">($L$5/($B$5+$D$5+$H$5+$J$5+$L$5+$N$5))*L337</f>
        <v>5.09405949780177</v>
      </c>
      <c r="M711" s="19" t="n">
        <f aca="false">($L$5/($B$5+$D$5+$H$5+$J$5+$L$5+$N$5))*M337</f>
        <v>3.72843745072222</v>
      </c>
      <c r="N711" s="19" t="n">
        <f aca="false">($N$5/($B$5+$D$5+$H$5+$J$5+$L$5+$N$5))*N337</f>
        <v>7.33541951270525</v>
      </c>
      <c r="O711" s="19" t="n">
        <f aca="false">($N$5/($B$5+$D$5+$H$5+$J$5+$L$5+$N$5))*O337</f>
        <v>5.02485676380126</v>
      </c>
      <c r="P711" s="19"/>
      <c r="Q711" s="19"/>
      <c r="R711" s="19"/>
      <c r="S711" s="19"/>
      <c r="U711" s="23" t="n">
        <f aca="false">B711+D711+F711+H711+J711+L711+N711+P711+R711</f>
        <v>72.4644546740913</v>
      </c>
      <c r="V711" s="23" t="n">
        <f aca="false">C711+E711+G711+I711+K711+M711+O711+Q711+S711</f>
        <v>50.2751785668001</v>
      </c>
      <c r="W711" s="19" t="n">
        <f aca="false">U711-U704</f>
        <v>-4.43920017841516</v>
      </c>
      <c r="X711" s="19" t="n">
        <f aca="false">V711-V704</f>
        <v>-5.90329136532669</v>
      </c>
      <c r="Y711" s="21" t="n">
        <v>53</v>
      </c>
    </row>
    <row r="712" customFormat="false" ht="12.75" hidden="false" customHeight="false" outlineLevel="0" collapsed="false">
      <c r="A712" s="0" t="s">
        <v>32</v>
      </c>
      <c r="B712" s="19"/>
      <c r="C712" s="19"/>
      <c r="D712" s="19"/>
      <c r="E712" s="19"/>
      <c r="F712" s="19"/>
      <c r="G712" s="19"/>
      <c r="H712" s="19"/>
      <c r="I712" s="19"/>
      <c r="J712" s="19" t="n">
        <f aca="false">($J$5/($J$5+$P$5+$R$5))*J338</f>
        <v>16.9033878443413</v>
      </c>
      <c r="K712" s="19" t="n">
        <f aca="false">($J$5/($J$5+$P$5+$R$5))*K338</f>
        <v>10.1961544744311</v>
      </c>
      <c r="L712" s="19"/>
      <c r="M712" s="19"/>
      <c r="N712" s="19"/>
      <c r="O712" s="19"/>
      <c r="P712" s="19" t="n">
        <f aca="false">($P$5/($J$5+$P$5+$R$5))*P338</f>
        <v>16.9261698711832</v>
      </c>
      <c r="Q712" s="19" t="n">
        <f aca="false">($P$5/($J$5+$P$5+$R$5))*Q338</f>
        <v>11.0272171396309</v>
      </c>
      <c r="R712" s="19" t="n">
        <f aca="false">($R$5/($J$5+$P$5+$R$5))*R338</f>
        <v>44.2307374055581</v>
      </c>
      <c r="S712" s="19" t="n">
        <f aca="false">($R$5/($J$5+$P$5+$R$5))*S338</f>
        <v>30.1859060966842</v>
      </c>
      <c r="U712" s="23" t="n">
        <f aca="false">B712+D712+F712+H712+J712+L712+N712+P712+R712</f>
        <v>78.0602951210826</v>
      </c>
      <c r="V712" s="23" t="n">
        <f aca="false">C712+E712+G712+I712+K712+M712+O712+Q712+S712</f>
        <v>51.4092777107461</v>
      </c>
      <c r="W712" s="19" t="n">
        <f aca="false">U712-U705</f>
        <v>1.65705280927573</v>
      </c>
      <c r="X712" s="19" t="n">
        <f aca="false">V712-V705</f>
        <v>0.835177314521765</v>
      </c>
      <c r="Y712" s="21" t="n">
        <v>7</v>
      </c>
    </row>
    <row r="713" customFormat="false" ht="13.5" hidden="false" customHeight="false" outlineLevel="0" collapsed="false">
      <c r="U713" s="30" t="n">
        <f aca="false">(U710*(($F$5+$J$5)/(SUM($B$5:$S$5)+$J$5+$J$5)))+(U711*(($B$5+$D$5+$H$5+$J$5+$L$5+$N$5)/(SUM($B$5:$S$5)+$J$5+$J$5)))+(U712*(($J$5+$P$5+$R$5)/(SUM($B$5:$S$5)+$J$5+$J$5)))</f>
        <v>75.0650382134925</v>
      </c>
      <c r="V713" s="30" t="n">
        <f aca="false">(V710*(($F$5+$J$5)/(SUM($B$5:$S$5)+$J$5+$J$5)))+(V711*(($B$5+$D$5+$H$5+$J$5+$L$5+$N$5)/(SUM($B$5:$S$5)+$J$5+$J$5)))+(V712*(($J$5+$P$5+$R$5)/(SUM($B$5:$S$5)+$J$5+$J$5)))</f>
        <v>51.2087236578125</v>
      </c>
      <c r="W713" s="31" t="n">
        <f aca="false">U713-U706</f>
        <v>-2.56307655813718</v>
      </c>
      <c r="X713" s="31" t="n">
        <f aca="false">V713-V706</f>
        <v>-4.10456796079571</v>
      </c>
      <c r="Y713" s="22" t="n">
        <f aca="false">SUM(Y710:Y712)</f>
        <v>79</v>
      </c>
      <c r="Z713" s="23" t="n">
        <f aca="false">(65-AVERAGE(U713:V713))*7</f>
        <v>13.0418334504327</v>
      </c>
    </row>
    <row r="714" customFormat="false" ht="14.25" hidden="true" customHeight="false" outlineLevel="0" collapsed="false"/>
    <row r="715" customFormat="false" ht="14.25" hidden="true" customHeight="false" outlineLevel="0" collapsed="false"/>
    <row r="716" customFormat="false" ht="14.25" hidden="false" customHeight="false" outlineLevel="0" collapsed="false">
      <c r="A716" s="3" t="str">
        <f aca="false">A342</f>
        <v>Sept 25 - Oct 1, 1999</v>
      </c>
    </row>
    <row r="717" customFormat="false" ht="12.75" hidden="false" customHeight="false" outlineLevel="0" collapsed="false">
      <c r="A717" s="0" t="s">
        <v>30</v>
      </c>
      <c r="B717" s="19"/>
      <c r="C717" s="19"/>
      <c r="D717" s="19"/>
      <c r="E717" s="19"/>
      <c r="F717" s="19" t="n">
        <f aca="false">($F$5/($F$5+$J$5))*F343</f>
        <v>51.6880705180677</v>
      </c>
      <c r="G717" s="19" t="n">
        <f aca="false">($F$5/($F$5+$J$5))*G343</f>
        <v>36.6834053653541</v>
      </c>
      <c r="H717" s="19"/>
      <c r="I717" s="19"/>
      <c r="J717" s="19" t="n">
        <f aca="false">($J$5/($F$5+$J$5))*J343</f>
        <v>27.0584934498637</v>
      </c>
      <c r="K717" s="19" t="n">
        <f aca="false">($J$5/($F$5+$J$5))*K343</f>
        <v>18.4913412684226</v>
      </c>
      <c r="L717" s="19"/>
      <c r="M717" s="19"/>
      <c r="N717" s="19"/>
      <c r="O717" s="19"/>
      <c r="P717" s="19"/>
      <c r="Q717" s="19"/>
      <c r="R717" s="19"/>
      <c r="S717" s="19"/>
      <c r="U717" s="23" t="n">
        <f aca="false">B717+D717+F717+H717+J717+L717+N717+P717+R717</f>
        <v>78.7465639679314</v>
      </c>
      <c r="V717" s="23" t="n">
        <f aca="false">C717+E717+G717+I717+K717+M717+O717+Q717+S717</f>
        <v>55.1747466337767</v>
      </c>
      <c r="W717" s="19" t="n">
        <f aca="false">U717-U710</f>
        <v>-1.07519655783364</v>
      </c>
      <c r="X717" s="19" t="n">
        <f aca="false">V717-V710</f>
        <v>0.840699564765963</v>
      </c>
      <c r="Y717" s="21" t="n">
        <v>16</v>
      </c>
    </row>
    <row r="718" customFormat="false" ht="12.75" hidden="false" customHeight="false" outlineLevel="0" collapsed="false">
      <c r="A718" s="0" t="s">
        <v>31</v>
      </c>
      <c r="B718" s="19" t="n">
        <f aca="false">($B$5/($B$5+$D$5+$H$5+$J$5+$L$5+$N$5))*B344</f>
        <v>18.2394302922547</v>
      </c>
      <c r="C718" s="19" t="n">
        <f aca="false">($B$5/($B$5+$D$5+$H$5+$J$5+$L$5+$N$5))*C344</f>
        <v>12.4071429767661</v>
      </c>
      <c r="D718" s="19" t="n">
        <f aca="false">($D$5/($B$5+$D$5+$H$5+$J$5+$L$5+$N$5))*D344</f>
        <v>15.7141063374866</v>
      </c>
      <c r="E718" s="19" t="n">
        <f aca="false">($D$5/($B$5+$D$5+$H$5+$J$5+$L$5+$N$5))*E344</f>
        <v>11.7288986466619</v>
      </c>
      <c r="F718" s="19"/>
      <c r="G718" s="19"/>
      <c r="H718" s="19" t="n">
        <f aca="false">($H$5/($B$5+$D$5+$H$5+$J$5+$L$5+$N$5))*H344</f>
        <v>20.9872800536008</v>
      </c>
      <c r="I718" s="19" t="n">
        <f aca="false">($H$5/($B$5+$D$5+$H$5+$J$5+$L$5+$N$5))*I344</f>
        <v>16.5684407219922</v>
      </c>
      <c r="J718" s="19" t="n">
        <f aca="false">($J$5/($B$5+$D$5+$H$5+$J$5+$L$5+$N$5))*J344</f>
        <v>7.41553970893486</v>
      </c>
      <c r="K718" s="19" t="n">
        <f aca="false">($J$5/($B$5+$D$5+$H$5+$J$5+$L$5+$N$5))*K344</f>
        <v>4.86210180465796</v>
      </c>
      <c r="L718" s="19" t="n">
        <f aca="false">($L$5/($B$5+$D$5+$H$5+$J$5+$L$5+$N$5))*L344</f>
        <v>5.29045330390351</v>
      </c>
      <c r="M718" s="19" t="n">
        <f aca="false">($L$5/($B$5+$D$5+$H$5+$J$5+$L$5+$N$5))*M344</f>
        <v>3.78172259191261</v>
      </c>
      <c r="N718" s="19" t="n">
        <f aca="false">($N$5/($B$5+$D$5+$H$5+$J$5+$L$5+$N$5))*N344</f>
        <v>7.52566697977403</v>
      </c>
      <c r="O718" s="19" t="n">
        <f aca="false">($N$5/($B$5+$D$5+$H$5+$J$5+$L$5+$N$5))*O344</f>
        <v>5.33709497311261</v>
      </c>
      <c r="P718" s="19"/>
      <c r="Q718" s="19"/>
      <c r="R718" s="19"/>
      <c r="S718" s="19"/>
      <c r="U718" s="23" t="n">
        <f aca="false">B718+D718+F718+H718+J718+L718+N718+P718+R718</f>
        <v>75.1724766759545</v>
      </c>
      <c r="V718" s="23" t="n">
        <f aca="false">C718+E718+G718+I718+K718+M718+O718+Q718+S718</f>
        <v>54.6854017151034</v>
      </c>
      <c r="W718" s="19" t="n">
        <f aca="false">U718-U711</f>
        <v>2.70802200186326</v>
      </c>
      <c r="X718" s="19" t="n">
        <f aca="false">V718-V711</f>
        <v>4.4102231483033</v>
      </c>
      <c r="Y718" s="21" t="n">
        <v>44</v>
      </c>
    </row>
    <row r="719" customFormat="false" ht="12.75" hidden="false" customHeight="false" outlineLevel="0" collapsed="false">
      <c r="A719" s="0" t="s">
        <v>32</v>
      </c>
      <c r="B719" s="19"/>
      <c r="C719" s="19"/>
      <c r="D719" s="19"/>
      <c r="E719" s="19"/>
      <c r="F719" s="19"/>
      <c r="G719" s="19"/>
      <c r="H719" s="19"/>
      <c r="I719" s="19"/>
      <c r="J719" s="19" t="n">
        <f aca="false">($J$5/($J$5+$P$5+$R$5))*J345</f>
        <v>15.5890020542724</v>
      </c>
      <c r="K719" s="19" t="n">
        <f aca="false">($J$5/($J$5+$P$5+$R$5))*K345</f>
        <v>9.60661378917965</v>
      </c>
      <c r="L719" s="19"/>
      <c r="M719" s="19"/>
      <c r="N719" s="19"/>
      <c r="O719" s="19"/>
      <c r="P719" s="19" t="n">
        <f aca="false">($P$5/($J$5+$P$5+$R$5))*P345</f>
        <v>15.6180278484446</v>
      </c>
      <c r="Q719" s="19" t="n">
        <f aca="false">($P$5/($J$5+$P$5+$R$5))*Q345</f>
        <v>9.80599485262234</v>
      </c>
      <c r="R719" s="19" t="n">
        <f aca="false">($R$5/($J$5+$P$5+$R$5))*R345</f>
        <v>41.3090980567905</v>
      </c>
      <c r="S719" s="19" t="n">
        <f aca="false">($R$5/($J$5+$P$5+$R$5))*S345</f>
        <v>27.9127920742125</v>
      </c>
      <c r="U719" s="23" t="n">
        <f aca="false">B719+D719+F719+H719+J719+L719+N719+P719+R719</f>
        <v>72.5161279595075</v>
      </c>
      <c r="V719" s="23" t="n">
        <f aca="false">C719+E719+G719+I719+K719+M719+O719+Q719+S719</f>
        <v>47.3254007160145</v>
      </c>
      <c r="W719" s="19" t="n">
        <f aca="false">U719-U712</f>
        <v>-5.5441671615751</v>
      </c>
      <c r="X719" s="19" t="n">
        <f aca="false">V719-V712</f>
        <v>-4.08387699473163</v>
      </c>
      <c r="Y719" s="21" t="n">
        <v>2</v>
      </c>
    </row>
    <row r="720" customFormat="false" ht="13.5" hidden="false" customHeight="false" outlineLevel="0" collapsed="false">
      <c r="U720" s="30" t="n">
        <f aca="false">(U717*(($F$5+$J$5)/(SUM($B$5:$S$5)+$J$5+$J$5)))+(U718*(($B$5+$D$5+$H$5+$J$5+$L$5+$N$5)/(SUM($B$5:$S$5)+$J$5+$J$5)))+(U719*(($J$5+$P$5+$R$5)/(SUM($B$5:$S$5)+$J$5+$J$5)))</f>
        <v>75.0566503382746</v>
      </c>
      <c r="V720" s="30" t="n">
        <f aca="false">(V717*(($F$5+$J$5)/(SUM($B$5:$S$5)+$J$5+$J$5)))+(V718*(($B$5+$D$5+$H$5+$J$5+$L$5+$N$5)/(SUM($B$5:$S$5)+$J$5+$J$5)))+(V719*(($J$5+$P$5+$R$5)/(SUM($B$5:$S$5)+$J$5+$J$5)))</f>
        <v>52.8742913738916</v>
      </c>
      <c r="W720" s="31" t="n">
        <f aca="false">U720-U713</f>
        <v>-0.00838787521784923</v>
      </c>
      <c r="X720" s="31" t="n">
        <f aca="false">V720-V713</f>
        <v>1.6655677160791</v>
      </c>
      <c r="Y720" s="22" t="n">
        <f aca="false">SUM(Y717:Y719)</f>
        <v>62</v>
      </c>
      <c r="Z720" s="23" t="n">
        <f aca="false">(65-AVERAGE(U720:V720))*7</f>
        <v>7.24170400741829</v>
      </c>
    </row>
    <row r="721" customFormat="false" ht="13.5" hidden="true" customHeight="false" outlineLevel="0" collapsed="false"/>
    <row r="722" customFormat="false" ht="13.5" hidden="true" customHeight="false" outlineLevel="0" collapsed="false"/>
    <row r="723" customFormat="false" ht="14.25" hidden="false" customHeight="false" outlineLevel="0" collapsed="false">
      <c r="A723" s="3" t="str">
        <f aca="false">A349</f>
        <v>Oct 2 - 8, 1999</v>
      </c>
    </row>
    <row r="724" customFormat="false" ht="12.75" hidden="false" customHeight="false" outlineLevel="0" collapsed="false">
      <c r="A724" s="0" t="s">
        <v>30</v>
      </c>
      <c r="B724" s="19"/>
      <c r="C724" s="19"/>
      <c r="D724" s="19"/>
      <c r="E724" s="19"/>
      <c r="F724" s="19" t="n">
        <f aca="false">($F$5/($F$5+$J$5))*F350</f>
        <v>51.4239884113799</v>
      </c>
      <c r="G724" s="19" t="n">
        <f aca="false">($F$5/($F$5+$J$5))*G350</f>
        <v>34.6467721486258</v>
      </c>
      <c r="H724" s="19"/>
      <c r="I724" s="19"/>
      <c r="J724" s="19" t="n">
        <f aca="false">($J$5/($F$5+$J$5))*J350</f>
        <v>25.728871431304</v>
      </c>
      <c r="K724" s="19" t="n">
        <f aca="false">($J$5/($F$5+$J$5))*K350</f>
        <v>16.1610758750706</v>
      </c>
      <c r="L724" s="19"/>
      <c r="M724" s="19"/>
      <c r="N724" s="19"/>
      <c r="O724" s="19"/>
      <c r="P724" s="19"/>
      <c r="Q724" s="19"/>
      <c r="R724" s="19"/>
      <c r="S724" s="19"/>
      <c r="U724" s="23" t="n">
        <f aca="false">B724+D724+F724+H724+J724+L724+N724+P724+R724</f>
        <v>77.1528598426839</v>
      </c>
      <c r="V724" s="23" t="n">
        <f aca="false">C724+E724+G724+I724+K724+M724+O724+Q724+S724</f>
        <v>50.8078480236964</v>
      </c>
      <c r="W724" s="19" t="n">
        <f aca="false">U724-U717</f>
        <v>-1.59370412524743</v>
      </c>
      <c r="X724" s="19" t="n">
        <f aca="false">V724-V717</f>
        <v>-4.3668986100803</v>
      </c>
      <c r="Y724" s="21" t="n">
        <v>11</v>
      </c>
    </row>
    <row r="725" customFormat="false" ht="12.75" hidden="false" customHeight="false" outlineLevel="0" collapsed="false">
      <c r="A725" s="0" t="s">
        <v>31</v>
      </c>
      <c r="B725" s="19" t="n">
        <f aca="false">($B$5/($B$5+$D$5+$H$5+$J$5+$L$5+$N$5))*B351</f>
        <v>14.8605156017651</v>
      </c>
      <c r="C725" s="19" t="n">
        <f aca="false">($B$5/($B$5+$D$5+$H$5+$J$5+$L$5+$N$5))*C351</f>
        <v>9.69608236318738</v>
      </c>
      <c r="D725" s="19" t="n">
        <f aca="false">($D$5/($B$5+$D$5+$H$5+$J$5+$L$5+$N$5))*D351</f>
        <v>13.2014387318347</v>
      </c>
      <c r="E725" s="19" t="n">
        <f aca="false">($D$5/($B$5+$D$5+$H$5+$J$5+$L$5+$N$5))*E351</f>
        <v>9.17415846714786</v>
      </c>
      <c r="F725" s="19"/>
      <c r="G725" s="19"/>
      <c r="H725" s="19" t="n">
        <f aca="false">($H$5/($B$5+$D$5+$H$5+$J$5+$L$5+$N$5))*H351</f>
        <v>19.9862884830766</v>
      </c>
      <c r="I725" s="19" t="n">
        <f aca="false">($H$5/($B$5+$D$5+$H$5+$J$5+$L$5+$N$5))*I351</f>
        <v>15.1790573604357</v>
      </c>
      <c r="J725" s="19" t="n">
        <f aca="false">($J$5/($B$5+$D$5+$H$5+$J$5+$L$5+$N$5))*J351</f>
        <v>6.88519603382724</v>
      </c>
      <c r="K725" s="19" t="n">
        <f aca="false">($J$5/($B$5+$D$5+$H$5+$J$5+$L$5+$N$5))*K351</f>
        <v>4.0239362761662</v>
      </c>
      <c r="L725" s="19" t="n">
        <f aca="false">($L$5/($B$5+$D$5+$H$5+$J$5+$L$5+$N$5))*L351</f>
        <v>4.48204159041495</v>
      </c>
      <c r="M725" s="19" t="n">
        <f aca="false">($L$5/($B$5+$D$5+$H$5+$J$5+$L$5+$N$5))*M351</f>
        <v>3.04182034566884</v>
      </c>
      <c r="N725" s="19" t="n">
        <f aca="false">($N$5/($B$5+$D$5+$H$5+$J$5+$L$5+$N$5))*N351</f>
        <v>7.1088652771119</v>
      </c>
      <c r="O725" s="19" t="n">
        <f aca="false">($N$5/($B$5+$D$5+$H$5+$J$5+$L$5+$N$5))*O351</f>
        <v>4.64436182966371</v>
      </c>
      <c r="P725" s="19"/>
      <c r="Q725" s="19"/>
      <c r="R725" s="19"/>
      <c r="S725" s="19"/>
      <c r="U725" s="23" t="n">
        <f aca="false">B725+D725+F725+H725+J725+L725+N725+P725+R725</f>
        <v>66.5243457180305</v>
      </c>
      <c r="V725" s="23" t="n">
        <f aca="false">C725+E725+G725+I725+K725+M725+O725+Q725+S725</f>
        <v>45.7594166422697</v>
      </c>
      <c r="W725" s="19" t="n">
        <f aca="false">U725-U718</f>
        <v>-8.64813095792405</v>
      </c>
      <c r="X725" s="19" t="n">
        <f aca="false">V725-V718</f>
        <v>-8.92598507283373</v>
      </c>
      <c r="Y725" s="21" t="n">
        <v>31</v>
      </c>
    </row>
    <row r="726" customFormat="false" ht="12.75" hidden="false" customHeight="false" outlineLevel="0" collapsed="false">
      <c r="A726" s="0" t="s">
        <v>32</v>
      </c>
      <c r="B726" s="19"/>
      <c r="C726" s="19"/>
      <c r="D726" s="19"/>
      <c r="E726" s="19"/>
      <c r="F726" s="19"/>
      <c r="G726" s="19"/>
      <c r="H726" s="19"/>
      <c r="I726" s="19"/>
      <c r="J726" s="19" t="n">
        <f aca="false">($J$5/($J$5+$P$5+$R$5))*J352</f>
        <v>13.3613114321337</v>
      </c>
      <c r="K726" s="19" t="n">
        <f aca="false">($J$5/($J$5+$P$5+$R$5))*K352</f>
        <v>7.76550722294351</v>
      </c>
      <c r="L726" s="19"/>
      <c r="M726" s="19"/>
      <c r="N726" s="19"/>
      <c r="O726" s="19"/>
      <c r="P726" s="19" t="n">
        <f aca="false">($P$5/($J$5+$P$5+$R$5))*P352</f>
        <v>15.8643004330133</v>
      </c>
      <c r="Q726" s="19" t="n">
        <f aca="false">($P$5/($J$5+$P$5+$R$5))*Q352</f>
        <v>9.1055666488636</v>
      </c>
      <c r="R726" s="19" t="n">
        <f aca="false">($R$5/($J$5+$P$5+$R$5))*R352</f>
        <v>39.6452047953847</v>
      </c>
      <c r="S726" s="19" t="n">
        <f aca="false">($R$5/($J$5+$P$5+$R$5))*S352</f>
        <v>27.31667283489</v>
      </c>
      <c r="U726" s="23" t="n">
        <f aca="false">B726+D726+F726+H726+J726+L726+N726+P726+R726</f>
        <v>68.8708166605317</v>
      </c>
      <c r="V726" s="23" t="n">
        <f aca="false">C726+E726+G726+I726+K726+M726+O726+Q726+S726</f>
        <v>44.1877467066971</v>
      </c>
      <c r="W726" s="19" t="n">
        <f aca="false">U726-U719</f>
        <v>-3.64531129897578</v>
      </c>
      <c r="X726" s="19" t="n">
        <f aca="false">V726-V719</f>
        <v>-3.13765400931742</v>
      </c>
      <c r="Y726" s="21" t="n">
        <v>7</v>
      </c>
    </row>
    <row r="727" customFormat="false" ht="13.5" hidden="false" customHeight="false" outlineLevel="0" collapsed="false">
      <c r="U727" s="30" t="n">
        <f aca="false">(U724*(($F$5+$J$5)/(SUM($B$5:$S$5)+$J$5+$J$5)))+(U725*(($B$5+$D$5+$H$5+$J$5+$L$5+$N$5)/(SUM($B$5:$S$5)+$J$5+$J$5)))+(U726*(($J$5+$P$5+$R$5)/(SUM($B$5:$S$5)+$J$5+$J$5)))</f>
        <v>68.8089868590098</v>
      </c>
      <c r="V727" s="30" t="n">
        <f aca="false">(V724*(($F$5+$J$5)/(SUM($B$5:$S$5)+$J$5+$J$5)))+(V725*(($B$5+$D$5+$H$5+$J$5+$L$5+$N$5)/(SUM($B$5:$S$5)+$J$5+$J$5)))+(V726*(($J$5+$P$5+$R$5)/(SUM($B$5:$S$5)+$J$5+$J$5)))</f>
        <v>46.155313436643</v>
      </c>
      <c r="W727" s="31" t="n">
        <f aca="false">U727-U720</f>
        <v>-6.2476634792648</v>
      </c>
      <c r="X727" s="31" t="n">
        <f aca="false">V727-V720</f>
        <v>-6.71897793724858</v>
      </c>
      <c r="Y727" s="22" t="n">
        <f aca="false">SUM(Y724:Y726)</f>
        <v>49</v>
      </c>
      <c r="Z727" s="23" t="n">
        <f aca="false">(65-AVERAGE(U727:V727))*7</f>
        <v>52.6249489652151</v>
      </c>
    </row>
    <row r="728" customFormat="false" ht="14.25" hidden="true" customHeight="false" outlineLevel="0" collapsed="false"/>
    <row r="729" customFormat="false" ht="14.25" hidden="true" customHeight="false" outlineLevel="0" collapsed="false"/>
    <row r="730" customFormat="false" ht="14.25" hidden="false" customHeight="false" outlineLevel="0" collapsed="false">
      <c r="A730" s="3" t="str">
        <f aca="false">A356</f>
        <v>Oct 9 - 15, 1999</v>
      </c>
    </row>
    <row r="731" customFormat="false" ht="12.75" hidden="false" customHeight="false" outlineLevel="0" collapsed="false">
      <c r="A731" s="0" t="s">
        <v>30</v>
      </c>
      <c r="B731" s="19"/>
      <c r="C731" s="19"/>
      <c r="D731" s="19"/>
      <c r="E731" s="19"/>
      <c r="F731" s="19" t="n">
        <f aca="false">($F$5/($F$5+$J$5))*F357</f>
        <v>52.5043243023753</v>
      </c>
      <c r="G731" s="19" t="n">
        <f aca="false">($F$5/($F$5+$J$5))*G357</f>
        <v>37.1235422098337</v>
      </c>
      <c r="H731" s="19"/>
      <c r="I731" s="19"/>
      <c r="J731" s="19" t="n">
        <f aca="false">($J$5/($F$5+$J$5))*J357</f>
        <v>29.8136895914152</v>
      </c>
      <c r="K731" s="19" t="n">
        <f aca="false">($J$5/($F$5+$J$5))*K357</f>
        <v>18.6695380337965</v>
      </c>
      <c r="L731" s="19"/>
      <c r="M731" s="19"/>
      <c r="N731" s="19"/>
      <c r="O731" s="19"/>
      <c r="P731" s="19"/>
      <c r="Q731" s="19"/>
      <c r="R731" s="19"/>
      <c r="S731" s="19"/>
      <c r="U731" s="23" t="n">
        <f aca="false">B731+D731+F731+H731+J731+L731+N731+P731+R731</f>
        <v>82.3180138937905</v>
      </c>
      <c r="V731" s="23" t="n">
        <f aca="false">C731+E731+G731+I731+K731+M731+O731+Q731+S731</f>
        <v>55.7930802436302</v>
      </c>
      <c r="W731" s="19" t="n">
        <f aca="false">U731-U724</f>
        <v>5.16515405110653</v>
      </c>
      <c r="X731" s="19" t="n">
        <f aca="false">V731-V724</f>
        <v>4.98523221993387</v>
      </c>
      <c r="Y731" s="21" t="n">
        <v>8</v>
      </c>
    </row>
    <row r="732" customFormat="false" ht="12.75" hidden="false" customHeight="false" outlineLevel="0" collapsed="false">
      <c r="A732" s="0" t="s">
        <v>31</v>
      </c>
      <c r="B732" s="19" t="n">
        <f aca="false">($B$5/($B$5+$D$5+$H$5+$J$5+$L$5+$N$5))*B358</f>
        <v>16.3715735703008</v>
      </c>
      <c r="C732" s="19" t="n">
        <f aca="false">($B$5/($B$5+$D$5+$H$5+$J$5+$L$5+$N$5))*C358</f>
        <v>11.1629216827952</v>
      </c>
      <c r="D732" s="19" t="n">
        <f aca="false">($D$5/($B$5+$D$5+$H$5+$J$5+$L$5+$N$5))*D358</f>
        <v>14.0008176352142</v>
      </c>
      <c r="E732" s="19" t="n">
        <f aca="false">($D$5/($B$5+$D$5+$H$5+$J$5+$L$5+$N$5))*E358</f>
        <v>9.72343929256945</v>
      </c>
      <c r="F732" s="19"/>
      <c r="G732" s="19"/>
      <c r="H732" s="19" t="n">
        <f aca="false">($H$5/($B$5+$D$5+$H$5+$J$5+$L$5+$N$5))*H358</f>
        <v>19.9951155692364</v>
      </c>
      <c r="I732" s="19" t="n">
        <f aca="false">($H$5/($B$5+$D$5+$H$5+$J$5+$L$5+$N$5))*I358</f>
        <v>16.1729872620321</v>
      </c>
      <c r="J732" s="19" t="n">
        <f aca="false">($J$5/($B$5+$D$5+$H$5+$J$5+$L$5+$N$5))*J358</f>
        <v>7.56017889305512</v>
      </c>
      <c r="K732" s="19" t="n">
        <f aca="false">($J$5/($B$5+$D$5+$H$5+$J$5+$L$5+$N$5))*K358</f>
        <v>4.72117131756643</v>
      </c>
      <c r="L732" s="19" t="n">
        <f aca="false">($L$5/($B$5+$D$5+$H$5+$J$5+$L$5+$N$5))*L358</f>
        <v>4.79109540931924</v>
      </c>
      <c r="M732" s="19" t="n">
        <f aca="false">($L$5/($B$5+$D$5+$H$5+$J$5+$L$5+$N$5))*M358</f>
        <v>3.11794197594083</v>
      </c>
      <c r="N732" s="19" t="n">
        <f aca="false">($N$5/($B$5+$D$5+$H$5+$J$5+$L$5+$N$5))*N358</f>
        <v>7.12919706748566</v>
      </c>
      <c r="O732" s="19" t="n">
        <f aca="false">($N$5/($B$5+$D$5+$H$5+$J$5+$L$5+$N$5))*O358</f>
        <v>5.54476968907318</v>
      </c>
      <c r="P732" s="19"/>
      <c r="Q732" s="19"/>
      <c r="R732" s="19"/>
      <c r="S732" s="19"/>
      <c r="U732" s="23" t="n">
        <f aca="false">B732+D732+F732+H732+J732+L732+N732+P732+R732</f>
        <v>69.8479781446115</v>
      </c>
      <c r="V732" s="23" t="n">
        <f aca="false">C732+E732+G732+I732+K732+M732+O732+Q732+S732</f>
        <v>50.4432312199772</v>
      </c>
      <c r="W732" s="19" t="n">
        <f aca="false">U732-U725</f>
        <v>3.32363242658101</v>
      </c>
      <c r="X732" s="19" t="n">
        <f aca="false">V732-V725</f>
        <v>4.68381457770746</v>
      </c>
      <c r="Y732" s="21" t="n">
        <v>32</v>
      </c>
    </row>
    <row r="733" customFormat="false" ht="12.75" hidden="false" customHeight="false" outlineLevel="0" collapsed="false">
      <c r="A733" s="0" t="s">
        <v>32</v>
      </c>
      <c r="B733" s="19"/>
      <c r="C733" s="19"/>
      <c r="D733" s="19"/>
      <c r="E733" s="19"/>
      <c r="F733" s="19"/>
      <c r="G733" s="19"/>
      <c r="H733" s="19"/>
      <c r="I733" s="19"/>
      <c r="J733" s="19" t="n">
        <f aca="false">($J$5/($J$5+$P$5+$R$5))*J359</f>
        <v>15.8692754948018</v>
      </c>
      <c r="K733" s="19" t="n">
        <f aca="false">($J$5/($J$5+$P$5+$R$5))*K359</f>
        <v>9.50030317380644</v>
      </c>
      <c r="L733" s="19"/>
      <c r="M733" s="19"/>
      <c r="N733" s="19"/>
      <c r="O733" s="19"/>
      <c r="P733" s="19" t="n">
        <f aca="false">($P$5/($J$5+$P$5+$R$5))*P359</f>
        <v>16.795790267588</v>
      </c>
      <c r="Q733" s="19" t="n">
        <f aca="false">($P$5/($J$5+$P$5+$R$5))*Q359</f>
        <v>9.53364634733456</v>
      </c>
      <c r="R733" s="19" t="n">
        <f aca="false">($R$5/($J$5+$P$5+$R$5))*R359</f>
        <v>40.9619077305916</v>
      </c>
      <c r="S733" s="19" t="n">
        <f aca="false">($R$5/($J$5+$P$5+$R$5))*S359</f>
        <v>27.2708175087882</v>
      </c>
      <c r="U733" s="23" t="n">
        <f aca="false">B733+D733+F733+H733+J733+L733+N733+P733+R733</f>
        <v>73.6269734929815</v>
      </c>
      <c r="V733" s="23" t="n">
        <f aca="false">C733+E733+G733+I733+K733+M733+O733+Q733+S733</f>
        <v>46.3047670299292</v>
      </c>
      <c r="W733" s="19" t="n">
        <f aca="false">U733-U726</f>
        <v>4.75615683244976</v>
      </c>
      <c r="X733" s="19" t="n">
        <f aca="false">V733-V726</f>
        <v>2.11702032323214</v>
      </c>
      <c r="Y733" s="21" t="n">
        <v>2</v>
      </c>
    </row>
    <row r="734" customFormat="false" ht="13.5" hidden="false" customHeight="false" outlineLevel="0" collapsed="false">
      <c r="U734" s="30" t="n">
        <f aca="false">(U731*(($F$5+$J$5)/(SUM($B$5:$S$5)+$J$5+$J$5)))+(U732*(($B$5+$D$5+$H$5+$J$5+$L$5+$N$5)/(SUM($B$5:$S$5)+$J$5+$J$5)))+(U733*(($J$5+$P$5+$R$5)/(SUM($B$5:$S$5)+$J$5+$J$5)))</f>
        <v>72.7917252684278</v>
      </c>
      <c r="V734" s="30" t="n">
        <f aca="false">(V731*(($F$5+$J$5)/(SUM($B$5:$S$5)+$J$5+$J$5)))+(V732*(($B$5+$D$5+$H$5+$J$5+$L$5+$N$5)/(SUM($B$5:$S$5)+$J$5+$J$5)))+(V733*(($J$5+$P$5+$R$5)/(SUM($B$5:$S$5)+$J$5+$J$5)))</f>
        <v>50.2282044636227</v>
      </c>
      <c r="W734" s="31" t="n">
        <f aca="false">U734-U727</f>
        <v>3.98273840941796</v>
      </c>
      <c r="X734" s="31" t="n">
        <f aca="false">V734-V727</f>
        <v>4.07289102697965</v>
      </c>
      <c r="Y734" s="22" t="n">
        <f aca="false">SUM(Y731:Y733)</f>
        <v>42</v>
      </c>
      <c r="Z734" s="23" t="n">
        <f aca="false">(65-AVERAGE(U734:V734))*7</f>
        <v>24.4302459378235</v>
      </c>
    </row>
    <row r="735" customFormat="false" ht="14.25" hidden="true" customHeight="false" outlineLevel="0" collapsed="false"/>
    <row r="736" customFormat="false" ht="14.25" hidden="true" customHeight="false" outlineLevel="0" collapsed="false"/>
    <row r="737" customFormat="false" ht="14.25" hidden="false" customHeight="false" outlineLevel="0" collapsed="false">
      <c r="A737" s="3" t="str">
        <f aca="false">A363</f>
        <v>Oct 16 - 22, 1999</v>
      </c>
    </row>
    <row r="738" customFormat="false" ht="12.75" hidden="false" customHeight="false" outlineLevel="0" collapsed="false">
      <c r="A738" s="0" t="s">
        <v>30</v>
      </c>
      <c r="B738" s="19"/>
      <c r="C738" s="19"/>
      <c r="D738" s="19"/>
      <c r="E738" s="19"/>
      <c r="F738" s="19" t="n">
        <f aca="false">($F$5/($F$5+$J$5))*F364</f>
        <v>45.9262790994257</v>
      </c>
      <c r="G738" s="19" t="n">
        <f aca="false">($F$5/($F$5+$J$5))*G364</f>
        <v>31.5418067730243</v>
      </c>
      <c r="H738" s="19"/>
      <c r="I738" s="19"/>
      <c r="J738" s="19" t="n">
        <f aca="false">($J$5/($F$5+$J$5))*J364</f>
        <v>25.728871431304</v>
      </c>
      <c r="K738" s="19" t="n">
        <f aca="false">($J$5/($F$5+$J$5))*K364</f>
        <v>14.7217943085885</v>
      </c>
      <c r="L738" s="19"/>
      <c r="M738" s="19"/>
      <c r="N738" s="19"/>
      <c r="O738" s="19"/>
      <c r="P738" s="19"/>
      <c r="Q738" s="19"/>
      <c r="R738" s="19"/>
      <c r="S738" s="19"/>
      <c r="U738" s="23" t="n">
        <f aca="false">B738+D738+F738+H738+J738+L738+N738+P738+R738</f>
        <v>71.6551505307297</v>
      </c>
      <c r="V738" s="23" t="n">
        <f aca="false">C738+E738+G738+I738+K738+M738+O738+Q738+S738</f>
        <v>46.2636010816127</v>
      </c>
      <c r="W738" s="19" t="n">
        <f aca="false">U738-U731</f>
        <v>-10.6628633630608</v>
      </c>
      <c r="X738" s="19" t="n">
        <f aca="false">V738-V731</f>
        <v>-9.52947916201752</v>
      </c>
      <c r="Y738" s="21" t="n">
        <v>0</v>
      </c>
    </row>
    <row r="739" customFormat="false" ht="12.75" hidden="false" customHeight="false" outlineLevel="0" collapsed="false">
      <c r="A739" s="0" t="s">
        <v>31</v>
      </c>
      <c r="B739" s="19" t="n">
        <f aca="false">($B$5/($B$5+$D$5+$H$5+$J$5+$L$5+$N$5))*B365</f>
        <v>14.9245564036607</v>
      </c>
      <c r="C739" s="19" t="n">
        <f aca="false">($B$5/($B$5+$D$5+$H$5+$J$5+$L$5+$N$5))*C365</f>
        <v>9.46279087056784</v>
      </c>
      <c r="D739" s="19" t="n">
        <f aca="false">($D$5/($B$5+$D$5+$H$5+$J$5+$L$5+$N$5))*D365</f>
        <v>12.998087958168</v>
      </c>
      <c r="E739" s="19" t="n">
        <f aca="false">($D$5/($B$5+$D$5+$H$5+$J$5+$L$5+$N$5))*E365</f>
        <v>8.78148111110179</v>
      </c>
      <c r="F739" s="19"/>
      <c r="G739" s="19"/>
      <c r="H739" s="19" t="n">
        <f aca="false">($H$5/($B$5+$D$5+$H$5+$J$5+$L$5+$N$5))*H365</f>
        <v>18.8846681303304</v>
      </c>
      <c r="I739" s="19" t="n">
        <f aca="false">($H$5/($B$5+$D$5+$H$5+$J$5+$L$5+$N$5))*I365</f>
        <v>14.8683439276099</v>
      </c>
      <c r="J739" s="19" t="n">
        <f aca="false">($J$5/($B$5+$D$5+$H$5+$J$5+$L$5+$N$5))*J365</f>
        <v>6.51247198244041</v>
      </c>
      <c r="K739" s="19" t="n">
        <f aca="false">($J$5/($B$5+$D$5+$H$5+$J$5+$L$5+$N$5))*K365</f>
        <v>3.71055137723897</v>
      </c>
      <c r="L739" s="19" t="n">
        <f aca="false">($L$5/($B$5+$D$5+$H$5+$J$5+$L$5+$N$5))*L365</f>
        <v>4.40287509493207</v>
      </c>
      <c r="M739" s="19" t="n">
        <f aca="false">($L$5/($B$5+$D$5+$H$5+$J$5+$L$5+$N$5))*M365</f>
        <v>2.87892005688677</v>
      </c>
      <c r="N739" s="19" t="n">
        <f aca="false">($N$5/($B$5+$D$5+$H$5+$J$5+$L$5+$N$5))*N365</f>
        <v>6.56426374924327</v>
      </c>
      <c r="O739" s="19" t="n">
        <f aca="false">($N$5/($B$5+$D$5+$H$5+$J$5+$L$5+$N$5))*O365</f>
        <v>4.53979833631293</v>
      </c>
      <c r="P739" s="19"/>
      <c r="Q739" s="19"/>
      <c r="R739" s="19"/>
      <c r="S739" s="19"/>
      <c r="U739" s="23" t="n">
        <f aca="false">B739+D739+F739+H739+J739+L739+N739+P739+R739</f>
        <v>64.2869233187748</v>
      </c>
      <c r="V739" s="23" t="n">
        <f aca="false">C739+E739+G739+I739+K739+M739+O739+Q739+S739</f>
        <v>44.2418856797182</v>
      </c>
      <c r="W739" s="19" t="n">
        <f aca="false">U739-U732</f>
        <v>-5.56105482583669</v>
      </c>
      <c r="X739" s="19" t="n">
        <f aca="false">V739-V732</f>
        <v>-6.201345540259</v>
      </c>
      <c r="Y739" s="21" t="n">
        <v>13</v>
      </c>
    </row>
    <row r="740" customFormat="false" ht="12.75" hidden="false" customHeight="false" outlineLevel="0" collapsed="false">
      <c r="A740" s="0" t="s">
        <v>32</v>
      </c>
      <c r="B740" s="19"/>
      <c r="C740" s="19"/>
      <c r="D740" s="19"/>
      <c r="E740" s="19"/>
      <c r="F740" s="19"/>
      <c r="G740" s="19"/>
      <c r="H740" s="19"/>
      <c r="I740" s="19"/>
      <c r="J740" s="19" t="n">
        <f aca="false">($J$5/($J$5+$P$5+$R$5))*J366</f>
        <v>13.1486902013872</v>
      </c>
      <c r="K740" s="19" t="n">
        <f aca="false">($J$5/($J$5+$P$5+$R$5))*K366</f>
        <v>7.81383022993134</v>
      </c>
      <c r="L740" s="19"/>
      <c r="M740" s="19"/>
      <c r="N740" s="19"/>
      <c r="O740" s="19"/>
      <c r="P740" s="19" t="n">
        <f aca="false">($P$5/($J$5+$P$5+$R$5))*P366</f>
        <v>13.8274812924036</v>
      </c>
      <c r="Q740" s="19" t="n">
        <f aca="false">($P$5/($J$5+$P$5+$R$5))*Q366</f>
        <v>7.62503381692683</v>
      </c>
      <c r="R740" s="19" t="n">
        <f aca="false">($R$5/($J$5+$P$5+$R$5))*R366</f>
        <v>40.4247453391142</v>
      </c>
      <c r="S740" s="19" t="n">
        <f aca="false">($R$5/($J$5+$P$5+$R$5))*S366</f>
        <v>24.3164243556623</v>
      </c>
      <c r="U740" s="23" t="n">
        <f aca="false">B740+D740+F740+H740+J740+L740+N740+P740+R740</f>
        <v>67.400916832905</v>
      </c>
      <c r="V740" s="23" t="n">
        <f aca="false">C740+E740+G740+I740+K740+M740+O740+Q740+S740</f>
        <v>39.7552884025204</v>
      </c>
      <c r="W740" s="19" t="n">
        <f aca="false">U740-U733</f>
        <v>-6.22605666007641</v>
      </c>
      <c r="X740" s="19" t="n">
        <f aca="false">V740-V733</f>
        <v>-6.54947862740881</v>
      </c>
      <c r="Y740" s="21" t="n">
        <v>0</v>
      </c>
    </row>
    <row r="741" customFormat="false" ht="13.5" hidden="false" customHeight="false" outlineLevel="0" collapsed="false">
      <c r="U741" s="30" t="n">
        <f aca="false">(U738*(($F$5+$J$5)/(SUM($B$5:$S$5)+$J$5+$J$5)))+(U739*(($B$5+$D$5+$H$5+$J$5+$L$5+$N$5)/(SUM($B$5:$S$5)+$J$5+$J$5)))+(U740*(($J$5+$P$5+$R$5)/(SUM($B$5:$S$5)+$J$5+$J$5)))</f>
        <v>66.2523940431494</v>
      </c>
      <c r="V741" s="30" t="n">
        <f aca="false">(V738*(($F$5+$J$5)/(SUM($B$5:$S$5)+$J$5+$J$5)))+(V739*(($B$5+$D$5+$H$5+$J$5+$L$5+$N$5)/(SUM($B$5:$S$5)+$J$5+$J$5)))+(V740*(($J$5+$P$5+$R$5)/(SUM($B$5:$S$5)+$J$5+$J$5)))</f>
        <v>43.4106709509091</v>
      </c>
      <c r="W741" s="31" t="n">
        <f aca="false">U741-U734</f>
        <v>-6.53933122527842</v>
      </c>
      <c r="X741" s="31" t="n">
        <f aca="false">V741-V734</f>
        <v>-6.8175335127136</v>
      </c>
      <c r="Y741" s="22" t="n">
        <f aca="false">SUM(Y738:Y740)</f>
        <v>13</v>
      </c>
      <c r="Z741" s="23" t="n">
        <f aca="false">(65-AVERAGE(U741:V741))*7</f>
        <v>71.1792725207955</v>
      </c>
    </row>
    <row r="742" customFormat="false" ht="14.25" hidden="true" customHeight="false" outlineLevel="0" collapsed="false"/>
    <row r="743" customFormat="false" ht="14.25" hidden="true" customHeight="false" outlineLevel="0" collapsed="false"/>
    <row r="744" customFormat="false" ht="14.25" hidden="false" customHeight="false" outlineLevel="0" collapsed="false">
      <c r="A744" s="3" t="str">
        <f aca="false">A370</f>
        <v>Oct 23 - 29, 1999</v>
      </c>
    </row>
    <row r="745" customFormat="false" ht="12.75" hidden="false" customHeight="false" outlineLevel="0" collapsed="false">
      <c r="A745" s="0" t="s">
        <v>30</v>
      </c>
      <c r="B745" s="19"/>
      <c r="C745" s="19"/>
      <c r="D745" s="19"/>
      <c r="E745" s="19"/>
      <c r="F745" s="19" t="n">
        <f aca="false">($F$5/($F$5+$J$5))*F371</f>
        <v>49.2313066770634</v>
      </c>
      <c r="G745" s="19" t="n">
        <f aca="false">($F$5/($F$5+$J$5))*G371</f>
        <v>30.1133626504859</v>
      </c>
      <c r="H745" s="19"/>
      <c r="I745" s="19"/>
      <c r="J745" s="19" t="n">
        <f aca="false">($J$5/($F$5+$J$5))*J371</f>
        <v>27.0859083368443</v>
      </c>
      <c r="K745" s="19" t="n">
        <f aca="false">($J$5/($F$5+$J$5))*K371</f>
        <v>14.879429908727</v>
      </c>
      <c r="L745" s="19"/>
      <c r="M745" s="19"/>
      <c r="N745" s="19"/>
      <c r="O745" s="19"/>
      <c r="P745" s="19"/>
      <c r="Q745" s="19"/>
      <c r="R745" s="19"/>
      <c r="S745" s="19"/>
      <c r="U745" s="23" t="n">
        <f aca="false">B745+D745+F745+H745+J745+L745+N745+P745+R745</f>
        <v>76.3172150139077</v>
      </c>
      <c r="V745" s="23" t="n">
        <f aca="false">C745+E745+G745+I745+K745+M745+O745+Q745+S745</f>
        <v>44.9927925592129</v>
      </c>
      <c r="W745" s="19" t="n">
        <f aca="false">U745-U738</f>
        <v>4.66206448317797</v>
      </c>
      <c r="X745" s="19" t="n">
        <f aca="false">V745-V738</f>
        <v>-1.27080852239981</v>
      </c>
      <c r="Y745" s="21" t="n">
        <v>-9</v>
      </c>
    </row>
    <row r="746" customFormat="false" ht="12.75" hidden="false" customHeight="false" outlineLevel="0" collapsed="false">
      <c r="A746" s="0" t="s">
        <v>31</v>
      </c>
      <c r="B746" s="19" t="n">
        <f aca="false">($B$5/($B$5+$D$5+$H$5+$J$5+$L$5+$N$5))*B372</f>
        <v>14.1697898098915</v>
      </c>
      <c r="C746" s="19" t="n">
        <f aca="false">($B$5/($B$5+$D$5+$H$5+$J$5+$L$5+$N$5))*C372</f>
        <v>8.68972690482857</v>
      </c>
      <c r="D746" s="19" t="n">
        <f aca="false">($D$5/($B$5+$D$5+$H$5+$J$5+$L$5+$N$5))*D372</f>
        <v>12.0070451071945</v>
      </c>
      <c r="E746" s="19" t="n">
        <f aca="false">($D$5/($B$5+$D$5+$H$5+$J$5+$L$5+$N$5))*E372</f>
        <v>8.20882663353459</v>
      </c>
      <c r="F746" s="19"/>
      <c r="G746" s="19"/>
      <c r="H746" s="19" t="n">
        <f aca="false">($H$5/($B$5+$D$5+$H$5+$J$5+$L$5+$N$5))*H372</f>
        <v>17.9269292819894</v>
      </c>
      <c r="I746" s="19" t="n">
        <f aca="false">($H$5/($B$5+$D$5+$H$5+$J$5+$L$5+$N$5))*I372</f>
        <v>11.6491056051215</v>
      </c>
      <c r="J746" s="19" t="n">
        <f aca="false">($J$5/($B$5+$D$5+$H$5+$J$5+$L$5+$N$5))*J372</f>
        <v>6.87777863976979</v>
      </c>
      <c r="K746" s="19" t="n">
        <f aca="false">($J$5/($B$5+$D$5+$H$5+$J$5+$L$5+$N$5))*K372</f>
        <v>3.54736870797509</v>
      </c>
      <c r="L746" s="19" t="n">
        <f aca="false">($L$5/($B$5+$D$5+$H$5+$J$5+$L$5+$N$5))*L372</f>
        <v>4.17755506932697</v>
      </c>
      <c r="M746" s="19" t="n">
        <f aca="false">($L$5/($B$5+$D$5+$H$5+$J$5+$L$5+$N$5))*M372</f>
        <v>2.69927300944487</v>
      </c>
      <c r="N746" s="19" t="n">
        <f aca="false">($N$5/($B$5+$D$5+$H$5+$J$5+$L$5+$N$5))*N372</f>
        <v>6.33625724290893</v>
      </c>
      <c r="O746" s="19" t="n">
        <f aca="false">($N$5/($B$5+$D$5+$H$5+$J$5+$L$5+$N$5))*O372</f>
        <v>3.64955637209034</v>
      </c>
      <c r="P746" s="19"/>
      <c r="Q746" s="19"/>
      <c r="R746" s="19"/>
      <c r="S746" s="19"/>
      <c r="U746" s="23" t="n">
        <f aca="false">B746+D746+F746+H746+J746+L746+N746+P746+R746</f>
        <v>61.4953551510811</v>
      </c>
      <c r="V746" s="23" t="n">
        <f aca="false">C746+E746+G746+I746+K746+M746+O746+Q746+S746</f>
        <v>38.443857232995</v>
      </c>
      <c r="W746" s="19" t="n">
        <f aca="false">U746-U739</f>
        <v>-2.79156816769365</v>
      </c>
      <c r="X746" s="19" t="n">
        <f aca="false">V746-V739</f>
        <v>-5.79802844672315</v>
      </c>
      <c r="Y746" s="21" t="n">
        <v>10</v>
      </c>
    </row>
    <row r="747" customFormat="false" ht="12.75" hidden="false" customHeight="false" outlineLevel="0" collapsed="false">
      <c r="A747" s="0" t="s">
        <v>32</v>
      </c>
      <c r="B747" s="19"/>
      <c r="C747" s="19"/>
      <c r="D747" s="19"/>
      <c r="E747" s="19"/>
      <c r="F747" s="19"/>
      <c r="G747" s="19"/>
      <c r="H747" s="19"/>
      <c r="I747" s="19"/>
      <c r="J747" s="19" t="n">
        <f aca="false">($J$5/($J$5+$P$5+$R$5))*J373</f>
        <v>14.153808746734</v>
      </c>
      <c r="K747" s="19" t="n">
        <f aca="false">($J$5/($J$5+$P$5+$R$5))*K373</f>
        <v>7.03582981742735</v>
      </c>
      <c r="L747" s="19"/>
      <c r="M747" s="19"/>
      <c r="N747" s="19"/>
      <c r="O747" s="19"/>
      <c r="P747" s="19" t="n">
        <f aca="false">($P$5/($J$5+$P$5+$R$5))*P373</f>
        <v>15.5557353711713</v>
      </c>
      <c r="Q747" s="19" t="n">
        <f aca="false">($P$5/($J$5+$P$5+$R$5))*Q373</f>
        <v>8.32763501407882</v>
      </c>
      <c r="R747" s="19" t="n">
        <f aca="false">($R$5/($J$5+$P$5+$R$5))*R373</f>
        <v>36.6580578379003</v>
      </c>
      <c r="S747" s="19" t="n">
        <f aca="false">($R$5/($J$5+$P$5+$R$5))*S373</f>
        <v>25.5807212038958</v>
      </c>
      <c r="U747" s="23" t="n">
        <f aca="false">B747+D747+F747+H747+J747+L747+N747+P747+R747</f>
        <v>66.3676019558056</v>
      </c>
      <c r="V747" s="23" t="n">
        <f aca="false">C747+E747+G747+I747+K747+M747+O747+Q747+S747</f>
        <v>40.9441860354019</v>
      </c>
      <c r="W747" s="19" t="n">
        <f aca="false">U747-U740</f>
        <v>-1.0333148770994</v>
      </c>
      <c r="X747" s="19" t="n">
        <f aca="false">V747-V740</f>
        <v>1.18889763288152</v>
      </c>
      <c r="Y747" s="21" t="n">
        <v>3</v>
      </c>
    </row>
    <row r="748" customFormat="false" ht="13.5" hidden="false" customHeight="false" outlineLevel="0" collapsed="false">
      <c r="U748" s="30" t="n">
        <f aca="false">(U745*(($F$5+$J$5)/(SUM($B$5:$S$5)+$J$5+$J$5)))+(U746*(($B$5+$D$5+$H$5+$J$5+$L$5+$N$5)/(SUM($B$5:$S$5)+$J$5+$J$5)))+(U747*(($J$5+$P$5+$R$5)/(SUM($B$5:$S$5)+$J$5+$J$5)))</f>
        <v>65.0919338018562</v>
      </c>
      <c r="V748" s="30" t="n">
        <f aca="false">(V745*(($F$5+$J$5)/(SUM($B$5:$S$5)+$J$5+$J$5)))+(V746*(($B$5+$D$5+$H$5+$J$5+$L$5+$N$5)/(SUM($B$5:$S$5)+$J$5+$J$5)))+(V747*(($J$5+$P$5+$R$5)/(SUM($B$5:$S$5)+$J$5+$J$5)))</f>
        <v>40.1221644160716</v>
      </c>
      <c r="W748" s="31" t="n">
        <f aca="false">U748-U741</f>
        <v>-1.16046024129314</v>
      </c>
      <c r="X748" s="31" t="n">
        <f aca="false">V748-V741</f>
        <v>-3.28850653483749</v>
      </c>
      <c r="Y748" s="22" t="n">
        <f aca="false">SUM(Y745:Y747)</f>
        <v>4</v>
      </c>
      <c r="Z748" s="23" t="n">
        <f aca="false">(65-AVERAGE(U748:V748))*7</f>
        <v>86.7506562372527</v>
      </c>
    </row>
    <row r="749" customFormat="false" ht="14.25" hidden="true" customHeight="false" outlineLevel="0" collapsed="false"/>
    <row r="750" customFormat="false" ht="14.25" hidden="true" customHeight="false" outlineLevel="0" collapsed="false"/>
    <row r="751" customFormat="false" ht="14.25" hidden="false" customHeight="false" outlineLevel="0" collapsed="false">
      <c r="B751" s="19"/>
      <c r="C751" s="19"/>
      <c r="D751" s="19"/>
      <c r="E751" s="19"/>
      <c r="F751" s="19"/>
      <c r="G751" s="19"/>
      <c r="H751" s="19"/>
      <c r="I751" s="19"/>
      <c r="J751" s="19"/>
      <c r="K751" s="19"/>
      <c r="L751" s="19"/>
      <c r="M751" s="19"/>
      <c r="N751" s="19"/>
      <c r="O751" s="19"/>
      <c r="P751" s="19"/>
      <c r="Q751" s="19"/>
      <c r="R751" s="19"/>
      <c r="S751" s="19"/>
      <c r="U751" s="21"/>
      <c r="W751" s="25" t="s">
        <v>85</v>
      </c>
      <c r="X751" s="25"/>
      <c r="Y751" s="32"/>
    </row>
    <row r="752" customFormat="false" ht="13.5" hidden="false" customHeight="false" outlineLevel="0" collapsed="false">
      <c r="B752" s="19"/>
      <c r="C752" s="19"/>
      <c r="D752" s="19"/>
      <c r="E752" s="19"/>
      <c r="F752" s="19"/>
      <c r="G752" s="19"/>
      <c r="H752" s="19"/>
      <c r="I752" s="19"/>
      <c r="J752" s="19"/>
      <c r="K752" s="19"/>
      <c r="L752" s="19"/>
      <c r="M752" s="19"/>
      <c r="N752" s="19"/>
      <c r="O752" s="19"/>
      <c r="P752" s="19"/>
      <c r="Q752" s="19"/>
      <c r="R752" s="19"/>
      <c r="S752" s="19"/>
      <c r="U752" s="23"/>
      <c r="V752" s="23"/>
      <c r="W752" s="24" t="s">
        <v>84</v>
      </c>
      <c r="X752" s="24"/>
      <c r="Y752" s="25" t="s">
        <v>14</v>
      </c>
    </row>
    <row r="753" customFormat="false" ht="13.5" hidden="false" customHeight="false" outlineLevel="0" collapsed="false">
      <c r="B753" s="19"/>
      <c r="C753" s="19"/>
      <c r="D753" s="19"/>
      <c r="E753" s="19"/>
      <c r="F753" s="19"/>
      <c r="G753" s="19"/>
      <c r="H753" s="19"/>
      <c r="I753" s="19"/>
      <c r="J753" s="19"/>
      <c r="K753" s="19"/>
      <c r="L753" s="19"/>
      <c r="M753" s="19"/>
      <c r="N753" s="19"/>
      <c r="O753" s="19"/>
      <c r="P753" s="19"/>
      <c r="Q753" s="19"/>
      <c r="R753" s="19"/>
      <c r="S753" s="19"/>
      <c r="U753" s="33" t="s">
        <v>85</v>
      </c>
      <c r="V753" s="33"/>
      <c r="W753" s="29" t="s">
        <v>86</v>
      </c>
      <c r="X753" s="29"/>
      <c r="Y753" s="11" t="s">
        <v>25</v>
      </c>
    </row>
    <row r="754" customFormat="false" ht="13.5" hidden="false" customHeight="false" outlineLevel="0" collapsed="false">
      <c r="A754" s="3" t="s">
        <v>83</v>
      </c>
      <c r="B754" s="3"/>
      <c r="C754" s="3"/>
      <c r="D754" s="19"/>
      <c r="E754" s="19"/>
      <c r="F754" s="19"/>
      <c r="G754" s="19"/>
      <c r="H754" s="19"/>
      <c r="I754" s="19"/>
      <c r="J754" s="19"/>
      <c r="K754" s="19"/>
      <c r="L754" s="19"/>
      <c r="M754" s="19"/>
      <c r="N754" s="19"/>
      <c r="O754" s="19"/>
      <c r="P754" s="19"/>
      <c r="Q754" s="19"/>
      <c r="R754" s="19"/>
      <c r="S754" s="19"/>
      <c r="U754" s="12" t="s">
        <v>26</v>
      </c>
      <c r="V754" s="12" t="s">
        <v>27</v>
      </c>
      <c r="W754" s="12" t="s">
        <v>26</v>
      </c>
      <c r="X754" s="12" t="s">
        <v>27</v>
      </c>
      <c r="Y754" s="14" t="s">
        <v>28</v>
      </c>
    </row>
    <row r="755" customFormat="false" ht="13.5" hidden="false" customHeight="false" outlineLevel="0" collapsed="false">
      <c r="A755" s="3" t="str">
        <f aca="false">A377</f>
        <v>Oct 30 - Nov 5, 1999</v>
      </c>
    </row>
    <row r="756" customFormat="false" ht="12.75" hidden="false" customHeight="false" outlineLevel="0" collapsed="false">
      <c r="A756" s="0" t="s">
        <v>30</v>
      </c>
      <c r="B756" s="19"/>
      <c r="C756" s="19"/>
      <c r="D756" s="19"/>
      <c r="E756" s="19"/>
      <c r="F756" s="19" t="n">
        <f aca="false">($F$5/($F$5+$J$5))*F378</f>
        <v>45.1700439757289</v>
      </c>
      <c r="G756" s="19" t="n">
        <f aca="false">($F$5/($F$5+$J$5))*G378</f>
        <v>29.4251486754815</v>
      </c>
      <c r="H756" s="19"/>
      <c r="I756" s="19"/>
      <c r="J756" s="19" t="n">
        <f aca="false">($J$5/($F$5+$J$5))*J378</f>
        <v>25.3313555700852</v>
      </c>
      <c r="K756" s="19" t="n">
        <f aca="false">($J$5/($F$5+$J$5))*K378</f>
        <v>14.8588687434915</v>
      </c>
      <c r="L756" s="19"/>
      <c r="M756" s="19"/>
      <c r="N756" s="19"/>
      <c r="O756" s="19"/>
      <c r="P756" s="19"/>
      <c r="Q756" s="19"/>
      <c r="R756" s="19"/>
      <c r="S756" s="19"/>
      <c r="U756" s="23" t="n">
        <f aca="false">B756+D756+F756+H756+J756+L756+N756+P756+R756</f>
        <v>70.5013995458141</v>
      </c>
      <c r="V756" s="23" t="n">
        <f aca="false">C756+E756+G756+I756+K756+M756+O756+Q756+S756</f>
        <v>44.284017418973</v>
      </c>
      <c r="W756" s="19" t="n">
        <f aca="false">U756-U745</f>
        <v>-5.81581546809363</v>
      </c>
      <c r="X756" s="19" t="n">
        <f aca="false">V756-V745</f>
        <v>-0.708775140239915</v>
      </c>
      <c r="Y756" s="21" t="n">
        <v>1</v>
      </c>
    </row>
    <row r="757" customFormat="false" ht="12.75" hidden="false" customHeight="false" outlineLevel="0" collapsed="false">
      <c r="A757" s="0" t="s">
        <v>31</v>
      </c>
      <c r="B757" s="19" t="n">
        <f aca="false">($B$5/($B$5+$D$5+$H$5+$J$5+$L$5+$N$5))*B379</f>
        <v>15.7357398943378</v>
      </c>
      <c r="C757" s="19" t="n">
        <f aca="false">($B$5/($B$5+$D$5+$H$5+$J$5+$L$5+$N$5))*C379</f>
        <v>9.6976071441849</v>
      </c>
      <c r="D757" s="19" t="n">
        <f aca="false">($D$5/($B$5+$D$5+$H$5+$J$5+$L$5+$N$5))*D379</f>
        <v>13.640863392172</v>
      </c>
      <c r="E757" s="19" t="n">
        <f aca="false">($D$5/($B$5+$D$5+$H$5+$J$5+$L$5+$N$5))*E379</f>
        <v>9.03041050645242</v>
      </c>
      <c r="F757" s="19"/>
      <c r="G757" s="19"/>
      <c r="H757" s="19" t="n">
        <f aca="false">($H$5/($B$5+$D$5+$H$5+$J$5+$L$5+$N$5))*H379</f>
        <v>18.7160707846777</v>
      </c>
      <c r="I757" s="19" t="n">
        <f aca="false">($H$5/($B$5+$D$5+$H$5+$J$5+$L$5+$N$5))*I379</f>
        <v>12.9281503896802</v>
      </c>
      <c r="J757" s="19" t="n">
        <f aca="false">($J$5/($B$5+$D$5+$H$5+$J$5+$L$5+$N$5))*J379</f>
        <v>6.58108287747182</v>
      </c>
      <c r="K757" s="19" t="n">
        <f aca="false">($J$5/($B$5+$D$5+$H$5+$J$5+$L$5+$N$5))*K379</f>
        <v>3.48741143934404</v>
      </c>
      <c r="L757" s="19" t="n">
        <f aca="false">($L$5/($B$5+$D$5+$H$5+$J$5+$L$5+$N$5))*L379</f>
        <v>4.66930080088405</v>
      </c>
      <c r="M757" s="19" t="n">
        <f aca="false">($L$5/($B$5+$D$5+$H$5+$J$5+$L$5+$N$5))*M379</f>
        <v>3.0555222391178</v>
      </c>
      <c r="N757" s="19" t="n">
        <f aca="false">($N$5/($B$5+$D$5+$H$5+$J$5+$L$5+$N$5))*N379</f>
        <v>6.37401628217449</v>
      </c>
      <c r="O757" s="19" t="n">
        <f aca="false">($N$5/($B$5+$D$5+$H$5+$J$5+$L$5+$N$5))*O379</f>
        <v>4.14332842402457</v>
      </c>
      <c r="P757" s="19"/>
      <c r="Q757" s="19"/>
      <c r="R757" s="19"/>
      <c r="S757" s="19"/>
      <c r="U757" s="23" t="n">
        <f aca="false">B757+D757+F757+H757+J757+L757+N757+P757+R757</f>
        <v>65.7170740317178</v>
      </c>
      <c r="V757" s="23" t="n">
        <f aca="false">C757+E757+G757+I757+K757+M757+O757+Q757+S757</f>
        <v>42.342430142804</v>
      </c>
      <c r="W757" s="19" t="n">
        <f aca="false">U757-U746</f>
        <v>4.22171888063667</v>
      </c>
      <c r="X757" s="19" t="n">
        <f aca="false">V757-V746</f>
        <v>3.89857290980896</v>
      </c>
      <c r="Y757" s="21" t="n">
        <v>10</v>
      </c>
    </row>
    <row r="758" customFormat="false" ht="12.75" hidden="false" customHeight="false" outlineLevel="0" collapsed="false">
      <c r="A758" s="0" t="s">
        <v>32</v>
      </c>
      <c r="B758" s="19"/>
      <c r="C758" s="19"/>
      <c r="D758" s="19"/>
      <c r="E758" s="19"/>
      <c r="F758" s="19"/>
      <c r="G758" s="19"/>
      <c r="H758" s="19"/>
      <c r="I758" s="19"/>
      <c r="J758" s="19" t="n">
        <f aca="false">($J$5/($J$5+$P$5+$R$5))*J380</f>
        <v>14.0354173796138</v>
      </c>
      <c r="K758" s="19" t="n">
        <f aca="false">($J$5/($J$5+$P$5+$R$5))*K380</f>
        <v>7.2146249432823</v>
      </c>
      <c r="L758" s="19"/>
      <c r="M758" s="19"/>
      <c r="N758" s="19"/>
      <c r="O758" s="19"/>
      <c r="P758" s="19" t="n">
        <f aca="false">($P$5/($J$5+$P$5+$R$5))*P380</f>
        <v>14.0860675062008</v>
      </c>
      <c r="Q758" s="19" t="n">
        <f aca="false">($P$5/($J$5+$P$5+$R$5))*Q380</f>
        <v>7.34616633145928</v>
      </c>
      <c r="R758" s="19" t="n">
        <f aca="false">($R$5/($J$5+$P$5+$R$5))*R380</f>
        <v>36.0652139790136</v>
      </c>
      <c r="S758" s="19" t="n">
        <f aca="false">($R$5/($J$5+$P$5+$R$5))*S380</f>
        <v>24.0904231055894</v>
      </c>
      <c r="U758" s="23" t="n">
        <f aca="false">B758+D758+F758+H758+J758+L758+N758+P758+R758</f>
        <v>64.1866988648283</v>
      </c>
      <c r="V758" s="23" t="n">
        <f aca="false">C758+E758+G758+I758+K758+M758+O758+Q758+S758</f>
        <v>38.651214380331</v>
      </c>
      <c r="W758" s="19" t="n">
        <f aca="false">U758-U747</f>
        <v>-2.18090309097738</v>
      </c>
      <c r="X758" s="19" t="n">
        <f aca="false">V758-V747</f>
        <v>-2.29297165507093</v>
      </c>
      <c r="Y758" s="21" t="n">
        <v>1</v>
      </c>
    </row>
    <row r="759" customFormat="false" ht="13.5" hidden="false" customHeight="false" outlineLevel="0" collapsed="false">
      <c r="U759" s="30" t="n">
        <f aca="false">(U756*(($F$5+$J$5)/(SUM($B$5:$S$5)+$J$5+$J$5)))+(U757*(($B$5+$D$5+$H$5+$J$5+$L$5+$N$5)/(SUM($B$5:$S$5)+$J$5+$J$5)))+(U758*(($J$5+$P$5+$R$5)/(SUM($B$5:$S$5)+$J$5+$J$5)))</f>
        <v>66.0817580301242</v>
      </c>
      <c r="V759" s="30" t="n">
        <f aca="false">(V756*(($F$5+$J$5)/(SUM($B$5:$S$5)+$J$5+$J$5)))+(V757*(($B$5+$D$5+$H$5+$J$5+$L$5+$N$5)/(SUM($B$5:$S$5)+$J$5+$J$5)))+(V758*(($J$5+$P$5+$R$5)/(SUM($B$5:$S$5)+$J$5+$J$5)))</f>
        <v>41.702625635309</v>
      </c>
      <c r="W759" s="31" t="n">
        <f aca="false">U759-U748</f>
        <v>0.989824228267963</v>
      </c>
      <c r="X759" s="31" t="n">
        <f aca="false">V759-V748</f>
        <v>1.58046121923737</v>
      </c>
      <c r="Y759" s="22" t="n">
        <f aca="false">SUM(Y756:Y758)</f>
        <v>12</v>
      </c>
      <c r="Z759" s="23" t="n">
        <f aca="false">(65-AVERAGE(U759:V759))*7</f>
        <v>77.7546571709841</v>
      </c>
    </row>
    <row r="760" customFormat="false" ht="13.5" hidden="true" customHeight="false" outlineLevel="0" collapsed="false"/>
    <row r="761" customFormat="false" ht="13.5" hidden="true" customHeight="false" outlineLevel="0" collapsed="false"/>
    <row r="762" customFormat="false" ht="14.25" hidden="false" customHeight="false" outlineLevel="0" collapsed="false">
      <c r="A762" s="3" t="str">
        <f aca="false">A384</f>
        <v>Nov 6 - 12, 1999</v>
      </c>
    </row>
    <row r="763" customFormat="false" ht="12.75" hidden="false" customHeight="false" outlineLevel="0" collapsed="false">
      <c r="A763" s="0" t="s">
        <v>30</v>
      </c>
      <c r="B763" s="19"/>
      <c r="C763" s="19"/>
      <c r="D763" s="19"/>
      <c r="E763" s="19"/>
      <c r="F763" s="19" t="n">
        <f aca="false">($F$5/($F$5+$J$5))*F385</f>
        <v>48.947218350172</v>
      </c>
      <c r="G763" s="19" t="n">
        <f aca="false">($F$5/($F$5+$J$5))*G385</f>
        <v>32.5461190272459</v>
      </c>
      <c r="H763" s="19"/>
      <c r="I763" s="19"/>
      <c r="J763" s="19" t="n">
        <f aca="false">($J$5/($F$5+$J$5))*J385</f>
        <v>28.3607005814428</v>
      </c>
      <c r="K763" s="19" t="n">
        <f aca="false">($J$5/($F$5+$J$5))*K385</f>
        <v>16.9012778235471</v>
      </c>
      <c r="L763" s="19"/>
      <c r="M763" s="19"/>
      <c r="N763" s="19"/>
      <c r="O763" s="19"/>
      <c r="P763" s="19"/>
      <c r="Q763" s="19"/>
      <c r="R763" s="19"/>
      <c r="S763" s="19"/>
      <c r="U763" s="23" t="n">
        <f aca="false">B763+D763+F763+H763+J763+L763+N763+P763+R763</f>
        <v>77.3079189316148</v>
      </c>
      <c r="V763" s="23" t="n">
        <f aca="false">C763+E763+G763+I763+K763+M763+O763+Q763+S763</f>
        <v>49.447396850793</v>
      </c>
      <c r="W763" s="19" t="n">
        <f aca="false">U763-U756</f>
        <v>6.8065193858007</v>
      </c>
      <c r="X763" s="19" t="n">
        <f aca="false">V763-V756</f>
        <v>5.16337943181999</v>
      </c>
      <c r="Y763" s="21" t="n">
        <v>-5</v>
      </c>
    </row>
    <row r="764" customFormat="false" ht="12.75" hidden="false" customHeight="false" outlineLevel="0" collapsed="false">
      <c r="A764" s="0" t="s">
        <v>31</v>
      </c>
      <c r="B764" s="19" t="n">
        <f aca="false">($B$5/($B$5+$D$5+$H$5+$J$5+$L$5+$N$5))*B386</f>
        <v>15.2844047190738</v>
      </c>
      <c r="C764" s="19" t="n">
        <f aca="false">($B$5/($B$5+$D$5+$H$5+$J$5+$L$5+$N$5))*C386</f>
        <v>9.77384619406056</v>
      </c>
      <c r="D764" s="19" t="n">
        <f aca="false">($D$5/($B$5+$D$5+$H$5+$J$5+$L$5+$N$5))*D386</f>
        <v>12.5913864108345</v>
      </c>
      <c r="E764" s="19" t="n">
        <f aca="false">($D$5/($B$5+$D$5+$H$5+$J$5+$L$5+$N$5))*E386</f>
        <v>8.04053633808628</v>
      </c>
      <c r="F764" s="19"/>
      <c r="G764" s="19"/>
      <c r="H764" s="19" t="n">
        <f aca="false">($H$5/($B$5+$D$5+$H$5+$J$5+$L$5+$N$5))*H386</f>
        <v>19.2942449281463</v>
      </c>
      <c r="I764" s="19" t="n">
        <f aca="false">($H$5/($B$5+$D$5+$H$5+$J$5+$L$5+$N$5))*I386</f>
        <v>12.993470827263</v>
      </c>
      <c r="J764" s="19" t="n">
        <f aca="false">($J$5/($B$5+$D$5+$H$5+$J$5+$L$5+$N$5))*J386</f>
        <v>7.22732333472708</v>
      </c>
      <c r="K764" s="19" t="n">
        <f aca="false">($J$5/($B$5+$D$5+$H$5+$J$5+$L$5+$N$5))*K386</f>
        <v>4.04618845833855</v>
      </c>
      <c r="L764" s="19" t="n">
        <f aca="false">($L$5/($B$5+$D$5+$H$5+$J$5+$L$5+$N$5))*L386</f>
        <v>4.06793992173531</v>
      </c>
      <c r="M764" s="19" t="n">
        <f aca="false">($L$5/($B$5+$D$5+$H$5+$J$5+$L$5+$N$5))*M386</f>
        <v>2.56073164234984</v>
      </c>
      <c r="N764" s="19" t="n">
        <f aca="false">($N$5/($B$5+$D$5+$H$5+$J$5+$L$5+$N$5))*N386</f>
        <v>6.80679296298743</v>
      </c>
      <c r="O764" s="19" t="n">
        <f aca="false">($N$5/($B$5+$D$5+$H$5+$J$5+$L$5+$N$5))*O386</f>
        <v>4.22247717940814</v>
      </c>
      <c r="P764" s="19"/>
      <c r="Q764" s="19"/>
      <c r="R764" s="19"/>
      <c r="S764" s="19"/>
      <c r="U764" s="23" t="n">
        <f aca="false">B764+D764+F764+H764+J764+L764+N764+P764+R764</f>
        <v>65.2720922775044</v>
      </c>
      <c r="V764" s="23" t="n">
        <f aca="false">C764+E764+G764+I764+K764+M764+O764+Q764+S764</f>
        <v>41.6372506395063</v>
      </c>
      <c r="W764" s="19" t="n">
        <f aca="false">U764-U757</f>
        <v>-0.444981754213359</v>
      </c>
      <c r="X764" s="19" t="n">
        <f aca="false">V764-V757</f>
        <v>-0.705179503297657</v>
      </c>
      <c r="Y764" s="21" t="n">
        <v>9</v>
      </c>
    </row>
    <row r="765" customFormat="false" ht="12.75" hidden="false" customHeight="false" outlineLevel="0" collapsed="false">
      <c r="A765" s="0" t="s">
        <v>32</v>
      </c>
      <c r="B765" s="19"/>
      <c r="C765" s="19"/>
      <c r="D765" s="19"/>
      <c r="E765" s="19"/>
      <c r="F765" s="19"/>
      <c r="G765" s="19"/>
      <c r="H765" s="19"/>
      <c r="I765" s="19"/>
      <c r="J765" s="19" t="n">
        <f aca="false">($J$5/($J$5+$P$5+$R$5))*J387</f>
        <v>14.7433494319855</v>
      </c>
      <c r="K765" s="19" t="n">
        <f aca="false">($J$5/($J$5+$P$5+$R$5))*K387</f>
        <v>7.86698553761794</v>
      </c>
      <c r="L765" s="19"/>
      <c r="M765" s="19"/>
      <c r="N765" s="19"/>
      <c r="O765" s="19"/>
      <c r="P765" s="19" t="n">
        <f aca="false">($P$5/($J$5+$P$5+$R$5))*P387</f>
        <v>14.9719244795172</v>
      </c>
      <c r="Q765" s="19" t="n">
        <f aca="false">($P$5/($J$5+$P$5+$R$5))*Q387</f>
        <v>8.32256469616123</v>
      </c>
      <c r="R765" s="19" t="n">
        <f aca="false">($R$5/($J$5+$P$5+$R$5))*R387</f>
        <v>34.2015225110217</v>
      </c>
      <c r="S765" s="19" t="n">
        <f aca="false">($R$5/($J$5+$P$5+$R$5))*S387</f>
        <v>26.1506373997316</v>
      </c>
      <c r="U765" s="23" t="n">
        <f aca="false">B765+D765+F765+H765+J765+L765+N765+P765+R765</f>
        <v>63.9167964225244</v>
      </c>
      <c r="V765" s="23" t="n">
        <f aca="false">C765+E765+G765+I765+K765+M765+O765+Q765+S765</f>
        <v>42.3401876335108</v>
      </c>
      <c r="W765" s="19" t="n">
        <f aca="false">U765-U758</f>
        <v>-0.269902442303874</v>
      </c>
      <c r="X765" s="19" t="n">
        <f aca="false">V765-V758</f>
        <v>3.68897325317976</v>
      </c>
      <c r="Y765" s="21" t="n">
        <v>5</v>
      </c>
    </row>
    <row r="766" customFormat="false" ht="13.5" hidden="false" customHeight="false" outlineLevel="0" collapsed="false">
      <c r="U766" s="30" t="n">
        <f aca="false">(U763*(($F$5+$J$5)/(SUM($B$5:$S$5)+$J$5+$J$5)))+(U764*(($B$5+$D$5+$H$5+$J$5+$L$5+$N$5)/(SUM($B$5:$S$5)+$J$5+$J$5)))+(U765*(($J$5+$P$5+$R$5)/(SUM($B$5:$S$5)+$J$5+$J$5)))</f>
        <v>66.8296436567506</v>
      </c>
      <c r="V766" s="30" t="n">
        <f aca="false">(V763*(($F$5+$J$5)/(SUM($B$5:$S$5)+$J$5+$J$5)))+(V764*(($B$5+$D$5+$H$5+$J$5+$L$5+$N$5)/(SUM($B$5:$S$5)+$J$5+$J$5)))+(V765*(($J$5+$P$5+$R$5)/(SUM($B$5:$S$5)+$J$5+$J$5)))</f>
        <v>43.0540020372031</v>
      </c>
      <c r="W766" s="31" t="n">
        <f aca="false">U766-U759</f>
        <v>0.747885626626442</v>
      </c>
      <c r="X766" s="31" t="n">
        <f aca="false">V766-V759</f>
        <v>1.3513764018941</v>
      </c>
      <c r="Y766" s="22" t="n">
        <f aca="false">SUM(Y763:Y765)</f>
        <v>9</v>
      </c>
      <c r="Z766" s="23" t="n">
        <f aca="false">(65-AVERAGE(U766:V766))*7</f>
        <v>70.4072400711622</v>
      </c>
    </row>
    <row r="767" customFormat="false" ht="14.25" hidden="true" customHeight="false" outlineLevel="0" collapsed="false"/>
    <row r="768" customFormat="false" ht="14.25" hidden="true" customHeight="false" outlineLevel="0" collapsed="false"/>
    <row r="769" customFormat="false" ht="13.5" hidden="false" customHeight="false" outlineLevel="0" collapsed="false"/>
  </sheetData>
  <mergeCells count="179">
    <mergeCell ref="H3:I3"/>
    <mergeCell ref="J3:K3"/>
    <mergeCell ref="P3:Q3"/>
    <mergeCell ref="B4:C4"/>
    <mergeCell ref="D4:E4"/>
    <mergeCell ref="F4:G4"/>
    <mergeCell ref="H4:I4"/>
    <mergeCell ref="J4:K4"/>
    <mergeCell ref="L4:M4"/>
    <mergeCell ref="N4:O4"/>
    <mergeCell ref="P4:Q4"/>
    <mergeCell ref="R4:S4"/>
    <mergeCell ref="B5:C5"/>
    <mergeCell ref="D5:E5"/>
    <mergeCell ref="F5:G5"/>
    <mergeCell ref="H5:I5"/>
    <mergeCell ref="J5:K5"/>
    <mergeCell ref="L5:M5"/>
    <mergeCell ref="N5:O5"/>
    <mergeCell ref="P5:Q5"/>
    <mergeCell ref="R5:S5"/>
    <mergeCell ref="B6:C6"/>
    <mergeCell ref="D6:E6"/>
    <mergeCell ref="F6:G6"/>
    <mergeCell ref="H6:I6"/>
    <mergeCell ref="J6:K6"/>
    <mergeCell ref="L6:M6"/>
    <mergeCell ref="N6:O6"/>
    <mergeCell ref="P6:Q6"/>
    <mergeCell ref="R6:S6"/>
    <mergeCell ref="H92:I92"/>
    <mergeCell ref="J92:K92"/>
    <mergeCell ref="P92:Q92"/>
    <mergeCell ref="B93:C93"/>
    <mergeCell ref="D93:E93"/>
    <mergeCell ref="F93:G93"/>
    <mergeCell ref="H93:I93"/>
    <mergeCell ref="J93:K93"/>
    <mergeCell ref="L93:M93"/>
    <mergeCell ref="N93:O93"/>
    <mergeCell ref="P93:Q93"/>
    <mergeCell ref="R93:S93"/>
    <mergeCell ref="B94:C94"/>
    <mergeCell ref="D94:E94"/>
    <mergeCell ref="F94:G94"/>
    <mergeCell ref="H94:I94"/>
    <mergeCell ref="J94:K94"/>
    <mergeCell ref="L94:M94"/>
    <mergeCell ref="N94:O94"/>
    <mergeCell ref="P94:Q94"/>
    <mergeCell ref="R94:S94"/>
    <mergeCell ref="B95:C95"/>
    <mergeCell ref="D95:E95"/>
    <mergeCell ref="F95:G95"/>
    <mergeCell ref="H95:I95"/>
    <mergeCell ref="J95:K95"/>
    <mergeCell ref="L95:M95"/>
    <mergeCell ref="N95:O95"/>
    <mergeCell ref="P95:Q95"/>
    <mergeCell ref="R95:S95"/>
    <mergeCell ref="H180:I180"/>
    <mergeCell ref="J180:K180"/>
    <mergeCell ref="P180:Q180"/>
    <mergeCell ref="B181:C181"/>
    <mergeCell ref="D181:E181"/>
    <mergeCell ref="F181:G181"/>
    <mergeCell ref="H181:I181"/>
    <mergeCell ref="J181:K181"/>
    <mergeCell ref="L181:M181"/>
    <mergeCell ref="N181:O181"/>
    <mergeCell ref="P181:Q181"/>
    <mergeCell ref="R181:S181"/>
    <mergeCell ref="B182:C182"/>
    <mergeCell ref="D182:E182"/>
    <mergeCell ref="F182:G182"/>
    <mergeCell ref="H182:I182"/>
    <mergeCell ref="J182:K182"/>
    <mergeCell ref="L182:M182"/>
    <mergeCell ref="N182:O182"/>
    <mergeCell ref="P182:Q182"/>
    <mergeCell ref="R182:S182"/>
    <mergeCell ref="B183:C183"/>
    <mergeCell ref="D183:E183"/>
    <mergeCell ref="F183:G183"/>
    <mergeCell ref="H183:I183"/>
    <mergeCell ref="J183:K183"/>
    <mergeCell ref="L183:M183"/>
    <mergeCell ref="N183:O183"/>
    <mergeCell ref="P183:Q183"/>
    <mergeCell ref="R183:S183"/>
    <mergeCell ref="H255:I255"/>
    <mergeCell ref="J255:K255"/>
    <mergeCell ref="P255:Q255"/>
    <mergeCell ref="B256:C256"/>
    <mergeCell ref="D256:E256"/>
    <mergeCell ref="F256:G256"/>
    <mergeCell ref="H256:I256"/>
    <mergeCell ref="J256:K256"/>
    <mergeCell ref="L256:M256"/>
    <mergeCell ref="N256:O256"/>
    <mergeCell ref="P256:Q256"/>
    <mergeCell ref="R256:S256"/>
    <mergeCell ref="B257:C257"/>
    <mergeCell ref="D257:E257"/>
    <mergeCell ref="F257:G257"/>
    <mergeCell ref="H257:I257"/>
    <mergeCell ref="J257:K257"/>
    <mergeCell ref="L257:M257"/>
    <mergeCell ref="N257:O257"/>
    <mergeCell ref="P257:Q257"/>
    <mergeCell ref="R257:S257"/>
    <mergeCell ref="B258:C258"/>
    <mergeCell ref="D258:E258"/>
    <mergeCell ref="F258:G258"/>
    <mergeCell ref="H258:I258"/>
    <mergeCell ref="J258:K258"/>
    <mergeCell ref="L258:M258"/>
    <mergeCell ref="N258:O258"/>
    <mergeCell ref="P258:Q258"/>
    <mergeCell ref="R258:S258"/>
    <mergeCell ref="H330:I330"/>
    <mergeCell ref="J330:K330"/>
    <mergeCell ref="P330:Q330"/>
    <mergeCell ref="B331:C331"/>
    <mergeCell ref="D331:E331"/>
    <mergeCell ref="F331:G331"/>
    <mergeCell ref="H331:I331"/>
    <mergeCell ref="J331:K331"/>
    <mergeCell ref="L331:M331"/>
    <mergeCell ref="N331:O331"/>
    <mergeCell ref="P331:Q331"/>
    <mergeCell ref="R331:S331"/>
    <mergeCell ref="B332:C332"/>
    <mergeCell ref="D332:E332"/>
    <mergeCell ref="F332:G332"/>
    <mergeCell ref="H332:I332"/>
    <mergeCell ref="J332:K332"/>
    <mergeCell ref="L332:M332"/>
    <mergeCell ref="N332:O332"/>
    <mergeCell ref="P332:Q332"/>
    <mergeCell ref="R332:S332"/>
    <mergeCell ref="B333:C333"/>
    <mergeCell ref="D333:E333"/>
    <mergeCell ref="F333:G333"/>
    <mergeCell ref="H333:I333"/>
    <mergeCell ref="J333:K333"/>
    <mergeCell ref="L333:M333"/>
    <mergeCell ref="N333:O333"/>
    <mergeCell ref="P333:Q333"/>
    <mergeCell ref="R333:S333"/>
    <mergeCell ref="A389:C389"/>
    <mergeCell ref="W389:X389"/>
    <mergeCell ref="U390:V390"/>
    <mergeCell ref="W390:X390"/>
    <mergeCell ref="W461:X461"/>
    <mergeCell ref="W462:X462"/>
    <mergeCell ref="U463:V463"/>
    <mergeCell ref="W463:X463"/>
    <mergeCell ref="A464:C464"/>
    <mergeCell ref="W533:X533"/>
    <mergeCell ref="W534:X534"/>
    <mergeCell ref="U535:V535"/>
    <mergeCell ref="W535:X535"/>
    <mergeCell ref="A536:C536"/>
    <mergeCell ref="W605:X605"/>
    <mergeCell ref="W606:X606"/>
    <mergeCell ref="U607:V607"/>
    <mergeCell ref="W607:X607"/>
    <mergeCell ref="A608:C608"/>
    <mergeCell ref="W677:X677"/>
    <mergeCell ref="W678:X678"/>
    <mergeCell ref="U679:V679"/>
    <mergeCell ref="W679:X679"/>
    <mergeCell ref="A680:C680"/>
    <mergeCell ref="W751:X751"/>
    <mergeCell ref="W752:X752"/>
    <mergeCell ref="U753:V753"/>
    <mergeCell ref="W753:X753"/>
    <mergeCell ref="A754:C754"/>
  </mergeCells>
  <printOptions headings="false" gridLines="false" gridLinesSet="true" horizontalCentered="false" verticalCentered="false"/>
  <pageMargins left="0.179861111111111" right="0.179861111111111" top="0.179861111111111" bottom="0.179861111111111" header="0.511811023622047" footer="0.511811023622047"/>
  <pageSetup paperSize="5" scale="7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9" manualBreakCount="9">
    <brk id="91" man="true" max="16383" min="0"/>
    <brk id="254" man="true" max="16383" min="0"/>
    <brk id="329" man="true" max="16383" min="0"/>
    <brk id="388" man="true" max="16383" min="0"/>
    <brk id="460" man="true" max="16383" min="0"/>
    <brk id="532" man="true" max="16383" min="0"/>
    <brk id="604" man="true" max="16383" min="0"/>
    <brk id="676" man="true" max="16383" min="0"/>
    <brk id="750" man="true" max="16383" min="0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Z1579"/>
  <sheetViews>
    <sheetView showFormulas="false" showGridLines="true" showRowColHeaders="true" showZeros="true" rightToLeft="false" tabSelected="true" showOutlineSymbols="true" defaultGridColor="true" view="normal" topLeftCell="N1547" colorId="64" zoomScale="100" zoomScaleNormal="100" zoomScalePageLayoutView="100" workbookViewId="0">
      <selection pane="topLeft" activeCell="V1562" activeCellId="0" sqref="V156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4.99"/>
    <col collapsed="false" customWidth="true" hidden="false" outlineLevel="0" max="3" min="2" style="0" width="7.7"/>
    <col collapsed="false" customWidth="true" hidden="false" outlineLevel="0" max="5" min="4" style="0" width="6.7"/>
    <col collapsed="false" customWidth="true" hidden="false" outlineLevel="0" max="15" min="6" style="0" width="8.7"/>
    <col collapsed="false" customWidth="true" hidden="false" outlineLevel="0" max="19" min="16" style="0" width="7.7"/>
    <col collapsed="false" customWidth="true" hidden="false" outlineLevel="0" max="20" min="20" style="0" width="2.7"/>
  </cols>
  <sheetData>
    <row r="1" customFormat="false" ht="12.75" hidden="false" customHeight="false" outlineLevel="0" collapsed="false">
      <c r="A1" s="34" t="n">
        <f aca="true">TODAY()</f>
        <v>45926</v>
      </c>
    </row>
    <row r="2" customFormat="false" ht="13.5" hidden="false" customHeight="false" outlineLevel="0" collapsed="false"/>
    <row r="3" customFormat="false" ht="13.5" hidden="false" customHeight="false" outlineLevel="0" collapsed="false">
      <c r="H3" s="2" t="s">
        <v>0</v>
      </c>
      <c r="I3" s="2"/>
      <c r="J3" s="2" t="s">
        <v>1</v>
      </c>
      <c r="K3" s="2"/>
      <c r="P3" s="2" t="s">
        <v>2</v>
      </c>
      <c r="Q3" s="2"/>
    </row>
    <row r="4" customFormat="false" ht="13.5" hidden="false" customHeight="false" outlineLevel="0" collapsed="false">
      <c r="A4" s="3" t="s">
        <v>3</v>
      </c>
      <c r="B4" s="4" t="s">
        <v>4</v>
      </c>
      <c r="C4" s="4"/>
      <c r="D4" s="4" t="s">
        <v>5</v>
      </c>
      <c r="E4" s="4"/>
      <c r="F4" s="4" t="s">
        <v>6</v>
      </c>
      <c r="G4" s="4"/>
      <c r="H4" s="5" t="s">
        <v>7</v>
      </c>
      <c r="I4" s="5"/>
      <c r="J4" s="5" t="s">
        <v>8</v>
      </c>
      <c r="K4" s="5"/>
      <c r="L4" s="4" t="s">
        <v>9</v>
      </c>
      <c r="M4" s="4"/>
      <c r="N4" s="4" t="s">
        <v>10</v>
      </c>
      <c r="O4" s="4"/>
      <c r="P4" s="5" t="s">
        <v>11</v>
      </c>
      <c r="Q4" s="5"/>
      <c r="R4" s="4" t="s">
        <v>12</v>
      </c>
      <c r="S4" s="4"/>
      <c r="T4" s="6"/>
    </row>
    <row r="5" customFormat="false" ht="13.5" hidden="false" customHeight="false" outlineLevel="0" collapsed="false">
      <c r="A5" s="3" t="s">
        <v>13</v>
      </c>
      <c r="B5" s="7" t="n">
        <v>44194756</v>
      </c>
      <c r="C5" s="7"/>
      <c r="D5" s="7" t="n">
        <v>38291763</v>
      </c>
      <c r="E5" s="7"/>
      <c r="F5" s="7" t="n">
        <v>30013597</v>
      </c>
      <c r="G5" s="7"/>
      <c r="H5" s="7" t="n">
        <v>48944678</v>
      </c>
      <c r="I5" s="7"/>
      <c r="J5" s="7" t="n">
        <v>18694626</v>
      </c>
      <c r="K5" s="7"/>
      <c r="L5" s="7" t="n">
        <v>13429862</v>
      </c>
      <c r="M5" s="7"/>
      <c r="N5" s="7" t="n">
        <v>16471211</v>
      </c>
      <c r="O5" s="7"/>
      <c r="P5" s="7" t="n">
        <v>16813233</v>
      </c>
      <c r="Q5" s="7"/>
      <c r="R5" s="7" t="n">
        <v>43444798</v>
      </c>
      <c r="S5" s="7"/>
      <c r="T5" s="8"/>
      <c r="U5" s="25" t="s">
        <v>14</v>
      </c>
    </row>
    <row r="6" customFormat="false" ht="13.5" hidden="false" customHeight="false" outlineLevel="0" collapsed="false">
      <c r="A6" s="3" t="s">
        <v>15</v>
      </c>
      <c r="B6" s="4" t="s">
        <v>16</v>
      </c>
      <c r="C6" s="4"/>
      <c r="D6" s="4" t="s">
        <v>17</v>
      </c>
      <c r="E6" s="4"/>
      <c r="F6" s="4" t="s">
        <v>18</v>
      </c>
      <c r="G6" s="4"/>
      <c r="H6" s="4" t="s">
        <v>19</v>
      </c>
      <c r="I6" s="4"/>
      <c r="J6" s="4" t="s">
        <v>20</v>
      </c>
      <c r="K6" s="4"/>
      <c r="L6" s="4" t="s">
        <v>21</v>
      </c>
      <c r="M6" s="4"/>
      <c r="N6" s="4" t="s">
        <v>22</v>
      </c>
      <c r="O6" s="4"/>
      <c r="P6" s="4" t="s">
        <v>23</v>
      </c>
      <c r="Q6" s="4"/>
      <c r="R6" s="4" t="s">
        <v>24</v>
      </c>
      <c r="S6" s="4"/>
      <c r="T6" s="10"/>
      <c r="U6" s="24" t="s">
        <v>25</v>
      </c>
    </row>
    <row r="7" customFormat="false" ht="13.5" hidden="false" customHeight="false" outlineLevel="0" collapsed="false">
      <c r="B7" s="12" t="s">
        <v>26</v>
      </c>
      <c r="C7" s="12" t="s">
        <v>27</v>
      </c>
      <c r="D7" s="12" t="s">
        <v>26</v>
      </c>
      <c r="E7" s="12" t="s">
        <v>27</v>
      </c>
      <c r="F7" s="12" t="s">
        <v>26</v>
      </c>
      <c r="G7" s="12" t="s">
        <v>27</v>
      </c>
      <c r="H7" s="12" t="s">
        <v>26</v>
      </c>
      <c r="I7" s="12" t="s">
        <v>27</v>
      </c>
      <c r="J7" s="12" t="s">
        <v>26</v>
      </c>
      <c r="K7" s="12" t="s">
        <v>27</v>
      </c>
      <c r="L7" s="12" t="s">
        <v>26</v>
      </c>
      <c r="M7" s="12" t="s">
        <v>27</v>
      </c>
      <c r="N7" s="12" t="s">
        <v>26</v>
      </c>
      <c r="O7" s="12" t="s">
        <v>27</v>
      </c>
      <c r="P7" s="12" t="s">
        <v>26</v>
      </c>
      <c r="Q7" s="12" t="s">
        <v>27</v>
      </c>
      <c r="R7" s="12" t="s">
        <v>26</v>
      </c>
      <c r="S7" s="12" t="s">
        <v>27</v>
      </c>
      <c r="T7" s="13"/>
      <c r="U7" s="29" t="s">
        <v>28</v>
      </c>
    </row>
    <row r="8" customFormat="false" ht="13.5" hidden="false" customHeight="false" outlineLevel="0" collapsed="false">
      <c r="A8" s="3" t="s">
        <v>88</v>
      </c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6"/>
    </row>
    <row r="9" customFormat="false" ht="12.75" hidden="false" customHeight="false" outlineLevel="0" collapsed="false">
      <c r="A9" s="0" t="s">
        <v>30</v>
      </c>
      <c r="B9" s="19"/>
      <c r="C9" s="19"/>
      <c r="D9" s="19"/>
      <c r="E9" s="19"/>
      <c r="F9" s="19" t="n">
        <f aca="false">[1]Sheet1!E334</f>
        <v>85.2077922077922</v>
      </c>
      <c r="G9" s="19" t="n">
        <f aca="false">[1]Sheet1!F334</f>
        <v>60.2467532467532</v>
      </c>
      <c r="H9" s="19"/>
      <c r="I9" s="19"/>
      <c r="J9" s="19" t="n">
        <v>77.6785714285714</v>
      </c>
      <c r="K9" s="19" t="n">
        <v>48.8214285714286</v>
      </c>
      <c r="L9" s="19"/>
      <c r="M9" s="19"/>
      <c r="N9" s="19"/>
      <c r="O9" s="19"/>
      <c r="P9" s="19"/>
      <c r="Q9" s="19"/>
      <c r="R9" s="19"/>
      <c r="S9" s="19"/>
      <c r="T9" s="20"/>
      <c r="U9" s="27" t="n">
        <v>8</v>
      </c>
    </row>
    <row r="10" customFormat="false" ht="12.75" hidden="false" customHeight="false" outlineLevel="0" collapsed="false">
      <c r="A10" s="0" t="s">
        <v>31</v>
      </c>
      <c r="B10" s="19" t="n">
        <f aca="false">[1]Sheet1!A335</f>
        <v>66.6894409937888</v>
      </c>
      <c r="C10" s="19" t="n">
        <f aca="false">[1]Sheet1!B335</f>
        <v>45.472049689441</v>
      </c>
      <c r="D10" s="19" t="n">
        <v>66.010989010989</v>
      </c>
      <c r="E10" s="19" t="n">
        <v>46.5164835164835</v>
      </c>
      <c r="F10" s="19"/>
      <c r="G10" s="19"/>
      <c r="H10" s="19" t="n">
        <v>76.6818181818182</v>
      </c>
      <c r="I10" s="19" t="n">
        <v>61.5584415584416</v>
      </c>
      <c r="J10" s="19" t="n">
        <v>73.1428571428571</v>
      </c>
      <c r="K10" s="19" t="n">
        <v>45.4821428571429</v>
      </c>
      <c r="L10" s="19" t="n">
        <v>64.2244897959184</v>
      </c>
      <c r="M10" s="19" t="n">
        <v>41.6122448979592</v>
      </c>
      <c r="N10" s="19" t="n">
        <v>77.9206349206349</v>
      </c>
      <c r="O10" s="19" t="n">
        <v>60.6666666666667</v>
      </c>
      <c r="P10" s="19"/>
      <c r="Q10" s="19"/>
      <c r="R10" s="19"/>
      <c r="S10" s="19"/>
      <c r="T10" s="20"/>
      <c r="U10" s="27" t="n">
        <v>32</v>
      </c>
    </row>
    <row r="11" customFormat="false" ht="12.75" hidden="false" customHeight="false" outlineLevel="0" collapsed="false">
      <c r="A11" s="0" t="s">
        <v>32</v>
      </c>
      <c r="B11" s="19"/>
      <c r="C11" s="19"/>
      <c r="D11" s="19"/>
      <c r="E11" s="19"/>
      <c r="F11" s="19"/>
      <c r="G11" s="19"/>
      <c r="H11" s="19"/>
      <c r="I11" s="19"/>
      <c r="J11" s="19" t="n">
        <v>67.0204081632653</v>
      </c>
      <c r="K11" s="19" t="n">
        <v>40.265306122449</v>
      </c>
      <c r="L11" s="19"/>
      <c r="M11" s="19"/>
      <c r="N11" s="19"/>
      <c r="O11" s="19"/>
      <c r="P11" s="19" t="n">
        <v>78.9727891156462</v>
      </c>
      <c r="Q11" s="19" t="n">
        <v>45.687074829932</v>
      </c>
      <c r="R11" s="19" t="n">
        <v>73.9404761904762</v>
      </c>
      <c r="S11" s="19" t="n">
        <v>49.7619047619048</v>
      </c>
      <c r="T11" s="20"/>
      <c r="U11" s="27" t="n">
        <v>2</v>
      </c>
    </row>
    <row r="12" customFormat="false" ht="13.5" hidden="false" customHeight="false" outlineLevel="0" collapsed="false"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6"/>
      <c r="U12" s="35" t="n">
        <f aca="false">SUM(U9:U11)</f>
        <v>42</v>
      </c>
    </row>
    <row r="13" customFormat="false" ht="13.5" hidden="true" customHeight="false" outlineLevel="0" collapsed="false"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6"/>
      <c r="U13" s="27"/>
    </row>
    <row r="14" customFormat="false" ht="13.5" hidden="true" customHeight="false" outlineLevel="0" collapsed="false"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6"/>
      <c r="U14" s="27"/>
    </row>
    <row r="15" customFormat="false" ht="14.25" hidden="false" customHeight="false" outlineLevel="0" collapsed="false">
      <c r="A15" s="3" t="s">
        <v>89</v>
      </c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6"/>
      <c r="U15" s="35" t="n">
        <f aca="false">SUM(U9:U11)</f>
        <v>42</v>
      </c>
    </row>
    <row r="16" customFormat="false" ht="12.75" hidden="false" customHeight="false" outlineLevel="0" collapsed="false">
      <c r="A16" s="0" t="s">
        <v>30</v>
      </c>
      <c r="B16" s="18"/>
      <c r="C16" s="18"/>
      <c r="D16" s="19"/>
      <c r="E16" s="19"/>
      <c r="F16" s="19" t="n">
        <f aca="false">[1]Sheet1!E341</f>
        <v>74.5324675324676</v>
      </c>
      <c r="G16" s="19" t="n">
        <f aca="false">[1]Sheet1!F341</f>
        <v>51.1883116883117</v>
      </c>
      <c r="H16" s="19"/>
      <c r="I16" s="19"/>
      <c r="J16" s="19" t="n">
        <f aca="false">[2]Sheet1!I341</f>
        <v>67.0357142857143</v>
      </c>
      <c r="K16" s="19" t="n">
        <f aca="false">[2]Sheet1!J341</f>
        <v>38.3571428571429</v>
      </c>
      <c r="L16" s="19"/>
      <c r="M16" s="19"/>
      <c r="N16" s="19"/>
      <c r="O16" s="19"/>
      <c r="P16" s="19"/>
      <c r="Q16" s="19"/>
      <c r="R16" s="19"/>
      <c r="S16" s="19"/>
      <c r="T16" s="20"/>
      <c r="U16" s="27" t="n">
        <v>0</v>
      </c>
    </row>
    <row r="17" customFormat="false" ht="12.75" hidden="false" customHeight="false" outlineLevel="0" collapsed="false">
      <c r="A17" s="0" t="s">
        <v>31</v>
      </c>
      <c r="B17" s="19" t="n">
        <f aca="false">[1]Sheet1!A342</f>
        <v>60.7950310559006</v>
      </c>
      <c r="C17" s="19" t="n">
        <f aca="false">[1]Sheet1!B342</f>
        <v>38.5465838509317</v>
      </c>
      <c r="D17" s="19" t="n">
        <f aca="false">[3]Sheet1!C342</f>
        <v>61.1098901098901</v>
      </c>
      <c r="E17" s="19" t="n">
        <f aca="false">[3]Sheet1!D342</f>
        <v>41.2857142857143</v>
      </c>
      <c r="F17" s="19"/>
      <c r="G17" s="19"/>
      <c r="H17" s="19" t="n">
        <f aca="false">[3]Sheet1!G342</f>
        <v>69.461038961039</v>
      </c>
      <c r="I17" s="19" t="n">
        <f aca="false">[3]Sheet1!H342</f>
        <v>54.6883116883117</v>
      </c>
      <c r="J17" s="19" t="n">
        <f aca="false">[2]Sheet1!I342</f>
        <v>62.7142857142857</v>
      </c>
      <c r="K17" s="19" t="n">
        <f aca="false">[2]Sheet1!J342</f>
        <v>35.7321428571429</v>
      </c>
      <c r="L17" s="19" t="n">
        <f aca="false">[3]Sheet1!K342</f>
        <v>59.0204081632653</v>
      </c>
      <c r="M17" s="19" t="n">
        <f aca="false">[3]Sheet1!L342</f>
        <v>38.5918367346939</v>
      </c>
      <c r="N17" s="19" t="n">
        <f aca="false">[3]Sheet1!M342</f>
        <v>71.7460317460318</v>
      </c>
      <c r="O17" s="19" t="n">
        <f aca="false">[3]Sheet1!N342</f>
        <v>49.6190476190476</v>
      </c>
      <c r="P17" s="19"/>
      <c r="Q17" s="19"/>
      <c r="R17" s="19"/>
      <c r="S17" s="19"/>
      <c r="T17" s="20"/>
      <c r="U17" s="27" t="n">
        <v>13</v>
      </c>
    </row>
    <row r="18" customFormat="false" ht="12.75" hidden="false" customHeight="false" outlineLevel="0" collapsed="false">
      <c r="A18" s="0" t="s">
        <v>32</v>
      </c>
      <c r="B18" s="19"/>
      <c r="C18" s="19"/>
      <c r="D18" s="19"/>
      <c r="E18" s="19"/>
      <c r="F18" s="19"/>
      <c r="G18" s="19"/>
      <c r="H18" s="19"/>
      <c r="I18" s="19"/>
      <c r="J18" s="19" t="n">
        <f aca="false">[2]Sheet1!I343</f>
        <v>55.530612244898</v>
      </c>
      <c r="K18" s="19" t="n">
        <f aca="false">[2]Sheet1!J343</f>
        <v>33</v>
      </c>
      <c r="L18" s="19"/>
      <c r="M18" s="19"/>
      <c r="N18" s="19"/>
      <c r="O18" s="19"/>
      <c r="P18" s="19" t="n">
        <f aca="false">[2]Sheet1!O343</f>
        <v>64.9319727891156</v>
      </c>
      <c r="Q18" s="19" t="n">
        <f aca="false">[2]Sheet1!P343</f>
        <v>35.8061224489796</v>
      </c>
      <c r="R18" s="19" t="n">
        <f aca="false">[2]Sheet1!Q343</f>
        <v>73.4642857142857</v>
      </c>
      <c r="S18" s="19" t="n">
        <f aca="false">[2]Sheet1!R343</f>
        <v>44.1904761904762</v>
      </c>
      <c r="T18" s="20"/>
      <c r="U18" s="27" t="n">
        <v>0</v>
      </c>
    </row>
    <row r="19" customFormat="false" ht="13.5" hidden="false" customHeight="false" outlineLevel="0" collapsed="false">
      <c r="B19" s="15"/>
      <c r="C19" s="15"/>
      <c r="D19" s="15"/>
      <c r="E19" s="15"/>
      <c r="F19" s="15"/>
      <c r="G19" s="15"/>
      <c r="H19" s="15"/>
      <c r="I19" s="15"/>
      <c r="J19" s="23"/>
      <c r="K19" s="23"/>
      <c r="L19" s="23"/>
      <c r="M19" s="23"/>
      <c r="N19" s="23"/>
      <c r="O19" s="23"/>
      <c r="P19" s="23"/>
      <c r="Q19" s="23"/>
      <c r="R19" s="23"/>
      <c r="S19" s="23"/>
      <c r="U19" s="35" t="n">
        <f aca="false">SUM(U16:U18)</f>
        <v>13</v>
      </c>
    </row>
    <row r="20" customFormat="false" ht="13.5" hidden="true" customHeight="false" outlineLevel="0" collapsed="false">
      <c r="B20" s="15"/>
      <c r="C20" s="15"/>
      <c r="D20" s="15"/>
      <c r="E20" s="15"/>
      <c r="F20" s="15"/>
      <c r="G20" s="15"/>
      <c r="H20" s="15"/>
      <c r="I20" s="15"/>
      <c r="J20" s="23"/>
      <c r="K20" s="23"/>
      <c r="L20" s="23"/>
      <c r="M20" s="23"/>
      <c r="N20" s="23"/>
      <c r="O20" s="23"/>
      <c r="P20" s="23"/>
      <c r="Q20" s="23"/>
      <c r="R20" s="23"/>
      <c r="S20" s="23"/>
      <c r="U20" s="27"/>
    </row>
    <row r="21" customFormat="false" ht="13.5" hidden="true" customHeight="false" outlineLevel="0" collapsed="false">
      <c r="B21" s="15"/>
      <c r="C21" s="15"/>
      <c r="D21" s="15"/>
      <c r="E21" s="15"/>
      <c r="F21" s="15"/>
      <c r="G21" s="15"/>
      <c r="H21" s="15"/>
      <c r="I21" s="15"/>
      <c r="J21" s="23"/>
      <c r="K21" s="23"/>
      <c r="L21" s="23"/>
      <c r="M21" s="23"/>
      <c r="N21" s="23"/>
      <c r="O21" s="23"/>
      <c r="P21" s="23"/>
      <c r="Q21" s="23"/>
      <c r="R21" s="23"/>
      <c r="S21" s="23"/>
      <c r="U21" s="27"/>
    </row>
    <row r="22" customFormat="false" ht="14.25" hidden="false" customHeight="false" outlineLevel="0" collapsed="false">
      <c r="A22" s="3" t="s">
        <v>90</v>
      </c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U22" s="35" t="n">
        <f aca="false">SUM(U16:U18)</f>
        <v>13</v>
      </c>
    </row>
    <row r="23" customFormat="false" ht="12.75" hidden="false" customHeight="false" outlineLevel="0" collapsed="false">
      <c r="A23" s="0" t="s">
        <v>30</v>
      </c>
      <c r="B23" s="19"/>
      <c r="C23" s="19"/>
      <c r="D23" s="19"/>
      <c r="E23" s="19"/>
      <c r="F23" s="19" t="n">
        <f aca="false">[1]Sheet1!E348</f>
        <v>79.8961038961039</v>
      </c>
      <c r="G23" s="19" t="n">
        <f aca="false">[1]Sheet1!F348</f>
        <v>48.8701298701299</v>
      </c>
      <c r="H23" s="19"/>
      <c r="I23" s="19"/>
      <c r="J23" s="19" t="n">
        <f aca="false">[2]Sheet1!I348</f>
        <v>70.5714285714286</v>
      </c>
      <c r="K23" s="19" t="n">
        <f aca="false">[2]Sheet1!J348</f>
        <v>38.7678571428571</v>
      </c>
      <c r="L23" s="19"/>
      <c r="M23" s="19"/>
      <c r="N23" s="19"/>
      <c r="O23" s="19"/>
      <c r="P23" s="19"/>
      <c r="Q23" s="19"/>
      <c r="R23" s="19"/>
      <c r="S23" s="19"/>
      <c r="T23" s="20"/>
      <c r="U23" s="20" t="n">
        <v>-9</v>
      </c>
    </row>
    <row r="24" customFormat="false" ht="12.75" hidden="false" customHeight="false" outlineLevel="0" collapsed="false">
      <c r="A24" s="0" t="s">
        <v>31</v>
      </c>
      <c r="B24" s="19" t="n">
        <f aca="false">[1]Sheet1!A349</f>
        <v>57.7204968944099</v>
      </c>
      <c r="C24" s="19" t="n">
        <f aca="false">[1]Sheet1!B349</f>
        <v>35.3975155279503</v>
      </c>
      <c r="D24" s="19" t="n">
        <f aca="false">[3]Sheet1!C349</f>
        <v>56.4505494505494</v>
      </c>
      <c r="E24" s="19" t="n">
        <f aca="false">[3]Sheet1!D349</f>
        <v>38.5934065934066</v>
      </c>
      <c r="F24" s="19"/>
      <c r="G24" s="19"/>
      <c r="H24" s="19" t="n">
        <f aca="false">[3]Sheet1!G349</f>
        <v>65.9383116883117</v>
      </c>
      <c r="I24" s="19" t="n">
        <f aca="false">[3]Sheet1!H349</f>
        <v>42.8474025974026</v>
      </c>
      <c r="J24" s="19" t="n">
        <f aca="false">[2]Sheet1!I349</f>
        <v>66.2321428571429</v>
      </c>
      <c r="K24" s="19" t="n">
        <f aca="false">[2]Sheet1!J349</f>
        <v>34.1607142857143</v>
      </c>
      <c r="L24" s="19" t="n">
        <f aca="false">[3]Sheet1!K349</f>
        <v>56</v>
      </c>
      <c r="M24" s="19" t="n">
        <f aca="false">[3]Sheet1!L349</f>
        <v>36.1836734693878</v>
      </c>
      <c r="N24" s="19" t="n">
        <f aca="false">[3]Sheet1!M349</f>
        <v>69.2539682539683</v>
      </c>
      <c r="O24" s="19" t="n">
        <f aca="false">[3]Sheet1!N349</f>
        <v>39.8888888888889</v>
      </c>
      <c r="P24" s="19"/>
      <c r="Q24" s="19"/>
      <c r="R24" s="19"/>
      <c r="S24" s="19"/>
      <c r="T24" s="20"/>
      <c r="U24" s="20" t="n">
        <v>10</v>
      </c>
    </row>
    <row r="25" customFormat="false" ht="12.75" hidden="false" customHeight="false" outlineLevel="0" collapsed="false">
      <c r="A25" s="0" t="s">
        <v>32</v>
      </c>
      <c r="B25" s="19"/>
      <c r="C25" s="19"/>
      <c r="D25" s="19"/>
      <c r="E25" s="19"/>
      <c r="F25" s="19"/>
      <c r="G25" s="19"/>
      <c r="H25" s="19"/>
      <c r="I25" s="19"/>
      <c r="J25" s="19" t="n">
        <f aca="false">[2]Sheet1!I350</f>
        <v>59.7755102040816</v>
      </c>
      <c r="K25" s="19" t="n">
        <f aca="false">[2]Sheet1!J350</f>
        <v>29.7142857142857</v>
      </c>
      <c r="L25" s="19"/>
      <c r="M25" s="19"/>
      <c r="N25" s="19"/>
      <c r="O25" s="19"/>
      <c r="P25" s="19" t="n">
        <f aca="false">[2]Sheet1!O350</f>
        <v>73.047619047619</v>
      </c>
      <c r="Q25" s="19" t="n">
        <f aca="false">[2]Sheet1!P350</f>
        <v>39.1054421768708</v>
      </c>
      <c r="R25" s="19" t="n">
        <f aca="false">[2]Sheet1!Q350</f>
        <v>66.6190476190476</v>
      </c>
      <c r="S25" s="19" t="n">
        <f aca="false">[2]Sheet1!R350</f>
        <v>46.4880952380952</v>
      </c>
      <c r="T25" s="20"/>
      <c r="U25" s="20" t="n">
        <v>3</v>
      </c>
    </row>
    <row r="26" customFormat="false" ht="13.5" hidden="false" customHeight="false" outlineLevel="0" collapsed="false"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U26" s="35" t="n">
        <f aca="false">SUM(U23:U25)</f>
        <v>4</v>
      </c>
    </row>
    <row r="27" customFormat="false" ht="13.5" hidden="true" customHeight="false" outlineLevel="0" collapsed="false"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U27" s="27"/>
    </row>
    <row r="28" customFormat="false" ht="13.5" hidden="true" customHeight="false" outlineLevel="0" collapsed="false"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U28" s="27"/>
    </row>
    <row r="29" customFormat="false" ht="14.25" hidden="false" customHeight="false" outlineLevel="0" collapsed="false">
      <c r="A29" s="3" t="s">
        <v>91</v>
      </c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U29" s="35" t="n">
        <f aca="false">SUM(U23:U25)</f>
        <v>4</v>
      </c>
    </row>
    <row r="30" customFormat="false" ht="12.75" hidden="false" customHeight="false" outlineLevel="0" collapsed="false">
      <c r="A30" s="0" t="s">
        <v>30</v>
      </c>
      <c r="B30" s="19"/>
      <c r="C30" s="19"/>
      <c r="D30" s="19"/>
      <c r="E30" s="19"/>
      <c r="F30" s="19" t="n">
        <f aca="false">[1]Sheet1!E355</f>
        <v>73.3051948051948</v>
      </c>
      <c r="G30" s="19" t="n">
        <f aca="false">[1]Sheet1!F355</f>
        <v>47.7532467532468</v>
      </c>
      <c r="H30" s="19"/>
      <c r="I30" s="19"/>
      <c r="J30" s="19" t="n">
        <f aca="false">[2]Sheet1!I355</f>
        <v>66</v>
      </c>
      <c r="K30" s="19" t="n">
        <f aca="false">[2]Sheet1!J355</f>
        <v>38.7142857142857</v>
      </c>
      <c r="L30" s="19"/>
      <c r="M30" s="19"/>
      <c r="N30" s="19"/>
      <c r="O30" s="19"/>
      <c r="P30" s="19"/>
      <c r="Q30" s="19"/>
      <c r="R30" s="19"/>
      <c r="S30" s="19"/>
      <c r="T30" s="20"/>
      <c r="U30" s="20" t="n">
        <v>1</v>
      </c>
    </row>
    <row r="31" customFormat="false" ht="12.75" hidden="false" customHeight="false" outlineLevel="0" collapsed="false">
      <c r="A31" s="0" t="s">
        <v>31</v>
      </c>
      <c r="B31" s="19" t="n">
        <f aca="false">[1]Sheet1!A356</f>
        <v>64.0993788819876</v>
      </c>
      <c r="C31" s="19" t="n">
        <f aca="false">[1]Sheet1!B356</f>
        <v>39.5031055900621</v>
      </c>
      <c r="D31" s="19" t="n">
        <f aca="false">[3]Sheet1!C356</f>
        <v>64.1318681318681</v>
      </c>
      <c r="E31" s="19" t="n">
        <f aca="false">[3]Sheet1!D356</f>
        <v>42.456043956044</v>
      </c>
      <c r="F31" s="19"/>
      <c r="G31" s="19"/>
      <c r="H31" s="19" t="n">
        <f aca="false">[3]Sheet1!G356</f>
        <v>68.8409090909091</v>
      </c>
      <c r="I31" s="19" t="n">
        <f aca="false">[3]Sheet1!H356</f>
        <v>47.5519480519481</v>
      </c>
      <c r="J31" s="19" t="n">
        <f aca="false">[2]Sheet1!I356</f>
        <v>63.375</v>
      </c>
      <c r="K31" s="19" t="n">
        <f aca="false">[2]Sheet1!J356</f>
        <v>33.5833333333333</v>
      </c>
      <c r="L31" s="19" t="n">
        <f aca="false">[3]Sheet1!K356</f>
        <v>62.5918367346939</v>
      </c>
      <c r="M31" s="19" t="n">
        <f aca="false">[3]Sheet1!L356</f>
        <v>40.9591836734694</v>
      </c>
      <c r="N31" s="19" t="n">
        <f aca="false">[3]Sheet1!M356</f>
        <v>69.6666666666667</v>
      </c>
      <c r="O31" s="19" t="n">
        <f aca="false">[3]Sheet1!N356</f>
        <v>45.2857142857143</v>
      </c>
      <c r="P31" s="19"/>
      <c r="Q31" s="19"/>
      <c r="R31" s="19"/>
      <c r="S31" s="19"/>
      <c r="T31" s="20"/>
      <c r="U31" s="20" t="n">
        <v>10</v>
      </c>
    </row>
    <row r="32" customFormat="false" ht="12.75" hidden="false" customHeight="false" outlineLevel="0" collapsed="false">
      <c r="A32" s="0" t="s">
        <v>32</v>
      </c>
      <c r="B32" s="19"/>
      <c r="C32" s="19"/>
      <c r="D32" s="19"/>
      <c r="E32" s="19"/>
      <c r="F32" s="19"/>
      <c r="G32" s="19"/>
      <c r="H32" s="19"/>
      <c r="I32" s="19"/>
      <c r="J32" s="19" t="n">
        <f aca="false">[2]Sheet1!I357</f>
        <v>59.2755102040816</v>
      </c>
      <c r="K32" s="19" t="n">
        <f aca="false">[2]Sheet1!J357</f>
        <v>30.469387755102</v>
      </c>
      <c r="L32" s="19"/>
      <c r="M32" s="19"/>
      <c r="N32" s="19"/>
      <c r="O32" s="19"/>
      <c r="P32" s="19" t="n">
        <f aca="false">[2]Sheet1!O357</f>
        <v>66.1462585034014</v>
      </c>
      <c r="Q32" s="19" t="n">
        <f aca="false">[2]Sheet1!P357</f>
        <v>34.4965986394558</v>
      </c>
      <c r="R32" s="19" t="n">
        <f aca="false">[2]Sheet1!Q357</f>
        <v>65.5416666666667</v>
      </c>
      <c r="S32" s="19" t="n">
        <f aca="false">[2]Sheet1!R357</f>
        <v>43.7797619047619</v>
      </c>
      <c r="T32" s="20"/>
      <c r="U32" s="20" t="n">
        <v>1</v>
      </c>
    </row>
    <row r="33" customFormat="false" ht="13.5" hidden="false" customHeight="false" outlineLevel="0" collapsed="false">
      <c r="B33" s="19"/>
      <c r="C33" s="19"/>
      <c r="D33" s="23"/>
      <c r="E33" s="23"/>
      <c r="F33" s="19"/>
      <c r="G33" s="19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U33" s="35" t="n">
        <f aca="false">SUM(U30:U32)</f>
        <v>12</v>
      </c>
    </row>
    <row r="34" customFormat="false" ht="13.5" hidden="true" customHeight="false" outlineLevel="0" collapsed="false">
      <c r="B34" s="19"/>
      <c r="C34" s="19"/>
      <c r="D34" s="23"/>
      <c r="E34" s="23"/>
      <c r="F34" s="19"/>
      <c r="G34" s="19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U34" s="27"/>
    </row>
    <row r="35" customFormat="false" ht="13.5" hidden="true" customHeight="false" outlineLevel="0" collapsed="false">
      <c r="B35" s="19"/>
      <c r="C35" s="19"/>
      <c r="D35" s="23"/>
      <c r="E35" s="23"/>
      <c r="F35" s="19"/>
      <c r="G35" s="19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U35" s="27"/>
    </row>
    <row r="36" customFormat="false" ht="14.25" hidden="false" customHeight="false" outlineLevel="0" collapsed="false">
      <c r="A36" s="3" t="s">
        <v>92</v>
      </c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U36" s="35" t="n">
        <f aca="false">SUM(U30:U32)</f>
        <v>12</v>
      </c>
    </row>
    <row r="37" customFormat="false" ht="12.75" hidden="false" customHeight="false" outlineLevel="0" collapsed="false">
      <c r="A37" s="0" t="s">
        <v>30</v>
      </c>
      <c r="B37" s="19"/>
      <c r="C37" s="19"/>
      <c r="D37" s="19"/>
      <c r="E37" s="19"/>
      <c r="F37" s="19" t="n">
        <f aca="false">[1]Sheet1!E362</f>
        <v>79.4350649350649</v>
      </c>
      <c r="G37" s="19" t="n">
        <f aca="false">[1]Sheet1!F362</f>
        <v>52.8181818181818</v>
      </c>
      <c r="H37" s="19"/>
      <c r="I37" s="19"/>
      <c r="J37" s="19" t="n">
        <f aca="false">[2]Sheet1!I362</f>
        <v>73.8928571428572</v>
      </c>
      <c r="K37" s="19" t="n">
        <f aca="false">[2]Sheet1!J362</f>
        <v>44.0357142857143</v>
      </c>
      <c r="L37" s="19"/>
      <c r="M37" s="19"/>
      <c r="N37" s="19"/>
      <c r="O37" s="19"/>
      <c r="P37" s="19"/>
      <c r="Q37" s="19"/>
      <c r="R37" s="19"/>
      <c r="S37" s="19"/>
      <c r="T37" s="20"/>
      <c r="U37" s="20" t="n">
        <v>-5</v>
      </c>
    </row>
    <row r="38" customFormat="false" ht="12.75" hidden="false" customHeight="false" outlineLevel="0" collapsed="false">
      <c r="A38" s="0" t="s">
        <v>31</v>
      </c>
      <c r="B38" s="19" t="n">
        <f aca="false">[1]Sheet1!A363</f>
        <v>62.2608695652174</v>
      </c>
      <c r="C38" s="19" t="n">
        <f aca="false">[1]Sheet1!B363</f>
        <v>39.8136645962733</v>
      </c>
      <c r="D38" s="19" t="n">
        <f aca="false">[3]Sheet1!C363</f>
        <v>59.1978021978022</v>
      </c>
      <c r="E38" s="19" t="n">
        <f aca="false">[3]Sheet1!D363</f>
        <v>37.8021978021978</v>
      </c>
      <c r="F38" s="19"/>
      <c r="G38" s="19"/>
      <c r="H38" s="19" t="n">
        <f aca="false">[3]Sheet1!G363</f>
        <v>70.9675324675325</v>
      </c>
      <c r="I38" s="19" t="n">
        <f aca="false">[3]Sheet1!H363</f>
        <v>47.7922077922078</v>
      </c>
      <c r="J38" s="19" t="n">
        <f aca="false">[2]Sheet1!I363</f>
        <v>69.5982142857143</v>
      </c>
      <c r="K38" s="19" t="n">
        <f aca="false">[2]Sheet1!J363</f>
        <v>38.9642857142857</v>
      </c>
      <c r="L38" s="19" t="n">
        <f aca="false">[3]Sheet1!K363</f>
        <v>54.530612244898</v>
      </c>
      <c r="M38" s="19" t="n">
        <f aca="false">[3]Sheet1!L363</f>
        <v>34.3265306122449</v>
      </c>
      <c r="N38" s="19" t="n">
        <f aca="false">[3]Sheet1!M363</f>
        <v>74.3968253968254</v>
      </c>
      <c r="O38" s="19" t="n">
        <f aca="false">[3]Sheet1!N363</f>
        <v>46.1507936507937</v>
      </c>
      <c r="P38" s="19"/>
      <c r="Q38" s="19"/>
      <c r="R38" s="19"/>
      <c r="S38" s="19"/>
      <c r="T38" s="20"/>
      <c r="U38" s="20" t="n">
        <v>9</v>
      </c>
    </row>
    <row r="39" customFormat="false" ht="12.75" hidden="false" customHeight="false" outlineLevel="0" collapsed="false">
      <c r="A39" s="0" t="s">
        <v>32</v>
      </c>
      <c r="B39" s="19"/>
      <c r="C39" s="19"/>
      <c r="D39" s="19"/>
      <c r="E39" s="19"/>
      <c r="F39" s="19"/>
      <c r="G39" s="19"/>
      <c r="H39" s="19"/>
      <c r="I39" s="19"/>
      <c r="J39" s="19" t="n">
        <f aca="false">[2]Sheet1!I364</f>
        <v>62.265306122449</v>
      </c>
      <c r="K39" s="19" t="n">
        <f aca="false">[2]Sheet1!J364</f>
        <v>33.2244897959184</v>
      </c>
      <c r="L39" s="19"/>
      <c r="M39" s="19"/>
      <c r="N39" s="19"/>
      <c r="O39" s="19"/>
      <c r="P39" s="19" t="n">
        <f aca="false">[2]Sheet1!O364</f>
        <v>70.3061224489796</v>
      </c>
      <c r="Q39" s="19" t="n">
        <f aca="false">[2]Sheet1!P364</f>
        <v>39.0816326530612</v>
      </c>
      <c r="R39" s="19" t="n">
        <f aca="false">[2]Sheet1!Q364</f>
        <v>62.1547619047619</v>
      </c>
      <c r="S39" s="19" t="n">
        <f aca="false">[2]Sheet1!R364</f>
        <v>47.5238095238095</v>
      </c>
      <c r="T39" s="20"/>
      <c r="U39" s="20" t="n">
        <v>5</v>
      </c>
    </row>
    <row r="40" customFormat="false" ht="13.5" hidden="false" customHeight="false" outlineLevel="0" collapsed="false"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20"/>
      <c r="U40" s="20"/>
    </row>
    <row r="41" customFormat="false" ht="12.75" hidden="true" customHeight="false" outlineLevel="0" collapsed="false"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20"/>
      <c r="U41" s="20"/>
    </row>
    <row r="42" customFormat="false" ht="13.5" hidden="true" customHeight="false" outlineLevel="0" collapsed="false"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20"/>
      <c r="U42" s="20"/>
    </row>
    <row r="43" customFormat="false" ht="13.5" hidden="false" customHeight="false" outlineLevel="0" collapsed="false">
      <c r="A43" s="3" t="s">
        <v>93</v>
      </c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U43" s="35" t="n">
        <f aca="false">SUM(U37:U39)</f>
        <v>9</v>
      </c>
    </row>
    <row r="44" customFormat="false" ht="12.75" hidden="false" customHeight="false" outlineLevel="0" collapsed="false">
      <c r="A44" s="0" t="s">
        <v>30</v>
      </c>
      <c r="B44" s="19"/>
      <c r="C44" s="19"/>
      <c r="D44" s="19"/>
      <c r="E44" s="19"/>
      <c r="F44" s="19" t="n">
        <f aca="false">[1]Sheet1!E369</f>
        <v>78.974025974026</v>
      </c>
      <c r="G44" s="19" t="n">
        <f aca="false">[1]Sheet1!F369</f>
        <v>49.6168831168831</v>
      </c>
      <c r="H44" s="19"/>
      <c r="I44" s="19"/>
      <c r="J44" s="19" t="n">
        <f aca="false">[2]Sheet1!I369</f>
        <v>72.9821428571429</v>
      </c>
      <c r="K44" s="19" t="n">
        <f aca="false">[2]Sheet1!J369</f>
        <v>40.8928571428571</v>
      </c>
      <c r="L44" s="19"/>
      <c r="M44" s="19"/>
      <c r="N44" s="19"/>
      <c r="O44" s="19"/>
      <c r="P44" s="19"/>
      <c r="Q44" s="19"/>
      <c r="R44" s="19"/>
      <c r="S44" s="19"/>
      <c r="T44" s="20"/>
      <c r="U44" s="20" t="n">
        <v>-4</v>
      </c>
    </row>
    <row r="45" customFormat="false" ht="12.75" hidden="false" customHeight="false" outlineLevel="0" collapsed="false">
      <c r="A45" s="0" t="s">
        <v>31</v>
      </c>
      <c r="B45" s="19" t="n">
        <f aca="false">[1]Sheet1!A370</f>
        <v>54.5900621118012</v>
      </c>
      <c r="C45" s="19" t="n">
        <f aca="false">[1]Sheet1!B370</f>
        <v>31.695652173913</v>
      </c>
      <c r="D45" s="19" t="n">
        <f aca="false">[3]Sheet1!C370</f>
        <v>48.3516483516484</v>
      </c>
      <c r="E45" s="19" t="n">
        <f aca="false">[3]Sheet1!D370</f>
        <v>33.3681318681319</v>
      </c>
      <c r="F45" s="19"/>
      <c r="G45" s="19"/>
      <c r="H45" s="19" t="n">
        <f aca="false">[3]Sheet1!G370</f>
        <v>64.3571428571429</v>
      </c>
      <c r="I45" s="19" t="n">
        <f aca="false">[3]Sheet1!H370</f>
        <v>43.4285714285714</v>
      </c>
      <c r="J45" s="19" t="n">
        <f aca="false">[2]Sheet1!I370</f>
        <v>67.1071428571429</v>
      </c>
      <c r="K45" s="19" t="n">
        <f aca="false">[2]Sheet1!J370</f>
        <v>35.2857142857143</v>
      </c>
      <c r="L45" s="19" t="n">
        <f aca="false">[3]Sheet1!K370</f>
        <v>45.3673469387755</v>
      </c>
      <c r="M45" s="19" t="n">
        <f aca="false">[3]Sheet1!L370</f>
        <v>31.2142857142857</v>
      </c>
      <c r="N45" s="19" t="n">
        <f aca="false">[3]Sheet1!M370</f>
        <v>66.9603174603175</v>
      </c>
      <c r="O45" s="19" t="n">
        <f aca="false">[3]Sheet1!N370</f>
        <v>40</v>
      </c>
      <c r="P45" s="19"/>
      <c r="Q45" s="19"/>
      <c r="R45" s="19"/>
      <c r="S45" s="19"/>
      <c r="T45" s="20"/>
      <c r="U45" s="20" t="n">
        <v>-19</v>
      </c>
    </row>
    <row r="46" customFormat="false" ht="12.75" hidden="false" customHeight="false" outlineLevel="0" collapsed="false">
      <c r="A46" s="0" t="s">
        <v>32</v>
      </c>
      <c r="B46" s="19"/>
      <c r="C46" s="19"/>
      <c r="D46" s="19"/>
      <c r="E46" s="19"/>
      <c r="F46" s="19"/>
      <c r="G46" s="19"/>
      <c r="H46" s="19"/>
      <c r="I46" s="19"/>
      <c r="J46" s="19" t="n">
        <f aca="false">[2]Sheet1!I371</f>
        <v>58.5918367346939</v>
      </c>
      <c r="K46" s="19" t="n">
        <f aca="false">[2]Sheet1!J371</f>
        <v>30.7142857142857</v>
      </c>
      <c r="L46" s="19"/>
      <c r="M46" s="19"/>
      <c r="N46" s="19"/>
      <c r="O46" s="19"/>
      <c r="P46" s="19" t="n">
        <f aca="false">[2]Sheet1!O371</f>
        <v>68.9591836734694</v>
      </c>
      <c r="Q46" s="19" t="n">
        <f aca="false">[2]Sheet1!P371</f>
        <v>36.8367346938776</v>
      </c>
      <c r="R46" s="19" t="n">
        <f aca="false">[2]Sheet1!Q371</f>
        <v>62.8333333333333</v>
      </c>
      <c r="S46" s="19" t="n">
        <f aca="false">[2]Sheet1!R371</f>
        <v>47.0714285714286</v>
      </c>
      <c r="T46" s="20"/>
      <c r="U46" s="20" t="n">
        <v>3</v>
      </c>
    </row>
    <row r="47" customFormat="false" ht="13.5" hidden="false" customHeight="false" outlineLevel="0" collapsed="false">
      <c r="B47" s="19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20"/>
      <c r="U47" s="22" t="n">
        <f aca="false">SUM(U44:U46)</f>
        <v>-20</v>
      </c>
    </row>
    <row r="48" customFormat="false" ht="13.5" hidden="true" customHeight="false" outlineLevel="0" collapsed="false">
      <c r="B48" s="19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20"/>
      <c r="U48" s="20"/>
    </row>
    <row r="49" customFormat="false" ht="13.5" hidden="true" customHeight="false" outlineLevel="0" collapsed="false">
      <c r="B49" s="19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20"/>
      <c r="U49" s="20"/>
    </row>
    <row r="50" customFormat="false" ht="14.25" hidden="false" customHeight="false" outlineLevel="0" collapsed="false">
      <c r="A50" s="3" t="s">
        <v>94</v>
      </c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U50" s="35" t="n">
        <f aca="false">SUM(U44:U46)</f>
        <v>-20</v>
      </c>
    </row>
    <row r="51" customFormat="false" ht="12.75" hidden="false" customHeight="false" outlineLevel="0" collapsed="false">
      <c r="A51" s="0" t="s">
        <v>30</v>
      </c>
      <c r="B51" s="19"/>
      <c r="C51" s="19"/>
      <c r="D51" s="19"/>
      <c r="E51" s="19"/>
      <c r="F51" s="19" t="n">
        <f aca="false">[1]Sheet1!E376</f>
        <v>69.2662337662338</v>
      </c>
      <c r="G51" s="19" t="n">
        <f aca="false">[1]Sheet1!F376</f>
        <v>46.275974025974</v>
      </c>
      <c r="H51" s="19"/>
      <c r="I51" s="19"/>
      <c r="J51" s="19" t="n">
        <f aca="false">[2]Sheet1!I376</f>
        <v>53.5357142857143</v>
      </c>
      <c r="K51" s="19" t="n">
        <f aca="false">[2]Sheet1!J376</f>
        <v>30.25</v>
      </c>
      <c r="L51" s="19"/>
      <c r="M51" s="19"/>
      <c r="N51" s="19"/>
      <c r="O51" s="19"/>
      <c r="P51" s="19"/>
      <c r="Q51" s="19"/>
      <c r="R51" s="19"/>
      <c r="S51" s="19"/>
      <c r="T51" s="20"/>
      <c r="U51" s="20" t="n">
        <v>3</v>
      </c>
    </row>
    <row r="52" customFormat="false" ht="12.75" hidden="false" customHeight="false" outlineLevel="0" collapsed="false">
      <c r="A52" s="0" t="s">
        <v>31</v>
      </c>
      <c r="B52" s="19" t="n">
        <f aca="false">[1]Sheet1!A377</f>
        <v>56.5155279503106</v>
      </c>
      <c r="C52" s="19" t="n">
        <f aca="false">[1]Sheet1!B377</f>
        <v>38.3105590062112</v>
      </c>
      <c r="D52" s="19" t="n">
        <f aca="false">[3]Sheet1!C377</f>
        <v>61.7142857142857</v>
      </c>
      <c r="E52" s="19" t="n">
        <f aca="false">[3]Sheet1!D377</f>
        <v>45.6923076923077</v>
      </c>
      <c r="F52" s="19"/>
      <c r="G52" s="19"/>
      <c r="H52" s="19" t="n">
        <f aca="false">[3]Sheet1!G377</f>
        <v>69.0194805194805</v>
      </c>
      <c r="I52" s="19" t="n">
        <f aca="false">[3]Sheet1!H377</f>
        <v>52.461038961039</v>
      </c>
      <c r="J52" s="19" t="n">
        <f aca="false">[2]Sheet1!I377</f>
        <v>51.9107142857143</v>
      </c>
      <c r="K52" s="19" t="n">
        <f aca="false">[2]Sheet1!J377</f>
        <v>28.2142857142857</v>
      </c>
      <c r="L52" s="19" t="n">
        <f aca="false">[3]Sheet1!K377</f>
        <v>60.6224489795918</v>
      </c>
      <c r="M52" s="19" t="n">
        <f aca="false">[3]Sheet1!L377</f>
        <v>42.7448979591837</v>
      </c>
      <c r="N52" s="19" t="n">
        <f aca="false">[3]Sheet1!M377</f>
        <v>68.1746031746032</v>
      </c>
      <c r="O52" s="19" t="n">
        <f aca="false">[3]Sheet1!N377</f>
        <v>49.3492063492064</v>
      </c>
      <c r="P52" s="19"/>
      <c r="Q52" s="19"/>
      <c r="R52" s="19"/>
      <c r="S52" s="19"/>
      <c r="T52" s="20"/>
      <c r="U52" s="20" t="n">
        <v>5</v>
      </c>
    </row>
    <row r="53" customFormat="false" ht="12.75" hidden="false" customHeight="false" outlineLevel="0" collapsed="false">
      <c r="A53" s="0" t="s">
        <v>32</v>
      </c>
      <c r="B53" s="19"/>
      <c r="C53" s="19"/>
      <c r="D53" s="19"/>
      <c r="E53" s="19"/>
      <c r="F53" s="19"/>
      <c r="G53" s="19"/>
      <c r="H53" s="19"/>
      <c r="I53" s="19"/>
      <c r="J53" s="19" t="n">
        <f aca="false">[2]Sheet1!I378</f>
        <v>44.4897959183674</v>
      </c>
      <c r="K53" s="19" t="n">
        <f aca="false">[2]Sheet1!J378</f>
        <v>24.7142857142857</v>
      </c>
      <c r="L53" s="19"/>
      <c r="M53" s="19"/>
      <c r="N53" s="19"/>
      <c r="O53" s="19"/>
      <c r="P53" s="19" t="n">
        <f aca="false">[2]Sheet1!O378</f>
        <v>50.9727891156463</v>
      </c>
      <c r="Q53" s="19" t="n">
        <f aca="false">[2]Sheet1!P378</f>
        <v>27.7290249433106</v>
      </c>
      <c r="R53" s="19" t="n">
        <f aca="false">[2]Sheet1!Q378</f>
        <v>56.4761904761905</v>
      </c>
      <c r="S53" s="19" t="n">
        <f aca="false">[2]Sheet1!R378</f>
        <v>42.6309523809524</v>
      </c>
      <c r="T53" s="20"/>
      <c r="U53" s="20" t="n">
        <v>-3</v>
      </c>
    </row>
    <row r="54" customFormat="false" ht="13.5" hidden="false" customHeight="false" outlineLevel="0" collapsed="false">
      <c r="B54" s="19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20"/>
      <c r="U54" s="22" t="n">
        <f aca="false">SUM(U51:U53)</f>
        <v>5</v>
      </c>
    </row>
    <row r="55" customFormat="false" ht="13.5" hidden="true" customHeight="false" outlineLevel="0" collapsed="false">
      <c r="B55" s="19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20"/>
      <c r="U55" s="20"/>
    </row>
    <row r="56" customFormat="false" ht="13.5" hidden="true" customHeight="false" outlineLevel="0" collapsed="false">
      <c r="B56" s="19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20"/>
      <c r="U56" s="20"/>
    </row>
    <row r="57" customFormat="false" ht="14.25" hidden="false" customHeight="false" outlineLevel="0" collapsed="false">
      <c r="A57" s="3" t="s">
        <v>95</v>
      </c>
      <c r="B57" s="23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U57" s="27"/>
    </row>
    <row r="58" customFormat="false" ht="12.75" hidden="false" customHeight="false" outlineLevel="0" collapsed="false">
      <c r="A58" s="0" t="s">
        <v>30</v>
      </c>
      <c r="B58" s="19"/>
      <c r="C58" s="19"/>
      <c r="D58" s="19"/>
      <c r="E58" s="19"/>
      <c r="F58" s="19" t="n">
        <f aca="false">[1]Sheet1!E383</f>
        <v>70.3441558441559</v>
      </c>
      <c r="G58" s="19" t="n">
        <f aca="false">[1]Sheet1!F383</f>
        <v>41.8701298701299</v>
      </c>
      <c r="H58" s="19"/>
      <c r="I58" s="19"/>
      <c r="J58" s="19" t="n">
        <f aca="false">[2]Sheet1!I383</f>
        <v>57.9285714285714</v>
      </c>
      <c r="K58" s="19" t="n">
        <f aca="false">[2]Sheet1!J383</f>
        <v>35.7857142857143</v>
      </c>
      <c r="L58" s="19"/>
      <c r="M58" s="19"/>
      <c r="N58" s="19"/>
      <c r="O58" s="19"/>
      <c r="P58" s="19"/>
      <c r="Q58" s="19"/>
      <c r="R58" s="19"/>
      <c r="S58" s="19"/>
      <c r="T58" s="20"/>
      <c r="U58" s="20" t="n">
        <v>-11</v>
      </c>
    </row>
    <row r="59" customFormat="false" ht="12.75" hidden="false" customHeight="false" outlineLevel="0" collapsed="false">
      <c r="A59" s="0" t="s">
        <v>31</v>
      </c>
      <c r="B59" s="19" t="n">
        <f aca="false">[1]Sheet1!A384</f>
        <v>44.4347826086957</v>
      </c>
      <c r="C59" s="19" t="n">
        <f aca="false">[1]Sheet1!B384</f>
        <v>27.639751552795</v>
      </c>
      <c r="D59" s="19" t="n">
        <f aca="false">[3]Sheet1!C384</f>
        <v>45.8351648351648</v>
      </c>
      <c r="E59" s="19" t="n">
        <f aca="false">[3]Sheet1!D384</f>
        <v>31.4285714285714</v>
      </c>
      <c r="F59" s="19"/>
      <c r="G59" s="19"/>
      <c r="H59" s="19" t="n">
        <f aca="false">[3]Sheet1!G384</f>
        <v>59.6363636363636</v>
      </c>
      <c r="I59" s="19" t="n">
        <f aca="false">[3]Sheet1!H384</f>
        <v>39.3896103896104</v>
      </c>
      <c r="J59" s="19" t="n">
        <f aca="false">[2]Sheet1!I384</f>
        <v>52.0357142857143</v>
      </c>
      <c r="K59" s="19" t="n">
        <f aca="false">[2]Sheet1!J384</f>
        <v>30.4821428571429</v>
      </c>
      <c r="L59" s="19" t="n">
        <f aca="false">[3]Sheet1!K384</f>
        <v>46.2244897959184</v>
      </c>
      <c r="M59" s="19" t="n">
        <f aca="false">[3]Sheet1!L384</f>
        <v>30.9795918367347</v>
      </c>
      <c r="N59" s="19" t="n">
        <f aca="false">[3]Sheet1!M384</f>
        <v>59.5396825396825</v>
      </c>
      <c r="O59" s="19" t="n">
        <f aca="false">[3]Sheet1!N384</f>
        <v>33.8412698412699</v>
      </c>
      <c r="P59" s="19"/>
      <c r="Q59" s="19"/>
      <c r="R59" s="19"/>
      <c r="S59" s="19"/>
      <c r="T59" s="20"/>
      <c r="U59" s="20" t="n">
        <v>-56</v>
      </c>
    </row>
    <row r="60" customFormat="false" ht="12.75" hidden="false" customHeight="false" outlineLevel="0" collapsed="false">
      <c r="A60" s="0" t="s">
        <v>32</v>
      </c>
      <c r="B60" s="19"/>
      <c r="C60" s="19"/>
      <c r="D60" s="19"/>
      <c r="E60" s="19"/>
      <c r="F60" s="19"/>
      <c r="G60" s="19"/>
      <c r="H60" s="19"/>
      <c r="I60" s="19"/>
      <c r="J60" s="19" t="n">
        <f aca="false">[2]Sheet1!I385</f>
        <v>43.4285714285714</v>
      </c>
      <c r="K60" s="19" t="n">
        <f aca="false">[2]Sheet1!J385</f>
        <v>25.8979591836735</v>
      </c>
      <c r="L60" s="19"/>
      <c r="M60" s="19"/>
      <c r="N60" s="19"/>
      <c r="O60" s="19"/>
      <c r="P60" s="19" t="n">
        <f aca="false">[2]Sheet1!O385</f>
        <v>58.1020408163265</v>
      </c>
      <c r="Q60" s="19" t="n">
        <f aca="false">[2]Sheet1!P385</f>
        <v>32.5238095238095</v>
      </c>
      <c r="R60" s="19" t="n">
        <f aca="false">[2]Sheet1!Q385</f>
        <v>56.843253968254</v>
      </c>
      <c r="S60" s="19" t="n">
        <f aca="false">[2]Sheet1!R385</f>
        <v>41.9623015873016</v>
      </c>
      <c r="T60" s="20"/>
      <c r="U60" s="20" t="n">
        <v>-2</v>
      </c>
    </row>
    <row r="61" customFormat="false" ht="13.5" hidden="false" customHeight="false" outlineLevel="0" collapsed="false">
      <c r="B61" s="19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20"/>
      <c r="U61" s="22" t="n">
        <f aca="false">SUM(U58:U60)</f>
        <v>-69</v>
      </c>
    </row>
    <row r="62" customFormat="false" ht="13.5" hidden="true" customHeight="false" outlineLevel="0" collapsed="false"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20"/>
      <c r="U62" s="20"/>
    </row>
    <row r="63" customFormat="false" ht="13.5" hidden="true" customHeight="false" outlineLevel="0" collapsed="false">
      <c r="B63" s="19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20"/>
      <c r="U63" s="20"/>
    </row>
    <row r="64" customFormat="false" ht="14.25" hidden="false" customHeight="false" outlineLevel="0" collapsed="false">
      <c r="A64" s="3" t="s">
        <v>96</v>
      </c>
      <c r="B64" s="23"/>
      <c r="C64" s="23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U64" s="27"/>
    </row>
    <row r="65" customFormat="false" ht="12.75" hidden="false" customHeight="false" outlineLevel="0" collapsed="false">
      <c r="A65" s="0" t="s">
        <v>30</v>
      </c>
      <c r="B65" s="19"/>
      <c r="C65" s="19"/>
      <c r="D65" s="19"/>
      <c r="E65" s="19"/>
      <c r="F65" s="19" t="n">
        <f aca="false">[1]Sheet1!E390</f>
        <v>65.5649350649351</v>
      </c>
      <c r="G65" s="19" t="n">
        <f aca="false">[1]Sheet1!F390</f>
        <v>41.4025974025974</v>
      </c>
      <c r="H65" s="19"/>
      <c r="I65" s="19"/>
      <c r="J65" s="19" t="n">
        <f aca="false">[2]Sheet1!I390</f>
        <v>46</v>
      </c>
      <c r="K65" s="19" t="n">
        <f aca="false">[2]Sheet1!J390</f>
        <v>27</v>
      </c>
      <c r="L65" s="19"/>
      <c r="M65" s="19"/>
      <c r="N65" s="19"/>
      <c r="O65" s="19"/>
      <c r="P65" s="19"/>
      <c r="Q65" s="19"/>
      <c r="R65" s="19"/>
      <c r="S65" s="19"/>
      <c r="T65" s="20"/>
      <c r="U65" s="20" t="n">
        <v>-22</v>
      </c>
    </row>
    <row r="66" customFormat="false" ht="12.75" hidden="false" customHeight="false" outlineLevel="0" collapsed="false">
      <c r="A66" s="0" t="s">
        <v>31</v>
      </c>
      <c r="B66" s="19" t="n">
        <f aca="false">[1]Sheet1!A391</f>
        <v>49.5652173913044</v>
      </c>
      <c r="C66" s="19" t="n">
        <f aca="false">[1]Sheet1!B391</f>
        <v>34.9068322981366</v>
      </c>
      <c r="D66" s="19" t="n">
        <f aca="false">[3]Sheet1!C391</f>
        <v>54.4725274725275</v>
      </c>
      <c r="E66" s="19" t="n">
        <f aca="false">[3]Sheet1!D391</f>
        <v>36.3736263736264</v>
      </c>
      <c r="F66" s="19"/>
      <c r="G66" s="19"/>
      <c r="H66" s="19" t="n">
        <f aca="false">[3]Sheet1!G391</f>
        <v>64.2402597402597</v>
      </c>
      <c r="I66" s="19" t="n">
        <f aca="false">[3]Sheet1!H391</f>
        <v>40.7922077922078</v>
      </c>
      <c r="J66" s="19" t="n">
        <f aca="false">[2]Sheet1!I391</f>
        <v>47</v>
      </c>
      <c r="K66" s="19" t="n">
        <f aca="false">[2]Sheet1!J391</f>
        <v>27</v>
      </c>
      <c r="L66" s="19" t="n">
        <f aca="false">[3]Sheet1!K391</f>
        <v>50.3469387755102</v>
      </c>
      <c r="M66" s="19" t="n">
        <f aca="false">[3]Sheet1!L391</f>
        <v>35.0612244897959</v>
      </c>
      <c r="N66" s="19" t="n">
        <f aca="false">[3]Sheet1!M391</f>
        <v>61.6984126984127</v>
      </c>
      <c r="O66" s="19" t="n">
        <f aca="false">[3]Sheet1!N391</f>
        <v>39.2539682539683</v>
      </c>
      <c r="P66" s="19"/>
      <c r="Q66" s="19"/>
      <c r="R66" s="19"/>
      <c r="S66" s="19"/>
      <c r="T66" s="20"/>
      <c r="U66" s="20" t="n">
        <v>-37</v>
      </c>
    </row>
    <row r="67" customFormat="false" ht="12.75" hidden="false" customHeight="false" outlineLevel="0" collapsed="false">
      <c r="A67" s="0" t="s">
        <v>32</v>
      </c>
      <c r="B67" s="19"/>
      <c r="C67" s="19"/>
      <c r="D67" s="19"/>
      <c r="E67" s="19"/>
      <c r="F67" s="19"/>
      <c r="G67" s="19"/>
      <c r="H67" s="19"/>
      <c r="I67" s="19"/>
      <c r="J67" s="19" t="n">
        <f aca="false">[2]Sheet1!I392</f>
        <v>40.7551020408163</v>
      </c>
      <c r="K67" s="19" t="n">
        <f aca="false">[2]Sheet1!J392</f>
        <v>19.9183673469388</v>
      </c>
      <c r="L67" s="19"/>
      <c r="M67" s="19"/>
      <c r="N67" s="19"/>
      <c r="O67" s="19"/>
      <c r="P67" s="19" t="n">
        <f aca="false">[2]Sheet1!O392</f>
        <v>45.0816326530612</v>
      </c>
      <c r="Q67" s="19" t="n">
        <f aca="false">[2]Sheet1!P392</f>
        <v>23.1122448979592</v>
      </c>
      <c r="R67" s="19" t="n">
        <f aca="false">[2]Sheet1!Q392</f>
        <v>53.5059523809524</v>
      </c>
      <c r="S67" s="19" t="n">
        <f aca="false">[2]Sheet1!R392</f>
        <v>38.2380952380953</v>
      </c>
      <c r="T67" s="20"/>
      <c r="U67" s="20" t="n">
        <v>-14</v>
      </c>
    </row>
    <row r="68" customFormat="false" ht="13.5" hidden="false" customHeight="false" outlineLevel="0" collapsed="false">
      <c r="B68" s="19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20"/>
      <c r="U68" s="22" t="n">
        <f aca="false">SUM(U65:U67)</f>
        <v>-73</v>
      </c>
    </row>
    <row r="69" customFormat="false" ht="13.5" hidden="true" customHeight="false" outlineLevel="0" collapsed="false">
      <c r="B69" s="19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20"/>
    </row>
    <row r="70" customFormat="false" ht="12" hidden="true" customHeight="true" outlineLevel="0" collapsed="false">
      <c r="B70" s="19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20"/>
    </row>
    <row r="71" customFormat="false" ht="14.25" hidden="false" customHeight="false" outlineLevel="0" collapsed="false">
      <c r="A71" s="3" t="s">
        <v>97</v>
      </c>
      <c r="B71" s="23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</row>
    <row r="72" customFormat="false" ht="12.75" hidden="false" customHeight="false" outlineLevel="0" collapsed="false">
      <c r="A72" s="0" t="s">
        <v>30</v>
      </c>
      <c r="B72" s="19"/>
      <c r="C72" s="19"/>
      <c r="D72" s="19"/>
      <c r="E72" s="19"/>
      <c r="F72" s="19" t="n">
        <f aca="false">[1]Sheet1!E397</f>
        <v>59.5487012987013</v>
      </c>
      <c r="G72" s="19" t="n">
        <f aca="false">[1]Sheet1!F397</f>
        <v>35.4188311688312</v>
      </c>
      <c r="H72" s="19"/>
      <c r="I72" s="19"/>
      <c r="J72" s="19" t="n">
        <f aca="false">[2]Sheet1!I397</f>
        <v>45.5357142857143</v>
      </c>
      <c r="K72" s="19" t="n">
        <f aca="false">[2]Sheet1!J397</f>
        <v>24.6071428571429</v>
      </c>
      <c r="L72" s="19"/>
      <c r="M72" s="19"/>
      <c r="N72" s="19"/>
      <c r="O72" s="19"/>
      <c r="P72" s="19"/>
      <c r="Q72" s="19"/>
      <c r="R72" s="19"/>
      <c r="S72" s="19"/>
      <c r="T72" s="20"/>
      <c r="U72" s="20" t="n">
        <v>-26</v>
      </c>
    </row>
    <row r="73" customFormat="false" ht="12.75" hidden="false" customHeight="false" outlineLevel="0" collapsed="false">
      <c r="A73" s="0" t="s">
        <v>31</v>
      </c>
      <c r="B73" s="19" t="n">
        <f aca="false">[1]Sheet1!A398</f>
        <v>40.472049689441</v>
      </c>
      <c r="C73" s="19" t="n">
        <f aca="false">[1]Sheet1!B398</f>
        <v>28.2360248447205</v>
      </c>
      <c r="D73" s="19" t="n">
        <f aca="false">[3]Sheet1!C398</f>
        <v>44.8791208791209</v>
      </c>
      <c r="E73" s="19" t="n">
        <f aca="false">[3]Sheet1!D398</f>
        <v>33.010989010989</v>
      </c>
      <c r="F73" s="19"/>
      <c r="G73" s="19"/>
      <c r="H73" s="19" t="n">
        <f aca="false">[3]Sheet1!G398</f>
        <v>61.6298701298701</v>
      </c>
      <c r="I73" s="19" t="n">
        <f aca="false">[3]Sheet1!H398</f>
        <v>43.6558441558442</v>
      </c>
      <c r="J73" s="19" t="n">
        <f aca="false">[2]Sheet1!I398</f>
        <v>42.4107142857143</v>
      </c>
      <c r="K73" s="19" t="n">
        <f aca="false">[2]Sheet1!J398</f>
        <v>20.1607142857143</v>
      </c>
      <c r="L73" s="19" t="n">
        <f aca="false">[3]Sheet1!K398</f>
        <v>44.7959183673469</v>
      </c>
      <c r="M73" s="19" t="n">
        <f aca="false">[3]Sheet1!L398</f>
        <v>31.7959183673469</v>
      </c>
      <c r="N73" s="19" t="n">
        <f aca="false">[3]Sheet1!M398</f>
        <v>58.2380952380953</v>
      </c>
      <c r="O73" s="19" t="n">
        <f aca="false">[3]Sheet1!N398</f>
        <v>39.3333333333333</v>
      </c>
      <c r="P73" s="19"/>
      <c r="Q73" s="19"/>
      <c r="R73" s="19"/>
      <c r="S73" s="19"/>
      <c r="T73" s="20"/>
      <c r="U73" s="20" t="n">
        <v>-75</v>
      </c>
    </row>
    <row r="74" customFormat="false" ht="12.75" hidden="false" customHeight="false" outlineLevel="0" collapsed="false">
      <c r="A74" s="0" t="s">
        <v>32</v>
      </c>
      <c r="B74" s="19"/>
      <c r="C74" s="19"/>
      <c r="D74" s="19"/>
      <c r="E74" s="19"/>
      <c r="F74" s="19"/>
      <c r="G74" s="19"/>
      <c r="H74" s="19"/>
      <c r="I74" s="19"/>
      <c r="J74" s="19" t="n">
        <f aca="false">[2]Sheet1!I399</f>
        <v>35.4897959183673</v>
      </c>
      <c r="K74" s="19" t="n">
        <f aca="false">[2]Sheet1!J399</f>
        <v>14.3469387755102</v>
      </c>
      <c r="L74" s="19"/>
      <c r="M74" s="19"/>
      <c r="N74" s="19"/>
      <c r="O74" s="19"/>
      <c r="P74" s="19" t="n">
        <f aca="false">[2]Sheet1!O399</f>
        <v>45.8775510204082</v>
      </c>
      <c r="Q74" s="19" t="n">
        <f aca="false">[2]Sheet1!P399</f>
        <v>24.4421768707483</v>
      </c>
      <c r="R74" s="19" t="n">
        <f aca="false">[2]Sheet1!Q399</f>
        <v>54.922619047619</v>
      </c>
      <c r="S74" s="19" t="n">
        <f aca="false">[2]Sheet1!R399</f>
        <v>39.2142857142857</v>
      </c>
      <c r="T74" s="20"/>
      <c r="U74" s="20" t="n">
        <v>-15</v>
      </c>
    </row>
    <row r="75" customFormat="false" ht="11.25" hidden="false" customHeight="true" outlineLevel="0" collapsed="false">
      <c r="B75" s="19"/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20"/>
      <c r="U75" s="22" t="n">
        <f aca="false">SUM(U72:U74)</f>
        <v>-116</v>
      </c>
    </row>
    <row r="76" customFormat="false" ht="11.25" hidden="true" customHeight="true" outlineLevel="0" collapsed="false">
      <c r="B76" s="19"/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20"/>
      <c r="U76" s="21"/>
    </row>
    <row r="77" customFormat="false" ht="11.25" hidden="true" customHeight="true" outlineLevel="0" collapsed="false">
      <c r="B77" s="19"/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20"/>
      <c r="U77" s="21"/>
    </row>
    <row r="78" customFormat="false" ht="14.25" hidden="false" customHeight="false" outlineLevel="0" collapsed="false">
      <c r="A78" s="3" t="s">
        <v>98</v>
      </c>
      <c r="B78" s="23"/>
      <c r="C78" s="23"/>
      <c r="D78" s="23"/>
      <c r="E78" s="23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U78" s="27"/>
    </row>
    <row r="79" customFormat="false" ht="12.75" hidden="false" customHeight="false" outlineLevel="0" collapsed="false">
      <c r="A79" s="0" t="s">
        <v>30</v>
      </c>
      <c r="B79" s="19"/>
      <c r="C79" s="19"/>
      <c r="D79" s="19"/>
      <c r="E79" s="19"/>
      <c r="F79" s="19" t="n">
        <f aca="false">[1]Sheet1!E404</f>
        <v>55.9935064935065</v>
      </c>
      <c r="G79" s="19" t="n">
        <f aca="false">[1]Sheet1!F404</f>
        <v>34.3116883116883</v>
      </c>
      <c r="H79" s="19"/>
      <c r="I79" s="19"/>
      <c r="J79" s="19" t="n">
        <f aca="false">[2]Sheet1!I404</f>
        <v>36.7857142857143</v>
      </c>
      <c r="K79" s="19" t="n">
        <f aca="false">[2]Sheet1!J404</f>
        <v>19.6428571428571</v>
      </c>
      <c r="L79" s="19"/>
      <c r="M79" s="19"/>
      <c r="N79" s="19"/>
      <c r="O79" s="19"/>
      <c r="P79" s="19"/>
      <c r="Q79" s="19"/>
      <c r="R79" s="19"/>
      <c r="S79" s="19"/>
      <c r="T79" s="20"/>
      <c r="U79" s="20" t="n">
        <f aca="false">Y876</f>
        <v>-49</v>
      </c>
    </row>
    <row r="80" customFormat="false" ht="12.75" hidden="false" customHeight="false" outlineLevel="0" collapsed="false">
      <c r="A80" s="0" t="s">
        <v>31</v>
      </c>
      <c r="B80" s="19" t="n">
        <f aca="false">[1]Sheet1!A405</f>
        <v>29.9751552795031</v>
      </c>
      <c r="C80" s="19" t="n">
        <f aca="false">[1]Sheet1!B405</f>
        <v>13.9006211180124</v>
      </c>
      <c r="D80" s="19" t="n">
        <f aca="false">[3]Sheet1!C405</f>
        <v>39.7912087912088</v>
      </c>
      <c r="E80" s="19" t="n">
        <f aca="false">[3]Sheet1!D405</f>
        <v>26.010989010989</v>
      </c>
      <c r="F80" s="19"/>
      <c r="G80" s="19"/>
      <c r="H80" s="19" t="n">
        <f aca="false">[3]Sheet1!G405</f>
        <v>56.7922077922078</v>
      </c>
      <c r="I80" s="19" t="n">
        <f aca="false">[3]Sheet1!H405</f>
        <v>41.8831168831169</v>
      </c>
      <c r="J80" s="19" t="n">
        <f aca="false">[2]Sheet1!I405</f>
        <v>31.9642857142857</v>
      </c>
      <c r="K80" s="19" t="n">
        <f aca="false">[2]Sheet1!J405</f>
        <v>10.9464285714286</v>
      </c>
      <c r="L80" s="19" t="n">
        <f aca="false">[3]Sheet1!K405</f>
        <v>39.8367346938775</v>
      </c>
      <c r="M80" s="19" t="n">
        <f aca="false">[3]Sheet1!L405</f>
        <v>24.3265306122449</v>
      </c>
      <c r="N80" s="19" t="n">
        <f aca="false">[3]Sheet1!M405</f>
        <v>52.984126984127</v>
      </c>
      <c r="O80" s="19" t="n">
        <f aca="false">[3]Sheet1!N405</f>
        <v>34.0952380952381</v>
      </c>
      <c r="P80" s="19"/>
      <c r="Q80" s="19"/>
      <c r="R80" s="19"/>
      <c r="S80" s="19"/>
      <c r="T80" s="20"/>
      <c r="U80" s="20" t="n">
        <f aca="false">Y877</f>
        <v>-109</v>
      </c>
    </row>
    <row r="81" customFormat="false" ht="12.75" hidden="false" customHeight="false" outlineLevel="0" collapsed="false">
      <c r="A81" s="0" t="s">
        <v>32</v>
      </c>
      <c r="B81" s="19"/>
      <c r="C81" s="19"/>
      <c r="D81" s="19"/>
      <c r="E81" s="19"/>
      <c r="F81" s="19"/>
      <c r="G81" s="19"/>
      <c r="H81" s="19"/>
      <c r="I81" s="19"/>
      <c r="J81" s="19" t="n">
        <f aca="false">[2]Sheet1!I406</f>
        <v>22.4081632653061</v>
      </c>
      <c r="K81" s="19" t="n">
        <f aca="false">[2]Sheet1!J406</f>
        <v>2.44897959183673</v>
      </c>
      <c r="L81" s="19"/>
      <c r="M81" s="19"/>
      <c r="N81" s="19"/>
      <c r="O81" s="19"/>
      <c r="P81" s="19" t="n">
        <f aca="false">[2]Sheet1!O406</f>
        <v>47.0884353741497</v>
      </c>
      <c r="Q81" s="19" t="n">
        <f aca="false">[2]Sheet1!P406</f>
        <v>24.5714285714286</v>
      </c>
      <c r="R81" s="19" t="n">
        <f aca="false">[2]Sheet1!Q406</f>
        <v>57.9166666666667</v>
      </c>
      <c r="S81" s="19" t="n">
        <f aca="false">[2]Sheet1!R406</f>
        <v>37.9404761904762</v>
      </c>
      <c r="T81" s="20"/>
      <c r="U81" s="20" t="n">
        <f aca="false">Y878</f>
        <v>-15</v>
      </c>
    </row>
    <row r="82" customFormat="false" ht="13.5" hidden="false" customHeight="false" outlineLevel="0" collapsed="false">
      <c r="B82" s="19"/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20"/>
      <c r="U82" s="22" t="n">
        <f aca="false">SUM(U79:U81)</f>
        <v>-173</v>
      </c>
    </row>
    <row r="83" customFormat="false" ht="13.5" hidden="true" customHeight="false" outlineLevel="0" collapsed="false">
      <c r="B83" s="19"/>
      <c r="C83" s="19"/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20"/>
      <c r="U83" s="20"/>
    </row>
    <row r="84" customFormat="false" ht="13.5" hidden="true" customHeight="false" outlineLevel="0" collapsed="false">
      <c r="B84" s="19"/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20"/>
      <c r="U84" s="20"/>
    </row>
    <row r="85" customFormat="false" ht="14.25" hidden="false" customHeight="false" outlineLevel="0" collapsed="false">
      <c r="A85" s="3" t="s">
        <v>99</v>
      </c>
      <c r="B85" s="23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U85" s="27"/>
    </row>
    <row r="86" customFormat="false" ht="12.75" hidden="false" customHeight="false" outlineLevel="0" collapsed="false">
      <c r="A86" s="0" t="s">
        <v>30</v>
      </c>
      <c r="B86" s="19"/>
      <c r="C86" s="19"/>
      <c r="D86" s="19"/>
      <c r="E86" s="19"/>
      <c r="F86" s="19" t="n">
        <f aca="false">[1]Sheet1!E411</f>
        <v>64.9025974025974</v>
      </c>
      <c r="G86" s="19" t="n">
        <f aca="false">[1]Sheet1!F411</f>
        <v>36.7792207792208</v>
      </c>
      <c r="H86" s="19"/>
      <c r="I86" s="19"/>
      <c r="J86" s="19" t="n">
        <f aca="false">[2]Sheet1!I411</f>
        <v>54.0714285714286</v>
      </c>
      <c r="K86" s="19" t="n">
        <f aca="false">[2]Sheet1!J411</f>
        <v>25.25</v>
      </c>
      <c r="L86" s="19"/>
      <c r="M86" s="19"/>
      <c r="N86" s="19"/>
      <c r="O86" s="19"/>
      <c r="P86" s="19"/>
      <c r="Q86" s="19"/>
      <c r="R86" s="19"/>
      <c r="S86" s="19"/>
      <c r="T86" s="20"/>
      <c r="U86" s="20" t="n">
        <v>-25</v>
      </c>
    </row>
    <row r="87" customFormat="false" ht="12.75" hidden="false" customHeight="false" outlineLevel="0" collapsed="false">
      <c r="A87" s="0" t="s">
        <v>31</v>
      </c>
      <c r="B87" s="19" t="n">
        <f aca="false">[1]Sheet1!A412</f>
        <v>32.1242236024845</v>
      </c>
      <c r="C87" s="19" t="n">
        <f aca="false">[1]Sheet1!B412</f>
        <v>15.1552795031056</v>
      </c>
      <c r="D87" s="19" t="n">
        <f aca="false">[3]Sheet1!C412</f>
        <v>32.4065934065934</v>
      </c>
      <c r="E87" s="19" t="n">
        <f aca="false">[3]Sheet1!D412</f>
        <v>19.3956043956044</v>
      </c>
      <c r="F87" s="19"/>
      <c r="G87" s="19"/>
      <c r="H87" s="19" t="n">
        <f aca="false">[3]Sheet1!G412</f>
        <v>51.2532467532468</v>
      </c>
      <c r="I87" s="19" t="n">
        <f aca="false">[3]Sheet1!H412</f>
        <v>30.4220779220779</v>
      </c>
      <c r="J87" s="19" t="n">
        <f aca="false">[2]Sheet1!I412</f>
        <v>48.0178571428571</v>
      </c>
      <c r="K87" s="19" t="n">
        <f aca="false">[2]Sheet1!J412</f>
        <v>19.6607142857143</v>
      </c>
      <c r="L87" s="19" t="n">
        <f aca="false">[3]Sheet1!K412</f>
        <v>31.6530612244898</v>
      </c>
      <c r="M87" s="19" t="n">
        <f aca="false">[3]Sheet1!L412</f>
        <v>16.265306122449</v>
      </c>
      <c r="N87" s="19" t="n">
        <f aca="false">[3]Sheet1!M412</f>
        <v>51.3174603174603</v>
      </c>
      <c r="O87" s="19" t="n">
        <f aca="false">[3]Sheet1!N412</f>
        <v>27.1111111111111</v>
      </c>
      <c r="P87" s="19"/>
      <c r="Q87" s="19"/>
      <c r="R87" s="19"/>
      <c r="S87" s="19"/>
      <c r="T87" s="20"/>
      <c r="U87" s="20" t="n">
        <v>-98</v>
      </c>
    </row>
    <row r="88" customFormat="false" ht="12.75" hidden="false" customHeight="false" outlineLevel="0" collapsed="false">
      <c r="A88" s="0" t="s">
        <v>32</v>
      </c>
      <c r="B88" s="19"/>
      <c r="C88" s="19"/>
      <c r="D88" s="19"/>
      <c r="E88" s="19"/>
      <c r="F88" s="19"/>
      <c r="G88" s="19"/>
      <c r="H88" s="19"/>
      <c r="I88" s="19"/>
      <c r="J88" s="19" t="n">
        <f aca="false">[2]Sheet1!I413</f>
        <v>43.1428571428571</v>
      </c>
      <c r="K88" s="19" t="n">
        <f aca="false">[2]Sheet1!J413</f>
        <v>19.9387755102041</v>
      </c>
      <c r="L88" s="19"/>
      <c r="M88" s="19"/>
      <c r="N88" s="19"/>
      <c r="O88" s="19"/>
      <c r="P88" s="19" t="n">
        <f aca="false">[2]Sheet1!O413</f>
        <v>50.5714285714286</v>
      </c>
      <c r="Q88" s="19" t="n">
        <f aca="false">[2]Sheet1!P413</f>
        <v>25.4285714285714</v>
      </c>
      <c r="R88" s="19" t="n">
        <f aca="false">[2]Sheet1!Q413</f>
        <v>53.4285714285714</v>
      </c>
      <c r="S88" s="19" t="n">
        <f aca="false">[2]Sheet1!R413</f>
        <v>34.5119047619048</v>
      </c>
      <c r="T88" s="20"/>
      <c r="U88" s="20" t="n">
        <v>-10</v>
      </c>
    </row>
    <row r="89" customFormat="false" ht="13.5" hidden="false" customHeight="false" outlineLevel="0" collapsed="false">
      <c r="B89" s="19"/>
      <c r="C89" s="19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20"/>
      <c r="U89" s="22" t="n">
        <f aca="false">SUM(U86:U88)</f>
        <v>-133</v>
      </c>
    </row>
    <row r="90" customFormat="false" ht="13.5" hidden="true" customHeight="false" outlineLevel="0" collapsed="false">
      <c r="B90" s="19"/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20"/>
      <c r="U90" s="21"/>
    </row>
    <row r="91" customFormat="false" ht="13.5" hidden="true" customHeight="false" outlineLevel="0" collapsed="false">
      <c r="B91" s="19"/>
      <c r="C91" s="19"/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20"/>
      <c r="U91" s="21"/>
    </row>
    <row r="92" customFormat="false" ht="14.25" hidden="false" customHeight="false" outlineLevel="0" collapsed="false">
      <c r="A92" s="3" t="s">
        <v>100</v>
      </c>
      <c r="B92" s="23"/>
      <c r="C92" s="23"/>
      <c r="D92" s="23"/>
      <c r="E92" s="23"/>
      <c r="F92" s="23"/>
      <c r="G92" s="23"/>
      <c r="H92" s="23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  <c r="U92" s="27"/>
    </row>
    <row r="93" customFormat="false" ht="12.75" hidden="false" customHeight="false" outlineLevel="0" collapsed="false">
      <c r="A93" s="0" t="s">
        <v>30</v>
      </c>
      <c r="B93" s="19"/>
      <c r="C93" s="19"/>
      <c r="D93" s="19"/>
      <c r="E93" s="19"/>
      <c r="F93" s="19" t="n">
        <f aca="false">[1]Sheet1!E418</f>
        <v>64.6168831168831</v>
      </c>
      <c r="G93" s="19" t="n">
        <f aca="false">[1]Sheet1!F418</f>
        <v>38.9675324675325</v>
      </c>
      <c r="H93" s="19"/>
      <c r="I93" s="19"/>
      <c r="J93" s="19" t="n">
        <f aca="false">[2]Sheet1!I418</f>
        <v>46.1785714285714</v>
      </c>
      <c r="K93" s="19" t="n">
        <f aca="false">[2]Sheet1!J418</f>
        <v>22.0714285714286</v>
      </c>
      <c r="L93" s="19"/>
      <c r="M93" s="19"/>
      <c r="N93" s="19"/>
      <c r="O93" s="19"/>
      <c r="P93" s="19"/>
      <c r="Q93" s="19"/>
      <c r="R93" s="19"/>
      <c r="S93" s="19"/>
      <c r="T93" s="20"/>
      <c r="U93" s="20" t="n">
        <v>-35</v>
      </c>
    </row>
    <row r="94" customFormat="false" ht="12.75" hidden="false" customHeight="false" outlineLevel="0" collapsed="false">
      <c r="A94" s="0" t="s">
        <v>31</v>
      </c>
      <c r="B94" s="19" t="n">
        <f aca="false">[1]Sheet1!A419</f>
        <v>43.2049689440994</v>
      </c>
      <c r="C94" s="19" t="n">
        <f aca="false">[1]Sheet1!B419</f>
        <v>26.9689440993789</v>
      </c>
      <c r="D94" s="19" t="n">
        <f aca="false">[3]Sheet1!C419</f>
        <v>49.3516483516484</v>
      </c>
      <c r="E94" s="19" t="n">
        <f aca="false">[3]Sheet1!D419</f>
        <v>30.7032967032967</v>
      </c>
      <c r="F94" s="19"/>
      <c r="G94" s="19"/>
      <c r="H94" s="19" t="n">
        <f aca="false">[3]Sheet1!G419</f>
        <v>64.1439393939394</v>
      </c>
      <c r="I94" s="19" t="n">
        <f aca="false">[3]Sheet1!H419</f>
        <v>43.2207792207792</v>
      </c>
      <c r="J94" s="19" t="n">
        <f aca="false">[2]Sheet1!I419</f>
        <v>41.1964285714286</v>
      </c>
      <c r="K94" s="19" t="n">
        <f aca="false">[2]Sheet1!J419</f>
        <v>17.6428571428571</v>
      </c>
      <c r="L94" s="19" t="n">
        <f aca="false">[3]Sheet1!K419</f>
        <v>47.1428571428571</v>
      </c>
      <c r="M94" s="19" t="n">
        <f aca="false">[3]Sheet1!L419</f>
        <v>25.530612244898</v>
      </c>
      <c r="N94" s="19" t="n">
        <f aca="false">[3]Sheet1!M419</f>
        <v>62.7142857142857</v>
      </c>
      <c r="O94" s="19" t="n">
        <f aca="false">[3]Sheet1!N419</f>
        <v>40.9365079365079</v>
      </c>
      <c r="P94" s="19"/>
      <c r="Q94" s="19"/>
      <c r="R94" s="19"/>
      <c r="S94" s="19"/>
      <c r="T94" s="20"/>
      <c r="U94" s="20" t="n">
        <v>-53</v>
      </c>
    </row>
    <row r="95" customFormat="false" ht="12.75" hidden="false" customHeight="false" outlineLevel="0" collapsed="false">
      <c r="A95" s="0" t="s">
        <v>32</v>
      </c>
      <c r="B95" s="19"/>
      <c r="C95" s="19"/>
      <c r="D95" s="19"/>
      <c r="E95" s="19"/>
      <c r="F95" s="19"/>
      <c r="G95" s="19"/>
      <c r="H95" s="19"/>
      <c r="I95" s="19"/>
      <c r="J95" s="19" t="n">
        <f aca="false">[2]Sheet1!I420</f>
        <v>29.9183673469388</v>
      </c>
      <c r="K95" s="19" t="n">
        <f aca="false">[2]Sheet1!J420</f>
        <v>9.81632653061224</v>
      </c>
      <c r="L95" s="19"/>
      <c r="M95" s="19"/>
      <c r="N95" s="19"/>
      <c r="O95" s="19"/>
      <c r="P95" s="19" t="n">
        <f aca="false">[2]Sheet1!O420</f>
        <v>42.2857142857143</v>
      </c>
      <c r="Q95" s="19" t="n">
        <f aca="false">[2]Sheet1!P420</f>
        <v>22.3605442176871</v>
      </c>
      <c r="R95" s="19" t="n">
        <f aca="false">[2]Sheet1!Q420</f>
        <v>51.6190476190476</v>
      </c>
      <c r="S95" s="19" t="n">
        <f aca="false">[2]Sheet1!R420</f>
        <v>36.1904761904762</v>
      </c>
      <c r="T95" s="20"/>
      <c r="U95" s="20" t="n">
        <v>-27</v>
      </c>
    </row>
    <row r="96" customFormat="false" ht="13.5" hidden="false" customHeight="false" outlineLevel="0" collapsed="false">
      <c r="B96" s="19"/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20"/>
      <c r="U96" s="22" t="n">
        <f aca="false">SUM(U93:U95)</f>
        <v>-115</v>
      </c>
    </row>
    <row r="97" customFormat="false" ht="13.5" hidden="true" customHeight="false" outlineLevel="0" collapsed="false">
      <c r="B97" s="19"/>
      <c r="C97" s="19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20"/>
      <c r="U97" s="21"/>
    </row>
    <row r="98" customFormat="false" ht="13.5" hidden="true" customHeight="false" outlineLevel="0" collapsed="false">
      <c r="B98" s="19"/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20"/>
      <c r="U98" s="21"/>
    </row>
    <row r="99" customFormat="false" ht="14.25" hidden="false" customHeight="false" outlineLevel="0" collapsed="false">
      <c r="A99" s="3" t="s">
        <v>101</v>
      </c>
      <c r="B99" s="23"/>
      <c r="C99" s="23"/>
      <c r="D99" s="23"/>
      <c r="E99" s="23"/>
      <c r="F99" s="23"/>
      <c r="G99" s="23"/>
      <c r="H99" s="23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  <c r="U99" s="27"/>
    </row>
    <row r="100" customFormat="false" ht="12.75" hidden="false" customHeight="false" outlineLevel="0" collapsed="false">
      <c r="A100" s="0" t="s">
        <v>30</v>
      </c>
      <c r="B100" s="19"/>
      <c r="C100" s="19"/>
      <c r="D100" s="19"/>
      <c r="E100" s="19"/>
      <c r="F100" s="19" t="n">
        <f aca="false">[1]Sheet1!E425</f>
        <v>67.6038961038961</v>
      </c>
      <c r="G100" s="19" t="n">
        <f aca="false">[1]Sheet1!F425</f>
        <v>42.3863636363636</v>
      </c>
      <c r="H100" s="19"/>
      <c r="I100" s="19"/>
      <c r="J100" s="19" t="n">
        <f aca="false">[2]Sheet1!I425</f>
        <v>49.3214285714286</v>
      </c>
      <c r="K100" s="19" t="n">
        <f aca="false">[2]Sheet1!J425</f>
        <v>24.7142857142857</v>
      </c>
      <c r="L100" s="19"/>
      <c r="M100" s="19"/>
      <c r="N100" s="19"/>
      <c r="O100" s="19"/>
      <c r="P100" s="19"/>
      <c r="Q100" s="19"/>
      <c r="R100" s="19"/>
      <c r="S100" s="19"/>
      <c r="T100" s="20"/>
      <c r="U100" s="20" t="n">
        <v>-15</v>
      </c>
    </row>
    <row r="101" customFormat="false" ht="12.75" hidden="false" customHeight="false" outlineLevel="0" collapsed="false">
      <c r="A101" s="0" t="s">
        <v>31</v>
      </c>
      <c r="B101" s="19" t="n">
        <f aca="false">[1]Sheet1!A426</f>
        <v>39.4658385093168</v>
      </c>
      <c r="C101" s="19" t="n">
        <f aca="false">[1]Sheet1!B426</f>
        <v>24.9813664596273</v>
      </c>
      <c r="D101" s="19" t="n">
        <f aca="false">[3]Sheet1!C426</f>
        <v>44.2417582417582</v>
      </c>
      <c r="E101" s="19" t="n">
        <f aca="false">[3]Sheet1!D426</f>
        <v>29.4175824175824</v>
      </c>
      <c r="F101" s="19"/>
      <c r="G101" s="19"/>
      <c r="H101" s="19" t="n">
        <f aca="false">[3]Sheet1!G426</f>
        <v>63.6103896103896</v>
      </c>
      <c r="I101" s="19" t="n">
        <f aca="false">[3]Sheet1!H426</f>
        <v>41.5</v>
      </c>
      <c r="J101" s="19" t="n">
        <f aca="false">[2]Sheet1!I426</f>
        <v>44.5178571428571</v>
      </c>
      <c r="K101" s="19" t="n">
        <f aca="false">[2]Sheet1!J426</f>
        <v>19.3392857142857</v>
      </c>
      <c r="L101" s="19" t="n">
        <f aca="false">[3]Sheet1!K426</f>
        <v>42.8163265306122</v>
      </c>
      <c r="M101" s="19" t="n">
        <f aca="false">[3]Sheet1!L426</f>
        <v>27.7142857142857</v>
      </c>
      <c r="N101" s="19" t="n">
        <f aca="false">[3]Sheet1!M426</f>
        <v>62.2857142857143</v>
      </c>
      <c r="O101" s="19" t="n">
        <f aca="false">[3]Sheet1!N426</f>
        <v>39.1904761904762</v>
      </c>
      <c r="P101" s="19"/>
      <c r="Q101" s="19"/>
      <c r="R101" s="19"/>
      <c r="S101" s="19"/>
      <c r="T101" s="20"/>
      <c r="U101" s="20" t="n">
        <v>-86</v>
      </c>
    </row>
    <row r="102" customFormat="false" ht="12.75" hidden="false" customHeight="false" outlineLevel="0" collapsed="false">
      <c r="A102" s="0" t="s">
        <v>32</v>
      </c>
      <c r="B102" s="19"/>
      <c r="C102" s="19"/>
      <c r="D102" s="19"/>
      <c r="E102" s="19"/>
      <c r="F102" s="19"/>
      <c r="G102" s="19"/>
      <c r="H102" s="19"/>
      <c r="I102" s="19"/>
      <c r="J102" s="19" t="n">
        <f aca="false">[2]Sheet1!I427</f>
        <v>31.2448979591837</v>
      </c>
      <c r="K102" s="19" t="n">
        <f aca="false">[2]Sheet1!J427</f>
        <v>9.14285714285714</v>
      </c>
      <c r="L102" s="19"/>
      <c r="M102" s="19"/>
      <c r="N102" s="19"/>
      <c r="O102" s="19"/>
      <c r="P102" s="19" t="n">
        <f aca="false">[2]Sheet1!O427</f>
        <v>48.7414965986395</v>
      </c>
      <c r="Q102" s="19" t="n">
        <f aca="false">[2]Sheet1!P427</f>
        <v>24.7551020408163</v>
      </c>
      <c r="R102" s="19" t="n">
        <f aca="false">[2]Sheet1!Q427</f>
        <v>51.5</v>
      </c>
      <c r="S102" s="19" t="n">
        <f aca="false">[2]Sheet1!R427</f>
        <v>38.0238095238095</v>
      </c>
      <c r="T102" s="20"/>
      <c r="U102" s="20" t="n">
        <v>-9</v>
      </c>
    </row>
    <row r="103" customFormat="false" ht="13.5" hidden="false" customHeight="false" outlineLevel="0" collapsed="false">
      <c r="B103" s="19"/>
      <c r="C103" s="19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20"/>
      <c r="U103" s="22" t="n">
        <f aca="false">SUM(U100:U102)</f>
        <v>-110</v>
      </c>
    </row>
    <row r="104" customFormat="false" ht="13.5" hidden="true" customHeight="false" outlineLevel="0" collapsed="false">
      <c r="B104" s="19"/>
      <c r="C104" s="19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20"/>
      <c r="U104" s="21"/>
    </row>
    <row r="105" customFormat="false" ht="13.5" hidden="true" customHeight="false" outlineLevel="0" collapsed="false">
      <c r="B105" s="19"/>
      <c r="C105" s="19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9"/>
      <c r="P105" s="19"/>
      <c r="Q105" s="19"/>
      <c r="R105" s="19"/>
      <c r="S105" s="19"/>
      <c r="T105" s="20"/>
      <c r="U105" s="21"/>
    </row>
    <row r="106" customFormat="false" ht="14.25" hidden="false" customHeight="false" outlineLevel="0" collapsed="false">
      <c r="A106" s="3" t="s">
        <v>102</v>
      </c>
      <c r="B106" s="23"/>
      <c r="C106" s="23"/>
      <c r="D106" s="23"/>
      <c r="E106" s="23"/>
      <c r="F106" s="23"/>
      <c r="G106" s="23"/>
      <c r="H106" s="23"/>
      <c r="I106" s="23"/>
      <c r="J106" s="23"/>
      <c r="K106" s="23"/>
      <c r="L106" s="23"/>
      <c r="M106" s="23"/>
      <c r="N106" s="23"/>
      <c r="O106" s="23"/>
      <c r="P106" s="23"/>
      <c r="Q106" s="23"/>
      <c r="R106" s="23"/>
      <c r="S106" s="23"/>
      <c r="U106" s="27"/>
    </row>
    <row r="107" customFormat="false" ht="12.75" hidden="false" customHeight="false" outlineLevel="0" collapsed="false">
      <c r="A107" s="0" t="s">
        <v>30</v>
      </c>
      <c r="B107" s="19"/>
      <c r="C107" s="19"/>
      <c r="D107" s="19"/>
      <c r="E107" s="19"/>
      <c r="F107" s="19" t="n">
        <f aca="false">[1]Sheet1!E432</f>
        <v>68.4220779220779</v>
      </c>
      <c r="G107" s="19" t="n">
        <f aca="false">[1]Sheet1!F432</f>
        <v>43.474025974026</v>
      </c>
      <c r="H107" s="19"/>
      <c r="I107" s="19"/>
      <c r="J107" s="19" t="n">
        <f aca="false">[2]Sheet1!I432</f>
        <v>49.9285714285714</v>
      </c>
      <c r="K107" s="19" t="n">
        <f aca="false">[2]Sheet1!J432</f>
        <v>24.6428571428571</v>
      </c>
      <c r="L107" s="19"/>
      <c r="M107" s="19"/>
      <c r="N107" s="19"/>
      <c r="O107" s="19"/>
      <c r="P107" s="19"/>
      <c r="Q107" s="19"/>
      <c r="R107" s="19"/>
      <c r="S107" s="19"/>
      <c r="T107" s="20"/>
      <c r="U107" s="20" t="n">
        <v>-49</v>
      </c>
    </row>
    <row r="108" customFormat="false" ht="12.75" hidden="false" customHeight="false" outlineLevel="0" collapsed="false">
      <c r="A108" s="0" t="s">
        <v>31</v>
      </c>
      <c r="B108" s="19" t="n">
        <f aca="false">[1]Sheet1!A433</f>
        <v>30</v>
      </c>
      <c r="C108" s="19" t="n">
        <f aca="false">[1]Sheet1!B433</f>
        <v>13.6832298136646</v>
      </c>
      <c r="D108" s="19" t="n">
        <f aca="false">[3]Sheet1!C433</f>
        <v>26.6593406593407</v>
      </c>
      <c r="E108" s="19" t="n">
        <f aca="false">[3]Sheet1!D433</f>
        <v>10.2747252747253</v>
      </c>
      <c r="F108" s="19"/>
      <c r="G108" s="19"/>
      <c r="H108" s="19" t="n">
        <f aca="false">[3]Sheet1!G433</f>
        <v>52.2012987012987</v>
      </c>
      <c r="I108" s="19" t="n">
        <f aca="false">[3]Sheet1!H433</f>
        <v>34.012987012987</v>
      </c>
      <c r="J108" s="19" t="n">
        <f aca="false">[2]Sheet1!I433</f>
        <v>41.6785714285714</v>
      </c>
      <c r="K108" s="19" t="n">
        <f aca="false">[2]Sheet1!J433</f>
        <v>17.5714285714286</v>
      </c>
      <c r="L108" s="19" t="n">
        <f aca="false">[3]Sheet1!K433</f>
        <v>20.0714285714286</v>
      </c>
      <c r="M108" s="19" t="n">
        <f aca="false">[3]Sheet1!L433</f>
        <v>1.88775510204082</v>
      </c>
      <c r="N108" s="19" t="n">
        <f aca="false">[3]Sheet1!M433</f>
        <v>54.5238095238095</v>
      </c>
      <c r="O108" s="19" t="n">
        <f aca="false">[3]Sheet1!N433</f>
        <v>34.3333333333333</v>
      </c>
      <c r="P108" s="19"/>
      <c r="Q108" s="19"/>
      <c r="R108" s="19"/>
      <c r="S108" s="19"/>
      <c r="T108" s="20"/>
      <c r="U108" s="20" t="n">
        <v>-136</v>
      </c>
    </row>
    <row r="109" customFormat="false" ht="12.75" hidden="false" customHeight="false" outlineLevel="0" collapsed="false">
      <c r="A109" s="0" t="s">
        <v>32</v>
      </c>
      <c r="B109" s="19"/>
      <c r="C109" s="19"/>
      <c r="D109" s="19"/>
      <c r="E109" s="19"/>
      <c r="F109" s="19"/>
      <c r="G109" s="19"/>
      <c r="H109" s="19"/>
      <c r="I109" s="19"/>
      <c r="J109" s="19" t="n">
        <f aca="false">[2]Sheet1!I434</f>
        <v>28.4285714285714</v>
      </c>
      <c r="K109" s="19" t="n">
        <f aca="false">[2]Sheet1!J434</f>
        <v>5.81632653061225</v>
      </c>
      <c r="L109" s="19"/>
      <c r="M109" s="19"/>
      <c r="N109" s="19"/>
      <c r="O109" s="19"/>
      <c r="P109" s="19" t="n">
        <f aca="false">[2]Sheet1!O434</f>
        <v>56.0544217687075</v>
      </c>
      <c r="Q109" s="19" t="n">
        <f aca="false">[2]Sheet1!P434</f>
        <v>31.3333333333333</v>
      </c>
      <c r="R109" s="19" t="n">
        <f aca="false">[2]Sheet1!Q434</f>
        <v>54.202380952381</v>
      </c>
      <c r="S109" s="19" t="n">
        <f aca="false">[2]Sheet1!R434</f>
        <v>40.1309523809524</v>
      </c>
      <c r="T109" s="20"/>
      <c r="U109" s="20" t="n">
        <v>-10</v>
      </c>
    </row>
    <row r="110" customFormat="false" ht="13.5" hidden="false" customHeight="false" outlineLevel="0" collapsed="false">
      <c r="B110" s="19"/>
      <c r="C110" s="19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19"/>
      <c r="P110" s="19"/>
      <c r="Q110" s="19"/>
      <c r="R110" s="19"/>
      <c r="S110" s="19"/>
      <c r="T110" s="20"/>
      <c r="U110" s="22" t="n">
        <f aca="false">SUM(U107:U109)</f>
        <v>-195</v>
      </c>
    </row>
    <row r="111" customFormat="false" ht="13.5" hidden="true" customHeight="false" outlineLevel="0" collapsed="false">
      <c r="B111" s="19"/>
      <c r="C111" s="19"/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20"/>
      <c r="U111" s="21"/>
    </row>
    <row r="112" customFormat="false" ht="13.5" hidden="true" customHeight="false" outlineLevel="0" collapsed="false">
      <c r="B112" s="19"/>
      <c r="C112" s="19"/>
      <c r="D112" s="19"/>
      <c r="E112" s="19"/>
      <c r="F112" s="19"/>
      <c r="G112" s="19"/>
      <c r="H112" s="19"/>
      <c r="I112" s="19"/>
      <c r="J112" s="19"/>
      <c r="K112" s="19"/>
      <c r="L112" s="19"/>
      <c r="M112" s="19"/>
      <c r="N112" s="19"/>
      <c r="O112" s="19"/>
      <c r="P112" s="19"/>
      <c r="Q112" s="19"/>
      <c r="R112" s="19"/>
      <c r="S112" s="19"/>
      <c r="T112" s="20"/>
      <c r="U112" s="21"/>
    </row>
    <row r="113" customFormat="false" ht="14.25" hidden="false" customHeight="false" outlineLevel="0" collapsed="false">
      <c r="A113" s="3" t="s">
        <v>103</v>
      </c>
      <c r="B113" s="23"/>
      <c r="C113" s="23"/>
      <c r="D113" s="23"/>
      <c r="E113" s="23"/>
      <c r="F113" s="23"/>
      <c r="G113" s="23"/>
      <c r="H113" s="23"/>
      <c r="I113" s="23"/>
      <c r="J113" s="23"/>
      <c r="K113" s="23"/>
      <c r="L113" s="23"/>
      <c r="M113" s="23"/>
      <c r="N113" s="23"/>
      <c r="O113" s="23"/>
      <c r="P113" s="23"/>
      <c r="Q113" s="23"/>
      <c r="R113" s="23"/>
      <c r="S113" s="23"/>
      <c r="U113" s="27"/>
    </row>
    <row r="114" customFormat="false" ht="12.75" hidden="false" customHeight="false" outlineLevel="0" collapsed="false">
      <c r="A114" s="0" t="s">
        <v>30</v>
      </c>
      <c r="B114" s="19"/>
      <c r="C114" s="19"/>
      <c r="D114" s="19"/>
      <c r="E114" s="19"/>
      <c r="F114" s="19" t="n">
        <f aca="false">[1]Sheet1!E439</f>
        <v>56.512987012987</v>
      </c>
      <c r="G114" s="19" t="n">
        <f aca="false">[1]Sheet1!F439</f>
        <v>36.8051948051948</v>
      </c>
      <c r="H114" s="19"/>
      <c r="I114" s="19"/>
      <c r="J114" s="19" t="n">
        <f aca="false">[2]Sheet1!I439</f>
        <v>38.0357142857143</v>
      </c>
      <c r="K114" s="19" t="n">
        <f aca="false">[2]Sheet1!J439</f>
        <v>17.8214285714286</v>
      </c>
      <c r="L114" s="19"/>
      <c r="M114" s="19"/>
      <c r="N114" s="19"/>
      <c r="O114" s="19"/>
      <c r="P114" s="19"/>
      <c r="Q114" s="19"/>
      <c r="R114" s="19"/>
      <c r="S114" s="19"/>
      <c r="T114" s="20"/>
      <c r="U114" s="20" t="n">
        <v>-68</v>
      </c>
    </row>
    <row r="115" customFormat="false" ht="12.75" hidden="false" customHeight="false" outlineLevel="0" collapsed="false">
      <c r="A115" s="0" t="s">
        <v>31</v>
      </c>
      <c r="B115" s="19" t="n">
        <f aca="false">[1]Sheet1!A440</f>
        <v>20.1801242236025</v>
      </c>
      <c r="C115" s="19" t="n">
        <f aca="false">[1]Sheet1!B440</f>
        <v>1.54037267080745</v>
      </c>
      <c r="D115" s="19" t="n">
        <f aca="false">[3]Sheet1!C440</f>
        <v>23.5576923076923</v>
      </c>
      <c r="E115" s="19" t="n">
        <f aca="false">[3]Sheet1!D440</f>
        <v>11.010989010989</v>
      </c>
      <c r="F115" s="19"/>
      <c r="G115" s="19"/>
      <c r="H115" s="19" t="n">
        <f aca="false">[3]Sheet1!G440</f>
        <v>42.6883116883117</v>
      </c>
      <c r="I115" s="19" t="n">
        <f aca="false">[3]Sheet1!H440</f>
        <v>27.525974025974</v>
      </c>
      <c r="J115" s="19" t="n">
        <f aca="false">[2]Sheet1!I440</f>
        <v>32.0357142857143</v>
      </c>
      <c r="K115" s="19" t="n">
        <f aca="false">[2]Sheet1!J440</f>
        <v>9.96428571428572</v>
      </c>
      <c r="L115" s="19" t="n">
        <f aca="false">[3]Sheet1!K440</f>
        <v>23.1020408163265</v>
      </c>
      <c r="M115" s="19" t="n">
        <f aca="false">[3]Sheet1!L440</f>
        <v>7.87755102040816</v>
      </c>
      <c r="N115" s="19" t="n">
        <f aca="false">[3]Sheet1!M440</f>
        <v>40.0476190476191</v>
      </c>
      <c r="O115" s="19" t="n">
        <f aca="false">[3]Sheet1!N440</f>
        <v>24.8571428571429</v>
      </c>
      <c r="P115" s="19"/>
      <c r="Q115" s="19"/>
      <c r="R115" s="19"/>
      <c r="S115" s="19"/>
      <c r="T115" s="20"/>
      <c r="U115" s="20" t="n">
        <v>-158</v>
      </c>
    </row>
    <row r="116" customFormat="false" ht="12.75" hidden="false" customHeight="false" outlineLevel="0" collapsed="false">
      <c r="A116" s="0" t="s">
        <v>32</v>
      </c>
      <c r="B116" s="19"/>
      <c r="C116" s="19"/>
      <c r="D116" s="19"/>
      <c r="E116" s="19"/>
      <c r="F116" s="19"/>
      <c r="G116" s="19"/>
      <c r="H116" s="19"/>
      <c r="I116" s="19"/>
      <c r="J116" s="19" t="n">
        <f aca="false">[2]Sheet1!I441</f>
        <v>21.2857142857143</v>
      </c>
      <c r="K116" s="19" t="n">
        <f aca="false">[2]Sheet1!J441</f>
        <v>0.530612244897959</v>
      </c>
      <c r="L116" s="19"/>
      <c r="M116" s="19"/>
      <c r="N116" s="19"/>
      <c r="O116" s="19"/>
      <c r="P116" s="19" t="n">
        <f aca="false">[2]Sheet1!O441</f>
        <v>48.6122448979592</v>
      </c>
      <c r="Q116" s="19" t="n">
        <f aca="false">[2]Sheet1!P441</f>
        <v>29.3809523809524</v>
      </c>
      <c r="R116" s="19" t="n">
        <f aca="false">[2]Sheet1!Q441</f>
        <v>51.2619047619048</v>
      </c>
      <c r="S116" s="19" t="n">
        <f aca="false">[2]Sheet1!R441</f>
        <v>40.75</v>
      </c>
      <c r="T116" s="20"/>
      <c r="U116" s="20" t="n">
        <v>-16</v>
      </c>
    </row>
    <row r="117" customFormat="false" ht="13.5" hidden="false" customHeight="false" outlineLevel="0" collapsed="false">
      <c r="B117" s="19"/>
      <c r="C117" s="19"/>
      <c r="D117" s="19"/>
      <c r="E117" s="19"/>
      <c r="F117" s="19"/>
      <c r="G117" s="19"/>
      <c r="H117" s="19"/>
      <c r="I117" s="19"/>
      <c r="J117" s="19"/>
      <c r="K117" s="19"/>
      <c r="L117" s="19"/>
      <c r="M117" s="19"/>
      <c r="N117" s="19"/>
      <c r="O117" s="19"/>
      <c r="P117" s="19"/>
      <c r="Q117" s="19"/>
      <c r="R117" s="19"/>
      <c r="S117" s="19"/>
      <c r="T117" s="20"/>
      <c r="U117" s="22" t="n">
        <f aca="false">SUM(U114:U116)</f>
        <v>-242</v>
      </c>
    </row>
    <row r="118" customFormat="false" ht="13.5" hidden="true" customHeight="false" outlineLevel="0" collapsed="false">
      <c r="B118" s="19"/>
      <c r="C118" s="19"/>
      <c r="D118" s="19"/>
      <c r="E118" s="19"/>
      <c r="F118" s="19"/>
      <c r="G118" s="19"/>
      <c r="H118" s="19"/>
      <c r="I118" s="19"/>
      <c r="J118" s="19"/>
      <c r="K118" s="19"/>
      <c r="L118" s="19"/>
      <c r="M118" s="19"/>
      <c r="N118" s="19"/>
      <c r="O118" s="19"/>
      <c r="P118" s="19"/>
      <c r="Q118" s="19"/>
      <c r="R118" s="19"/>
      <c r="S118" s="19"/>
      <c r="T118" s="20"/>
      <c r="U118" s="21"/>
    </row>
    <row r="119" customFormat="false" ht="13.5" hidden="true" customHeight="false" outlineLevel="0" collapsed="false">
      <c r="B119" s="19"/>
      <c r="C119" s="19"/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20"/>
      <c r="U119" s="21"/>
    </row>
    <row r="120" customFormat="false" ht="14.25" hidden="false" customHeight="false" outlineLevel="0" collapsed="false">
      <c r="A120" s="3" t="s">
        <v>104</v>
      </c>
      <c r="B120" s="23"/>
      <c r="C120" s="23"/>
      <c r="D120" s="23"/>
      <c r="E120" s="23"/>
      <c r="F120" s="23"/>
      <c r="G120" s="23"/>
      <c r="H120" s="23"/>
      <c r="I120" s="23"/>
      <c r="J120" s="23"/>
      <c r="K120" s="23"/>
      <c r="L120" s="23"/>
      <c r="M120" s="23"/>
      <c r="N120" s="23"/>
      <c r="O120" s="23"/>
      <c r="P120" s="23"/>
      <c r="Q120" s="23"/>
      <c r="R120" s="23"/>
      <c r="S120" s="23"/>
      <c r="U120" s="27"/>
    </row>
    <row r="121" customFormat="false" ht="12.75" hidden="false" customHeight="false" outlineLevel="0" collapsed="false">
      <c r="A121" s="0" t="s">
        <v>30</v>
      </c>
      <c r="B121" s="19"/>
      <c r="C121" s="19"/>
      <c r="D121" s="19"/>
      <c r="E121" s="19"/>
      <c r="F121" s="19" t="n">
        <f aca="false">[1]Sheet1!E446</f>
        <v>50.762987012987</v>
      </c>
      <c r="G121" s="19" t="n">
        <f aca="false">[1]Sheet1!F446</f>
        <v>31.3506493506494</v>
      </c>
      <c r="H121" s="19"/>
      <c r="I121" s="19"/>
      <c r="J121" s="19" t="n">
        <f aca="false">[2]Sheet1!I446</f>
        <v>36.9642857142857</v>
      </c>
      <c r="K121" s="19" t="n">
        <f aca="false">[2]Sheet1!J446</f>
        <v>15.9642857142857</v>
      </c>
      <c r="L121" s="19"/>
      <c r="M121" s="19"/>
      <c r="N121" s="19"/>
      <c r="O121" s="19"/>
      <c r="P121" s="19"/>
      <c r="Q121" s="19"/>
      <c r="R121" s="19"/>
      <c r="S121" s="19"/>
      <c r="T121" s="20"/>
      <c r="U121" s="20" t="n">
        <v>-76</v>
      </c>
    </row>
    <row r="122" customFormat="false" ht="12.75" hidden="false" customHeight="false" outlineLevel="0" collapsed="false">
      <c r="A122" s="0" t="s">
        <v>31</v>
      </c>
      <c r="B122" s="19" t="n">
        <f aca="false">[1]Sheet1!A447</f>
        <v>29.8850931677019</v>
      </c>
      <c r="C122" s="19" t="n">
        <f aca="false">[1]Sheet1!B447</f>
        <v>13.6428571428571</v>
      </c>
      <c r="D122" s="19" t="n">
        <f aca="false">[3]Sheet1!C447</f>
        <v>29.5686813186813</v>
      </c>
      <c r="E122" s="19" t="n">
        <f aca="false">[3]Sheet1!D447</f>
        <v>14.2747252747253</v>
      </c>
      <c r="F122" s="19"/>
      <c r="G122" s="19"/>
      <c r="H122" s="19" t="n">
        <f aca="false">[3]Sheet1!G447</f>
        <v>47.6818181818182</v>
      </c>
      <c r="I122" s="19" t="n">
        <f aca="false">[3]Sheet1!H447</f>
        <v>30.2272727272727</v>
      </c>
      <c r="J122" s="19" t="n">
        <f aca="false">[2]Sheet1!I447</f>
        <v>33.4910714285714</v>
      </c>
      <c r="K122" s="19" t="n">
        <f aca="false">[2]Sheet1!J447</f>
        <v>14.625</v>
      </c>
      <c r="L122" s="19" t="n">
        <f aca="false">[3]Sheet1!K447</f>
        <v>29.8571428571429</v>
      </c>
      <c r="M122" s="19" t="n">
        <f aca="false">[3]Sheet1!L447</f>
        <v>12.3775510204082</v>
      </c>
      <c r="N122" s="19" t="n">
        <f aca="false">[3]Sheet1!M447</f>
        <v>44.0952380952381</v>
      </c>
      <c r="O122" s="19" t="n">
        <f aca="false">[3]Sheet1!N447</f>
        <v>25.9047619047619</v>
      </c>
      <c r="P122" s="19"/>
      <c r="Q122" s="19"/>
      <c r="R122" s="19"/>
      <c r="S122" s="19"/>
      <c r="T122" s="20"/>
      <c r="U122" s="20" t="n">
        <v>-126</v>
      </c>
    </row>
    <row r="123" customFormat="false" ht="12.75" hidden="false" customHeight="false" outlineLevel="0" collapsed="false">
      <c r="A123" s="0" t="s">
        <v>32</v>
      </c>
      <c r="B123" s="19"/>
      <c r="C123" s="19"/>
      <c r="D123" s="19"/>
      <c r="E123" s="19"/>
      <c r="F123" s="19"/>
      <c r="G123" s="19"/>
      <c r="H123" s="19"/>
      <c r="I123" s="19"/>
      <c r="J123" s="19" t="n">
        <f aca="false">[2]Sheet1!I448</f>
        <v>30.3061224489796</v>
      </c>
      <c r="K123" s="19" t="n">
        <f aca="false">[2]Sheet1!J448</f>
        <v>12.4081632653061</v>
      </c>
      <c r="L123" s="19"/>
      <c r="M123" s="19"/>
      <c r="N123" s="19"/>
      <c r="O123" s="19"/>
      <c r="P123" s="19" t="n">
        <f aca="false">[2]Sheet1!O448</f>
        <v>46.7142857142857</v>
      </c>
      <c r="Q123" s="19" t="n">
        <f aca="false">[2]Sheet1!P448</f>
        <v>22.9319727891156</v>
      </c>
      <c r="R123" s="19" t="n">
        <f aca="false">[2]Sheet1!Q448</f>
        <v>54.702380952381</v>
      </c>
      <c r="S123" s="19" t="n">
        <f aca="false">[2]Sheet1!R448</f>
        <v>38.7738095238095</v>
      </c>
      <c r="T123" s="20"/>
      <c r="U123" s="20" t="n">
        <v>-11</v>
      </c>
    </row>
    <row r="124" customFormat="false" ht="13.5" hidden="false" customHeight="false" outlineLevel="0" collapsed="false">
      <c r="B124" s="19"/>
      <c r="C124" s="19"/>
      <c r="D124" s="19"/>
      <c r="E124" s="19"/>
      <c r="F124" s="19"/>
      <c r="G124" s="19"/>
      <c r="H124" s="19"/>
      <c r="I124" s="19"/>
      <c r="J124" s="19"/>
      <c r="K124" s="19"/>
      <c r="L124" s="19"/>
      <c r="M124" s="19"/>
      <c r="N124" s="19"/>
      <c r="O124" s="19"/>
      <c r="P124" s="19"/>
      <c r="Q124" s="19"/>
      <c r="R124" s="19"/>
      <c r="S124" s="19"/>
      <c r="T124" s="20"/>
      <c r="U124" s="22" t="n">
        <f aca="false">SUM(U121:U123)</f>
        <v>-213</v>
      </c>
    </row>
    <row r="125" customFormat="false" ht="13.5" hidden="true" customHeight="false" outlineLevel="0" collapsed="false">
      <c r="B125" s="19"/>
      <c r="C125" s="19"/>
      <c r="D125" s="19"/>
      <c r="E125" s="19"/>
      <c r="F125" s="19"/>
      <c r="G125" s="19"/>
      <c r="H125" s="19"/>
      <c r="I125" s="19"/>
      <c r="J125" s="19"/>
      <c r="K125" s="19"/>
      <c r="L125" s="19"/>
      <c r="M125" s="19"/>
      <c r="N125" s="19"/>
      <c r="O125" s="19"/>
      <c r="P125" s="19"/>
      <c r="Q125" s="19"/>
      <c r="R125" s="19"/>
      <c r="S125" s="19"/>
      <c r="T125" s="20"/>
      <c r="U125" s="21"/>
    </row>
    <row r="126" customFormat="false" ht="13.5" hidden="true" customHeight="false" outlineLevel="0" collapsed="false">
      <c r="B126" s="19"/>
      <c r="C126" s="19"/>
      <c r="D126" s="19"/>
      <c r="E126" s="19"/>
      <c r="F126" s="19"/>
      <c r="G126" s="19"/>
      <c r="H126" s="19"/>
      <c r="I126" s="19"/>
      <c r="J126" s="19"/>
      <c r="K126" s="19"/>
      <c r="L126" s="19"/>
      <c r="M126" s="19"/>
      <c r="N126" s="19"/>
      <c r="O126" s="19"/>
      <c r="P126" s="19"/>
      <c r="Q126" s="19"/>
      <c r="R126" s="19"/>
      <c r="S126" s="19"/>
      <c r="T126" s="20"/>
      <c r="U126" s="21"/>
    </row>
    <row r="127" customFormat="false" ht="14.25" hidden="false" customHeight="false" outlineLevel="0" collapsed="false">
      <c r="A127" s="3" t="s">
        <v>105</v>
      </c>
      <c r="B127" s="23"/>
      <c r="C127" s="23"/>
      <c r="D127" s="23"/>
      <c r="E127" s="23"/>
      <c r="F127" s="23"/>
      <c r="G127" s="23"/>
      <c r="H127" s="23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U127" s="27"/>
    </row>
    <row r="128" customFormat="false" ht="12.75" hidden="false" customHeight="false" outlineLevel="0" collapsed="false">
      <c r="A128" s="0" t="s">
        <v>30</v>
      </c>
      <c r="B128" s="19"/>
      <c r="C128" s="19"/>
      <c r="D128" s="19"/>
      <c r="E128" s="19"/>
      <c r="F128" s="19" t="n">
        <f aca="false">[1]Sheet1!E453</f>
        <v>66.2792207792208</v>
      </c>
      <c r="G128" s="19" t="n">
        <f aca="false">[1]Sheet1!F453</f>
        <v>38.1818181818182</v>
      </c>
      <c r="H128" s="19"/>
      <c r="I128" s="19"/>
      <c r="J128" s="19" t="n">
        <f aca="false">[2]Sheet1!I453</f>
        <v>53.4642857142857</v>
      </c>
      <c r="K128" s="19" t="n">
        <f aca="false">[2]Sheet1!J453</f>
        <v>24.8214285714286</v>
      </c>
      <c r="L128" s="19"/>
      <c r="M128" s="19"/>
      <c r="N128" s="19"/>
      <c r="O128" s="19"/>
      <c r="P128" s="19"/>
      <c r="Q128" s="19"/>
      <c r="R128" s="19"/>
      <c r="S128" s="19"/>
      <c r="T128" s="20"/>
      <c r="U128" s="20" t="n">
        <v>-47</v>
      </c>
    </row>
    <row r="129" customFormat="false" ht="12.75" hidden="false" customHeight="false" outlineLevel="0" collapsed="false">
      <c r="A129" s="0" t="s">
        <v>31</v>
      </c>
      <c r="B129" s="19" t="n">
        <f aca="false">[1]Sheet1!A454</f>
        <v>36.3726708074534</v>
      </c>
      <c r="C129" s="19" t="n">
        <f aca="false">[1]Sheet1!B454</f>
        <v>17.8136645962733</v>
      </c>
      <c r="D129" s="19" t="n">
        <f aca="false">[3]Sheet1!C454</f>
        <v>36.3296703296703</v>
      </c>
      <c r="E129" s="19" t="n">
        <f aca="false">[3]Sheet1!D454</f>
        <v>18.967032967033</v>
      </c>
      <c r="F129" s="19"/>
      <c r="G129" s="19"/>
      <c r="H129" s="19" t="n">
        <f aca="false">[3]Sheet1!G454</f>
        <v>55.3766233766234</v>
      </c>
      <c r="I129" s="19" t="n">
        <f aca="false">[3]Sheet1!H454</f>
        <v>32.6623376623377</v>
      </c>
      <c r="J129" s="19" t="n">
        <f aca="false">[2]Sheet1!I454</f>
        <v>47.5625</v>
      </c>
      <c r="K129" s="19" t="n">
        <f aca="false">[2]Sheet1!J454</f>
        <v>19.5535714285714</v>
      </c>
      <c r="L129" s="19" t="n">
        <f aca="false">[3]Sheet1!K454</f>
        <v>34.0204081632653</v>
      </c>
      <c r="M129" s="19" t="n">
        <f aca="false">[3]Sheet1!L454</f>
        <v>16.0408163265306</v>
      </c>
      <c r="N129" s="19" t="n">
        <f aca="false">[3]Sheet1!M454</f>
        <v>56.1587301587302</v>
      </c>
      <c r="O129" s="19" t="n">
        <f aca="false">[3]Sheet1!N454</f>
        <v>30.1111111111111</v>
      </c>
      <c r="P129" s="19"/>
      <c r="Q129" s="19"/>
      <c r="R129" s="19"/>
      <c r="S129" s="19"/>
      <c r="T129" s="20"/>
      <c r="U129" s="20" t="n">
        <v>-96</v>
      </c>
    </row>
    <row r="130" customFormat="false" ht="12.75" hidden="false" customHeight="false" outlineLevel="0" collapsed="false">
      <c r="A130" s="0" t="s">
        <v>32</v>
      </c>
      <c r="B130" s="19"/>
      <c r="C130" s="19"/>
      <c r="D130" s="19"/>
      <c r="E130" s="19"/>
      <c r="F130" s="19"/>
      <c r="G130" s="19"/>
      <c r="H130" s="19"/>
      <c r="I130" s="19"/>
      <c r="J130" s="19" t="n">
        <f aca="false">[2]Sheet1!I455</f>
        <v>36.6122448979592</v>
      </c>
      <c r="K130" s="19" t="n">
        <f aca="false">[2]Sheet1!J455</f>
        <v>12.9387755102041</v>
      </c>
      <c r="L130" s="19"/>
      <c r="M130" s="19"/>
      <c r="N130" s="19"/>
      <c r="O130" s="19"/>
      <c r="P130" s="19" t="n">
        <f aca="false">[2]Sheet1!O455</f>
        <v>55.9931972789116</v>
      </c>
      <c r="Q130" s="19" t="n">
        <f aca="false">[2]Sheet1!P455</f>
        <v>30.7891156462585</v>
      </c>
      <c r="R130" s="19" t="n">
        <f aca="false">[2]Sheet1!Q455</f>
        <v>56.5238095238095</v>
      </c>
      <c r="S130" s="19" t="n">
        <f aca="false">[2]Sheet1!R455</f>
        <v>41.9642857142857</v>
      </c>
      <c r="T130" s="20"/>
      <c r="U130" s="20" t="n">
        <v>-15</v>
      </c>
    </row>
    <row r="131" customFormat="false" ht="13.5" hidden="false" customHeight="false" outlineLevel="0" collapsed="false">
      <c r="B131" s="19"/>
      <c r="C131" s="19"/>
      <c r="D131" s="19"/>
      <c r="E131" s="19"/>
      <c r="F131" s="19"/>
      <c r="G131" s="19"/>
      <c r="H131" s="19"/>
      <c r="I131" s="19"/>
      <c r="J131" s="19"/>
      <c r="K131" s="19"/>
      <c r="L131" s="19"/>
      <c r="M131" s="19"/>
      <c r="N131" s="19"/>
      <c r="O131" s="19"/>
      <c r="P131" s="19"/>
      <c r="Q131" s="19"/>
      <c r="R131" s="19"/>
      <c r="S131" s="19"/>
      <c r="T131" s="20"/>
      <c r="U131" s="22" t="n">
        <f aca="false">SUM(U128:U130)</f>
        <v>-158</v>
      </c>
    </row>
    <row r="132" customFormat="false" ht="13.5" hidden="true" customHeight="false" outlineLevel="0" collapsed="false">
      <c r="B132" s="19"/>
      <c r="C132" s="19"/>
      <c r="D132" s="19"/>
      <c r="E132" s="19"/>
      <c r="F132" s="19"/>
      <c r="G132" s="19"/>
      <c r="H132" s="19"/>
      <c r="I132" s="19"/>
      <c r="J132" s="19"/>
      <c r="K132" s="19"/>
      <c r="L132" s="19"/>
      <c r="M132" s="19"/>
      <c r="N132" s="19"/>
      <c r="O132" s="19"/>
      <c r="P132" s="19"/>
      <c r="Q132" s="19"/>
      <c r="R132" s="19"/>
      <c r="S132" s="19"/>
      <c r="T132" s="20"/>
      <c r="U132" s="21"/>
    </row>
    <row r="133" customFormat="false" ht="13.5" hidden="true" customHeight="false" outlineLevel="0" collapsed="false">
      <c r="B133" s="19"/>
      <c r="C133" s="19"/>
      <c r="D133" s="19"/>
      <c r="E133" s="19"/>
      <c r="F133" s="19"/>
      <c r="G133" s="19"/>
      <c r="H133" s="19"/>
      <c r="I133" s="19"/>
      <c r="J133" s="19"/>
      <c r="K133" s="19"/>
      <c r="L133" s="19"/>
      <c r="M133" s="19"/>
      <c r="N133" s="19"/>
      <c r="O133" s="19"/>
      <c r="P133" s="19"/>
      <c r="Q133" s="19"/>
      <c r="R133" s="19"/>
      <c r="S133" s="19"/>
      <c r="T133" s="20"/>
      <c r="U133" s="21"/>
    </row>
    <row r="134" customFormat="false" ht="14.25" hidden="false" customHeight="false" outlineLevel="0" collapsed="false">
      <c r="A134" s="3" t="s">
        <v>106</v>
      </c>
      <c r="B134" s="23"/>
      <c r="C134" s="23"/>
      <c r="D134" s="23"/>
      <c r="E134" s="23"/>
      <c r="F134" s="23"/>
      <c r="G134" s="23"/>
      <c r="H134" s="23"/>
      <c r="I134" s="23"/>
      <c r="J134" s="23"/>
      <c r="K134" s="23"/>
      <c r="L134" s="23"/>
      <c r="M134" s="23"/>
      <c r="N134" s="23"/>
      <c r="O134" s="23"/>
      <c r="P134" s="23"/>
      <c r="Q134" s="23"/>
      <c r="R134" s="23"/>
      <c r="S134" s="23"/>
      <c r="U134" s="27"/>
    </row>
    <row r="135" customFormat="false" ht="12.75" hidden="false" customHeight="false" outlineLevel="0" collapsed="false">
      <c r="A135" s="0" t="s">
        <v>30</v>
      </c>
      <c r="B135" s="19"/>
      <c r="C135" s="19"/>
      <c r="D135" s="19"/>
      <c r="E135" s="19"/>
      <c r="F135" s="19" t="n">
        <f aca="false">[1]Sheet1!E460</f>
        <v>71.6298701298701</v>
      </c>
      <c r="G135" s="19" t="n">
        <f aca="false">[1]Sheet1!F460</f>
        <v>46.538961038961</v>
      </c>
      <c r="H135" s="19"/>
      <c r="I135" s="19"/>
      <c r="J135" s="19" t="n">
        <f aca="false">[2]Sheet1!I460</f>
        <v>44.4285714285714</v>
      </c>
      <c r="K135" s="19" t="n">
        <f aca="false">[2]Sheet1!J460</f>
        <v>24.25</v>
      </c>
      <c r="L135" s="19"/>
      <c r="M135" s="19"/>
      <c r="N135" s="19"/>
      <c r="O135" s="19"/>
      <c r="P135" s="19"/>
      <c r="Q135" s="19"/>
      <c r="R135" s="19"/>
      <c r="S135" s="19"/>
      <c r="T135" s="20"/>
      <c r="U135" s="20" t="n">
        <v>-31</v>
      </c>
    </row>
    <row r="136" customFormat="false" ht="12.75" hidden="false" customHeight="false" outlineLevel="0" collapsed="false">
      <c r="A136" s="0" t="s">
        <v>31</v>
      </c>
      <c r="B136" s="19" t="n">
        <f aca="false">[1]Sheet1!A461</f>
        <v>35.0807453416149</v>
      </c>
      <c r="C136" s="19" t="n">
        <f aca="false">[1]Sheet1!B461</f>
        <v>19.2360248447205</v>
      </c>
      <c r="D136" s="19" t="n">
        <f aca="false">[3]Sheet1!C461</f>
        <v>37.989010989011</v>
      </c>
      <c r="E136" s="19" t="n">
        <f aca="false">[3]Sheet1!D461</f>
        <v>21.6043956043956</v>
      </c>
      <c r="F136" s="19"/>
      <c r="G136" s="19"/>
      <c r="H136" s="19" t="n">
        <f aca="false">[3]Sheet1!G461</f>
        <v>62.3766233766234</v>
      </c>
      <c r="I136" s="19" t="n">
        <f aca="false">[3]Sheet1!H461</f>
        <v>41.6818181818182</v>
      </c>
      <c r="J136" s="19" t="n">
        <f aca="false">[2]Sheet1!I461</f>
        <v>38.4107142857143</v>
      </c>
      <c r="K136" s="19" t="n">
        <f aca="false">[2]Sheet1!J461</f>
        <v>17.8571428571429</v>
      </c>
      <c r="L136" s="19" t="n">
        <f aca="false">[3]Sheet1!K461</f>
        <v>37.1428571428571</v>
      </c>
      <c r="M136" s="19" t="n">
        <f aca="false">[3]Sheet1!L461</f>
        <v>18.1428571428571</v>
      </c>
      <c r="N136" s="19" t="n">
        <f aca="false">[3]Sheet1!M461</f>
        <v>64.1111111111111</v>
      </c>
      <c r="O136" s="19" t="n">
        <f aca="false">[3]Sheet1!N461</f>
        <v>43.8571428571429</v>
      </c>
      <c r="P136" s="19"/>
      <c r="Q136" s="19"/>
      <c r="R136" s="19"/>
      <c r="S136" s="19"/>
      <c r="T136" s="20"/>
      <c r="U136" s="20" t="n">
        <v>-90</v>
      </c>
    </row>
    <row r="137" customFormat="false" ht="12.75" hidden="false" customHeight="false" outlineLevel="0" collapsed="false">
      <c r="A137" s="0" t="s">
        <v>32</v>
      </c>
      <c r="B137" s="19"/>
      <c r="C137" s="19"/>
      <c r="D137" s="19"/>
      <c r="E137" s="19"/>
      <c r="F137" s="19"/>
      <c r="G137" s="19"/>
      <c r="H137" s="19"/>
      <c r="I137" s="19"/>
      <c r="J137" s="19" t="n">
        <f aca="false">[2]Sheet1!I462</f>
        <v>23.6326530612245</v>
      </c>
      <c r="K137" s="19" t="n">
        <f aca="false">[2]Sheet1!J462</f>
        <v>5.70408163265306</v>
      </c>
      <c r="L137" s="19"/>
      <c r="M137" s="19"/>
      <c r="N137" s="19"/>
      <c r="O137" s="19"/>
      <c r="P137" s="19" t="n">
        <f aca="false">[2]Sheet1!O462</f>
        <v>49.2312925170068</v>
      </c>
      <c r="Q137" s="19" t="n">
        <f aca="false">[2]Sheet1!P462</f>
        <v>29.7687074829932</v>
      </c>
      <c r="R137" s="19" t="n">
        <f aca="false">[2]Sheet1!Q462</f>
        <v>52.6309523809524</v>
      </c>
      <c r="S137" s="19" t="n">
        <f aca="false">[2]Sheet1!R462</f>
        <v>41.1190476190476</v>
      </c>
      <c r="T137" s="20"/>
      <c r="U137" s="20" t="n">
        <v>-15</v>
      </c>
    </row>
    <row r="138" customFormat="false" ht="13.5" hidden="false" customHeight="false" outlineLevel="0" collapsed="false">
      <c r="B138" s="19"/>
      <c r="C138" s="19"/>
      <c r="D138" s="19"/>
      <c r="E138" s="19"/>
      <c r="F138" s="19"/>
      <c r="G138" s="19"/>
      <c r="H138" s="19"/>
      <c r="I138" s="19"/>
      <c r="J138" s="19"/>
      <c r="K138" s="19"/>
      <c r="L138" s="19"/>
      <c r="M138" s="19"/>
      <c r="N138" s="19"/>
      <c r="O138" s="19"/>
      <c r="P138" s="19"/>
      <c r="Q138" s="19"/>
      <c r="R138" s="19"/>
      <c r="S138" s="19"/>
      <c r="T138" s="20"/>
      <c r="U138" s="22" t="n">
        <f aca="false">SUM(U135:U137)</f>
        <v>-136</v>
      </c>
    </row>
    <row r="139" customFormat="false" ht="13.5" hidden="true" customHeight="false" outlineLevel="0" collapsed="false">
      <c r="B139" s="19"/>
      <c r="C139" s="19"/>
      <c r="D139" s="19"/>
      <c r="E139" s="19"/>
      <c r="F139" s="19"/>
      <c r="G139" s="19"/>
      <c r="H139" s="19"/>
      <c r="I139" s="19"/>
      <c r="J139" s="19"/>
      <c r="K139" s="19"/>
      <c r="L139" s="19"/>
      <c r="M139" s="19"/>
      <c r="N139" s="19"/>
      <c r="O139" s="19"/>
      <c r="P139" s="19"/>
      <c r="Q139" s="19"/>
      <c r="R139" s="19"/>
      <c r="S139" s="19"/>
      <c r="T139" s="20"/>
      <c r="U139" s="21"/>
    </row>
    <row r="140" customFormat="false" ht="13.5" hidden="true" customHeight="false" outlineLevel="0" collapsed="false">
      <c r="B140" s="19"/>
      <c r="C140" s="19"/>
      <c r="D140" s="19"/>
      <c r="E140" s="19"/>
      <c r="F140" s="19"/>
      <c r="G140" s="19"/>
      <c r="H140" s="19"/>
      <c r="I140" s="19"/>
      <c r="J140" s="19"/>
      <c r="K140" s="19"/>
      <c r="L140" s="19"/>
      <c r="M140" s="19"/>
      <c r="N140" s="19"/>
      <c r="O140" s="19"/>
      <c r="P140" s="19"/>
      <c r="Q140" s="19"/>
      <c r="R140" s="19"/>
      <c r="S140" s="19"/>
      <c r="T140" s="20"/>
      <c r="U140" s="21"/>
    </row>
    <row r="141" customFormat="false" ht="14.25" hidden="false" customHeight="false" outlineLevel="0" collapsed="false">
      <c r="A141" s="3" t="s">
        <v>107</v>
      </c>
      <c r="B141" s="23"/>
      <c r="C141" s="23"/>
      <c r="D141" s="23"/>
      <c r="E141" s="23"/>
      <c r="F141" s="23"/>
      <c r="G141" s="23"/>
      <c r="H141" s="23"/>
      <c r="I141" s="23"/>
      <c r="J141" s="23"/>
      <c r="K141" s="23"/>
      <c r="L141" s="23"/>
      <c r="M141" s="23"/>
      <c r="N141" s="23"/>
      <c r="O141" s="23"/>
      <c r="P141" s="23"/>
      <c r="Q141" s="23"/>
      <c r="R141" s="23"/>
      <c r="S141" s="23"/>
      <c r="U141" s="27"/>
    </row>
    <row r="142" customFormat="false" ht="12.75" hidden="false" customHeight="false" outlineLevel="0" collapsed="false">
      <c r="A142" s="0" t="s">
        <v>30</v>
      </c>
      <c r="B142" s="19"/>
      <c r="C142" s="19"/>
      <c r="D142" s="19"/>
      <c r="E142" s="19"/>
      <c r="F142" s="19" t="n">
        <f aca="false">[1]Sheet1!E467</f>
        <v>70.5779220779221</v>
      </c>
      <c r="G142" s="19" t="n">
        <f aca="false">[1]Sheet1!F467</f>
        <v>47.3701298701299</v>
      </c>
      <c r="H142" s="19"/>
      <c r="I142" s="19"/>
      <c r="J142" s="19" t="n">
        <f aca="false">[2]Sheet1!I467</f>
        <v>58.6071428571429</v>
      </c>
      <c r="K142" s="19" t="n">
        <f aca="false">[2]Sheet1!J467</f>
        <v>35.7857142857143</v>
      </c>
      <c r="L142" s="19"/>
      <c r="M142" s="19"/>
      <c r="N142" s="19"/>
      <c r="O142" s="19"/>
      <c r="P142" s="19"/>
      <c r="Q142" s="19"/>
      <c r="R142" s="19"/>
      <c r="S142" s="19"/>
      <c r="T142" s="20"/>
      <c r="U142" s="20" t="n">
        <v>-18</v>
      </c>
    </row>
    <row r="143" customFormat="false" ht="12.75" hidden="false" customHeight="false" outlineLevel="0" collapsed="false">
      <c r="A143" s="0" t="s">
        <v>31</v>
      </c>
      <c r="B143" s="19" t="n">
        <f aca="false">[1]Sheet1!A468</f>
        <v>45.9472049689441</v>
      </c>
      <c r="C143" s="19" t="n">
        <f aca="false">[1]Sheet1!B468</f>
        <v>31.6024844720497</v>
      </c>
      <c r="D143" s="19" t="n">
        <f aca="false">[3]Sheet1!C468</f>
        <v>44.3296703296703</v>
      </c>
      <c r="E143" s="19" t="n">
        <f aca="false">[3]Sheet1!D468</f>
        <v>29.3406593406593</v>
      </c>
      <c r="F143" s="19"/>
      <c r="G143" s="19"/>
      <c r="H143" s="19" t="n">
        <f aca="false">[3]Sheet1!G468</f>
        <v>62.5584415584415</v>
      </c>
      <c r="I143" s="19" t="n">
        <f aca="false">[3]Sheet1!H468</f>
        <v>40.9350649350649</v>
      </c>
      <c r="J143" s="19" t="n">
        <f aca="false">[2]Sheet1!I468</f>
        <v>54.4464285714286</v>
      </c>
      <c r="K143" s="19" t="n">
        <f aca="false">[2]Sheet1!J468</f>
        <v>30.2321428571429</v>
      </c>
      <c r="L143" s="19" t="n">
        <f aca="false">[3]Sheet1!K468</f>
        <v>39.9795918367347</v>
      </c>
      <c r="M143" s="19" t="n">
        <f aca="false">[3]Sheet1!L468</f>
        <v>22.6122448979592</v>
      </c>
      <c r="N143" s="19" t="n">
        <f aca="false">[3]Sheet1!M468</f>
        <v>64.7777777777778</v>
      </c>
      <c r="O143" s="19" t="n">
        <f aca="false">[3]Sheet1!N468</f>
        <v>41.2857142857143</v>
      </c>
      <c r="P143" s="19"/>
      <c r="Q143" s="19"/>
      <c r="R143" s="19"/>
      <c r="S143" s="19"/>
      <c r="T143" s="20"/>
      <c r="U143" s="20" t="n">
        <v>-43</v>
      </c>
    </row>
    <row r="144" customFormat="false" ht="12.75" hidden="false" customHeight="false" outlineLevel="0" collapsed="false">
      <c r="A144" s="0" t="s">
        <v>32</v>
      </c>
      <c r="B144" s="19"/>
      <c r="C144" s="19"/>
      <c r="D144" s="19"/>
      <c r="E144" s="19"/>
      <c r="F144" s="19"/>
      <c r="G144" s="19"/>
      <c r="H144" s="19"/>
      <c r="I144" s="19"/>
      <c r="J144" s="19" t="n">
        <f aca="false">[2]Sheet1!I469</f>
        <v>43.1224489795918</v>
      </c>
      <c r="K144" s="19" t="n">
        <f aca="false">[2]Sheet1!J469</f>
        <v>20.6122448979592</v>
      </c>
      <c r="L144" s="19"/>
      <c r="M144" s="19"/>
      <c r="N144" s="19"/>
      <c r="O144" s="19"/>
      <c r="P144" s="19" t="n">
        <f aca="false">[2]Sheet1!O469</f>
        <v>53.6402040816326</v>
      </c>
      <c r="Q144" s="19" t="n">
        <f aca="false">[2]Sheet1!P469</f>
        <v>30.5578231292517</v>
      </c>
      <c r="R144" s="19" t="n">
        <f aca="false">[2]Sheet1!Q469</f>
        <v>54.6071428571429</v>
      </c>
      <c r="S144" s="19" t="n">
        <f aca="false">[2]Sheet1!R469</f>
        <v>39.2142857142857</v>
      </c>
      <c r="T144" s="20"/>
      <c r="U144" s="20" t="n">
        <v>-13</v>
      </c>
    </row>
    <row r="145" customFormat="false" ht="13.5" hidden="false" customHeight="false" outlineLevel="0" collapsed="false">
      <c r="B145" s="19"/>
      <c r="C145" s="19"/>
      <c r="D145" s="19"/>
      <c r="E145" s="19"/>
      <c r="F145" s="19"/>
      <c r="G145" s="19"/>
      <c r="H145" s="19"/>
      <c r="I145" s="19"/>
      <c r="J145" s="19"/>
      <c r="K145" s="19"/>
      <c r="L145" s="19"/>
      <c r="M145" s="19"/>
      <c r="N145" s="19"/>
      <c r="O145" s="19"/>
      <c r="P145" s="19"/>
      <c r="Q145" s="19"/>
      <c r="R145" s="19"/>
      <c r="S145" s="19"/>
      <c r="T145" s="20"/>
      <c r="U145" s="22" t="n">
        <f aca="false">SUM(U142:U144)</f>
        <v>-74</v>
      </c>
    </row>
    <row r="146" customFormat="false" ht="13.5" hidden="true" customHeight="false" outlineLevel="0" collapsed="false">
      <c r="B146" s="19"/>
      <c r="C146" s="19"/>
      <c r="D146" s="19"/>
      <c r="E146" s="19"/>
      <c r="F146" s="19"/>
      <c r="G146" s="19"/>
      <c r="H146" s="19"/>
      <c r="I146" s="19"/>
      <c r="J146" s="19"/>
      <c r="K146" s="19"/>
      <c r="L146" s="19"/>
      <c r="M146" s="19"/>
      <c r="N146" s="19"/>
      <c r="O146" s="19"/>
      <c r="P146" s="19"/>
      <c r="Q146" s="19"/>
      <c r="R146" s="19"/>
      <c r="S146" s="19"/>
      <c r="T146" s="20"/>
      <c r="U146" s="21"/>
    </row>
    <row r="147" customFormat="false" ht="13.5" hidden="true" customHeight="false" outlineLevel="0" collapsed="false">
      <c r="B147" s="19"/>
      <c r="C147" s="19"/>
      <c r="D147" s="19"/>
      <c r="E147" s="19"/>
      <c r="F147" s="19"/>
      <c r="G147" s="19"/>
      <c r="H147" s="19"/>
      <c r="I147" s="19"/>
      <c r="J147" s="19"/>
      <c r="K147" s="19"/>
      <c r="L147" s="19"/>
      <c r="M147" s="19"/>
      <c r="N147" s="19"/>
      <c r="O147" s="19"/>
      <c r="P147" s="19"/>
      <c r="Q147" s="19"/>
      <c r="R147" s="19"/>
      <c r="S147" s="19"/>
      <c r="T147" s="20"/>
      <c r="U147" s="21"/>
    </row>
    <row r="148" customFormat="false" ht="14.25" hidden="false" customHeight="false" outlineLevel="0" collapsed="false">
      <c r="A148" s="3" t="s">
        <v>108</v>
      </c>
      <c r="B148" s="23"/>
      <c r="C148" s="23"/>
      <c r="D148" s="23"/>
      <c r="E148" s="23"/>
      <c r="F148" s="23"/>
      <c r="G148" s="23"/>
      <c r="H148" s="23"/>
      <c r="I148" s="23"/>
      <c r="J148" s="23"/>
      <c r="K148" s="23"/>
      <c r="L148" s="23"/>
      <c r="M148" s="23"/>
      <c r="N148" s="23"/>
      <c r="O148" s="23"/>
      <c r="P148" s="23"/>
      <c r="Q148" s="23"/>
      <c r="R148" s="23"/>
      <c r="S148" s="23"/>
      <c r="U148" s="27"/>
    </row>
    <row r="149" customFormat="false" ht="12.75" hidden="false" customHeight="false" outlineLevel="0" collapsed="false">
      <c r="A149" s="0" t="s">
        <v>30</v>
      </c>
      <c r="B149" s="19"/>
      <c r="C149" s="19"/>
      <c r="D149" s="19"/>
      <c r="E149" s="19"/>
      <c r="F149" s="19" t="n">
        <f aca="false">[1]Sheet1!E474</f>
        <v>72.1688311688312</v>
      </c>
      <c r="G149" s="19" t="n">
        <f aca="false">[1]Sheet1!F474</f>
        <v>48.0454545454546</v>
      </c>
      <c r="H149" s="19"/>
      <c r="I149" s="19"/>
      <c r="J149" s="19" t="n">
        <f aca="false">[2]Sheet1!I474</f>
        <v>59.3571428571429</v>
      </c>
      <c r="K149" s="19" t="n">
        <f aca="false">[2]Sheet1!J474</f>
        <v>35.1785714285714</v>
      </c>
      <c r="L149" s="19"/>
      <c r="M149" s="19"/>
      <c r="N149" s="19"/>
      <c r="O149" s="19"/>
      <c r="P149" s="19"/>
      <c r="Q149" s="19"/>
      <c r="R149" s="19"/>
      <c r="S149" s="19"/>
      <c r="T149" s="20"/>
      <c r="U149" s="20" t="n">
        <v>-4</v>
      </c>
    </row>
    <row r="150" customFormat="false" ht="12.75" hidden="false" customHeight="false" outlineLevel="0" collapsed="false">
      <c r="A150" s="0" t="s">
        <v>31</v>
      </c>
      <c r="B150" s="19" t="n">
        <f aca="false">[1]Sheet1!A475</f>
        <v>56.472049689441</v>
      </c>
      <c r="C150" s="19" t="n">
        <f aca="false">[1]Sheet1!B475</f>
        <v>36.8012422360248</v>
      </c>
      <c r="D150" s="19" t="n">
        <f aca="false">[3]Sheet1!C475</f>
        <v>53.6373626373627</v>
      </c>
      <c r="E150" s="19" t="n">
        <f aca="false">[3]Sheet1!D475</f>
        <v>35.6043956043956</v>
      </c>
      <c r="F150" s="19"/>
      <c r="G150" s="19"/>
      <c r="H150" s="19" t="n">
        <f aca="false">[3]Sheet1!G475</f>
        <v>68.7705627705628</v>
      </c>
      <c r="I150" s="19" t="n">
        <f aca="false">[3]Sheet1!H475</f>
        <v>45.3051948051948</v>
      </c>
      <c r="J150" s="19" t="n">
        <f aca="false">[2]Sheet1!I475</f>
        <v>56.2142857142857</v>
      </c>
      <c r="K150" s="19" t="n">
        <f aca="false">[2]Sheet1!J475</f>
        <v>33.1785714285714</v>
      </c>
      <c r="L150" s="19" t="n">
        <f aca="false">[3]Sheet1!K475</f>
        <v>46.6938775510204</v>
      </c>
      <c r="M150" s="19" t="n">
        <f aca="false">[3]Sheet1!L475</f>
        <v>34.2448979591837</v>
      </c>
      <c r="N150" s="19" t="n">
        <f aca="false">[3]Sheet1!M475</f>
        <v>69.8412698412699</v>
      </c>
      <c r="O150" s="19" t="n">
        <f aca="false">[3]Sheet1!N475</f>
        <v>44.8888888888889</v>
      </c>
      <c r="P150" s="19"/>
      <c r="Q150" s="19"/>
      <c r="R150" s="19"/>
      <c r="S150" s="19"/>
      <c r="T150" s="20"/>
      <c r="U150" s="20" t="n">
        <v>-24</v>
      </c>
    </row>
    <row r="151" customFormat="false" ht="12.75" hidden="false" customHeight="false" outlineLevel="0" collapsed="false">
      <c r="A151" s="0" t="s">
        <v>32</v>
      </c>
      <c r="B151" s="19"/>
      <c r="C151" s="19"/>
      <c r="D151" s="19"/>
      <c r="E151" s="19"/>
      <c r="F151" s="19"/>
      <c r="G151" s="19"/>
      <c r="H151" s="19"/>
      <c r="I151" s="19"/>
      <c r="J151" s="19" t="n">
        <f aca="false">[2]Sheet1!I476</f>
        <v>49.7551020408163</v>
      </c>
      <c r="K151" s="19" t="n">
        <f aca="false">[2]Sheet1!J476</f>
        <v>29.4081632653061</v>
      </c>
      <c r="L151" s="19"/>
      <c r="M151" s="19"/>
      <c r="N151" s="19"/>
      <c r="O151" s="19"/>
      <c r="P151" s="19" t="n">
        <f aca="false">[2]Sheet1!O476</f>
        <v>53.8367346938776</v>
      </c>
      <c r="Q151" s="19" t="n">
        <f aca="false">[2]Sheet1!P476</f>
        <v>31.1632653061225</v>
      </c>
      <c r="R151" s="19" t="n">
        <f aca="false">[2]Sheet1!Q476</f>
        <v>54.5357142857143</v>
      </c>
      <c r="S151" s="19" t="n">
        <f aca="false">[2]Sheet1!R476</f>
        <v>41.5595238095238</v>
      </c>
      <c r="T151" s="20"/>
      <c r="U151" s="20" t="n">
        <v>-9</v>
      </c>
    </row>
    <row r="152" customFormat="false" ht="13.5" hidden="false" customHeight="false" outlineLevel="0" collapsed="false">
      <c r="B152" s="19"/>
      <c r="C152" s="19"/>
      <c r="D152" s="19"/>
      <c r="E152" s="19"/>
      <c r="F152" s="19"/>
      <c r="G152" s="19"/>
      <c r="H152" s="19"/>
      <c r="I152" s="19"/>
      <c r="J152" s="19"/>
      <c r="K152" s="19"/>
      <c r="L152" s="19"/>
      <c r="M152" s="19"/>
      <c r="N152" s="19"/>
      <c r="O152" s="19"/>
      <c r="P152" s="19"/>
      <c r="Q152" s="19"/>
      <c r="R152" s="19"/>
      <c r="S152" s="19"/>
      <c r="T152" s="20"/>
      <c r="U152" s="22" t="n">
        <f aca="false">SUM(U149:U151)</f>
        <v>-37</v>
      </c>
    </row>
    <row r="153" customFormat="false" ht="13.5" hidden="true" customHeight="false" outlineLevel="0" collapsed="false">
      <c r="B153" s="19"/>
      <c r="C153" s="19"/>
      <c r="D153" s="19"/>
      <c r="E153" s="19"/>
      <c r="F153" s="19"/>
      <c r="G153" s="19"/>
      <c r="H153" s="19"/>
      <c r="I153" s="19"/>
      <c r="J153" s="19"/>
      <c r="K153" s="19"/>
      <c r="L153" s="19"/>
      <c r="M153" s="19"/>
      <c r="N153" s="19"/>
      <c r="O153" s="19"/>
      <c r="P153" s="19"/>
      <c r="Q153" s="19"/>
      <c r="R153" s="19"/>
      <c r="S153" s="19"/>
      <c r="T153" s="20"/>
      <c r="U153" s="21"/>
    </row>
    <row r="154" customFormat="false" ht="13.5" hidden="true" customHeight="false" outlineLevel="0" collapsed="false">
      <c r="B154" s="19"/>
      <c r="C154" s="19"/>
      <c r="D154" s="19"/>
      <c r="E154" s="19"/>
      <c r="F154" s="19"/>
      <c r="G154" s="19"/>
      <c r="H154" s="19"/>
      <c r="I154" s="19"/>
      <c r="J154" s="19"/>
      <c r="K154" s="19"/>
      <c r="L154" s="19"/>
      <c r="M154" s="19"/>
      <c r="N154" s="19"/>
      <c r="O154" s="19"/>
      <c r="P154" s="19"/>
      <c r="Q154" s="19"/>
      <c r="R154" s="19"/>
      <c r="S154" s="19"/>
      <c r="T154" s="20"/>
      <c r="U154" s="21"/>
    </row>
    <row r="155" customFormat="false" ht="14.25" hidden="false" customHeight="false" outlineLevel="0" collapsed="false">
      <c r="A155" s="3" t="s">
        <v>109</v>
      </c>
      <c r="B155" s="23"/>
      <c r="C155" s="23"/>
      <c r="D155" s="23"/>
      <c r="E155" s="23"/>
      <c r="F155" s="23"/>
      <c r="G155" s="23"/>
      <c r="H155" s="23"/>
      <c r="I155" s="23"/>
      <c r="J155" s="23"/>
      <c r="K155" s="23"/>
      <c r="L155" s="23"/>
      <c r="M155" s="23"/>
      <c r="N155" s="23"/>
      <c r="O155" s="23"/>
      <c r="P155" s="23"/>
      <c r="Q155" s="23"/>
      <c r="R155" s="23"/>
      <c r="S155" s="23"/>
      <c r="U155" s="27"/>
    </row>
    <row r="156" customFormat="false" ht="12.75" hidden="false" customHeight="false" outlineLevel="0" collapsed="false">
      <c r="A156" s="0" t="s">
        <v>30</v>
      </c>
      <c r="B156" s="19"/>
      <c r="C156" s="19"/>
      <c r="D156" s="19"/>
      <c r="E156" s="19"/>
      <c r="F156" s="19" t="n">
        <f aca="false">[1]Sheet1!E481</f>
        <v>72.5584415584416</v>
      </c>
      <c r="G156" s="19" t="n">
        <f aca="false">[1]Sheet1!F481</f>
        <v>48.2792207792208</v>
      </c>
      <c r="H156" s="19"/>
      <c r="I156" s="19"/>
      <c r="J156" s="19" t="n">
        <f aca="false">[2]Sheet1!I481</f>
        <v>61.9285714285714</v>
      </c>
      <c r="K156" s="19" t="n">
        <f aca="false">[2]Sheet1!J481</f>
        <v>37.7857142857143</v>
      </c>
      <c r="L156" s="19"/>
      <c r="M156" s="19"/>
      <c r="N156" s="19"/>
      <c r="O156" s="19"/>
      <c r="P156" s="19"/>
      <c r="Q156" s="19"/>
      <c r="R156" s="19"/>
      <c r="S156" s="19"/>
      <c r="T156" s="20"/>
      <c r="U156" s="20" t="n">
        <v>-2</v>
      </c>
    </row>
    <row r="157" customFormat="false" ht="12.75" hidden="false" customHeight="false" outlineLevel="0" collapsed="false">
      <c r="A157" s="0" t="s">
        <v>31</v>
      </c>
      <c r="B157" s="19" t="n">
        <f aca="false">[1]Sheet1!A482</f>
        <v>63.6894409937888</v>
      </c>
      <c r="C157" s="19" t="n">
        <f aca="false">[1]Sheet1!B482</f>
        <v>34.3192546583851</v>
      </c>
      <c r="D157" s="19" t="n">
        <f aca="false">[3]Sheet1!C482</f>
        <v>58.8626373626374</v>
      </c>
      <c r="E157" s="19" t="n">
        <f aca="false">[3]Sheet1!D482</f>
        <v>34.8461538461539</v>
      </c>
      <c r="F157" s="19"/>
      <c r="G157" s="19"/>
      <c r="H157" s="19" t="n">
        <f aca="false">[3]Sheet1!G482</f>
        <v>70.3441558441558</v>
      </c>
      <c r="I157" s="19" t="n">
        <f aca="false">[3]Sheet1!H482</f>
        <v>45</v>
      </c>
      <c r="J157" s="19" t="n">
        <f aca="false">[2]Sheet1!I482</f>
        <v>62.8928571428571</v>
      </c>
      <c r="K157" s="19" t="n">
        <f aca="false">[2]Sheet1!J482</f>
        <v>35.4642857142857</v>
      </c>
      <c r="L157" s="19" t="n">
        <f aca="false">[3]Sheet1!K482</f>
        <v>52.0816326530612</v>
      </c>
      <c r="M157" s="19" t="n">
        <f aca="false">[3]Sheet1!L482</f>
        <v>31.9183673469388</v>
      </c>
      <c r="N157" s="19" t="n">
        <f aca="false">[3]Sheet1!M482</f>
        <v>71.8253968253968</v>
      </c>
      <c r="O157" s="19" t="n">
        <f aca="false">[3]Sheet1!N482</f>
        <v>44.7936507936508</v>
      </c>
      <c r="P157" s="19"/>
      <c r="Q157" s="19"/>
      <c r="R157" s="19"/>
      <c r="S157" s="19"/>
      <c r="T157" s="20"/>
      <c r="U157" s="20" t="n">
        <v>-16</v>
      </c>
    </row>
    <row r="158" customFormat="false" ht="12.75" hidden="false" customHeight="false" outlineLevel="0" collapsed="false">
      <c r="A158" s="0" t="s">
        <v>32</v>
      </c>
      <c r="B158" s="19"/>
      <c r="C158" s="19"/>
      <c r="D158" s="19"/>
      <c r="E158" s="19"/>
      <c r="F158" s="19"/>
      <c r="G158" s="19"/>
      <c r="H158" s="19"/>
      <c r="I158" s="19"/>
      <c r="J158" s="19" t="n">
        <f aca="false">[2]Sheet1!I483</f>
        <v>58.1020408163265</v>
      </c>
      <c r="K158" s="19" t="n">
        <f aca="false">[2]Sheet1!J483</f>
        <v>28.6326530612245</v>
      </c>
      <c r="L158" s="19"/>
      <c r="M158" s="19"/>
      <c r="N158" s="19"/>
      <c r="O158" s="19"/>
      <c r="P158" s="19" t="n">
        <f aca="false">[2]Sheet1!O483</f>
        <v>54.5850340136054</v>
      </c>
      <c r="Q158" s="19" t="n">
        <f aca="false">[2]Sheet1!P483</f>
        <v>32.265306122449</v>
      </c>
      <c r="R158" s="19" t="n">
        <f aca="false">[2]Sheet1!Q483</f>
        <v>53.4107142857143</v>
      </c>
      <c r="S158" s="19" t="n">
        <f aca="false">[2]Sheet1!R483</f>
        <v>40.1845238095238</v>
      </c>
      <c r="T158" s="20"/>
      <c r="U158" s="20" t="n">
        <v>-13</v>
      </c>
    </row>
    <row r="159" customFormat="false" ht="13.5" hidden="false" customHeight="false" outlineLevel="0" collapsed="false">
      <c r="B159" s="19"/>
      <c r="C159" s="19"/>
      <c r="D159" s="19"/>
      <c r="E159" s="19"/>
      <c r="F159" s="19"/>
      <c r="G159" s="19"/>
      <c r="H159" s="19"/>
      <c r="I159" s="19"/>
      <c r="J159" s="19"/>
      <c r="K159" s="19"/>
      <c r="L159" s="19"/>
      <c r="M159" s="19"/>
      <c r="N159" s="19"/>
      <c r="O159" s="19"/>
      <c r="P159" s="19"/>
      <c r="Q159" s="19"/>
      <c r="R159" s="19"/>
      <c r="S159" s="19"/>
      <c r="T159" s="20"/>
      <c r="U159" s="22" t="n">
        <f aca="false">SUM(U156:U158)</f>
        <v>-31</v>
      </c>
    </row>
    <row r="160" customFormat="false" ht="13.5" hidden="true" customHeight="false" outlineLevel="0" collapsed="false">
      <c r="B160" s="19"/>
      <c r="C160" s="19"/>
      <c r="D160" s="19"/>
      <c r="E160" s="19"/>
      <c r="F160" s="19"/>
      <c r="G160" s="19"/>
      <c r="H160" s="19"/>
      <c r="I160" s="19"/>
      <c r="J160" s="19"/>
      <c r="K160" s="19"/>
      <c r="L160" s="19"/>
      <c r="M160" s="19"/>
      <c r="N160" s="19"/>
      <c r="O160" s="19"/>
      <c r="P160" s="19"/>
      <c r="Q160" s="19"/>
      <c r="R160" s="19"/>
      <c r="S160" s="19"/>
      <c r="T160" s="20"/>
      <c r="U160" s="21"/>
    </row>
    <row r="161" customFormat="false" ht="13.5" hidden="true" customHeight="false" outlineLevel="0" collapsed="false">
      <c r="B161" s="19"/>
      <c r="C161" s="19"/>
      <c r="D161" s="19"/>
      <c r="E161" s="19"/>
      <c r="F161" s="19"/>
      <c r="G161" s="19"/>
      <c r="H161" s="19"/>
      <c r="I161" s="19"/>
      <c r="J161" s="19"/>
      <c r="K161" s="19"/>
      <c r="L161" s="19"/>
      <c r="M161" s="19"/>
      <c r="N161" s="19"/>
      <c r="O161" s="19"/>
      <c r="P161" s="19"/>
      <c r="Q161" s="19"/>
      <c r="R161" s="19"/>
      <c r="S161" s="19"/>
      <c r="T161" s="20"/>
      <c r="U161" s="21"/>
    </row>
    <row r="162" customFormat="false" ht="14.25" hidden="false" customHeight="false" outlineLevel="0" collapsed="false">
      <c r="A162" s="3" t="s">
        <v>110</v>
      </c>
      <c r="B162" s="23"/>
      <c r="C162" s="23"/>
      <c r="D162" s="23"/>
      <c r="E162" s="23"/>
      <c r="F162" s="23"/>
      <c r="G162" s="23"/>
      <c r="H162" s="23"/>
      <c r="I162" s="23"/>
      <c r="J162" s="23"/>
      <c r="K162" s="23"/>
      <c r="L162" s="23"/>
      <c r="M162" s="23"/>
      <c r="N162" s="23"/>
      <c r="O162" s="23"/>
      <c r="P162" s="23"/>
      <c r="Q162" s="23"/>
      <c r="R162" s="23"/>
      <c r="S162" s="23"/>
      <c r="U162" s="27"/>
    </row>
    <row r="163" customFormat="false" ht="12.75" hidden="false" customHeight="false" outlineLevel="0" collapsed="false">
      <c r="A163" s="0" t="s">
        <v>30</v>
      </c>
      <c r="B163" s="19"/>
      <c r="C163" s="19"/>
      <c r="D163" s="19"/>
      <c r="E163" s="19"/>
      <c r="F163" s="19" t="n">
        <f aca="false">[1]Sheet1!E488</f>
        <v>68.1298701298701</v>
      </c>
      <c r="G163" s="19" t="n">
        <f aca="false">[1]Sheet1!F488</f>
        <v>44.3116883116883</v>
      </c>
      <c r="H163" s="19"/>
      <c r="I163" s="19"/>
      <c r="J163" s="19" t="n">
        <f aca="false">[2]Sheet1!I488</f>
        <v>51.0357142857143</v>
      </c>
      <c r="K163" s="19" t="n">
        <f aca="false">[2]Sheet1!J488</f>
        <v>29.0714285714286</v>
      </c>
      <c r="L163" s="19"/>
      <c r="M163" s="19"/>
      <c r="N163" s="19"/>
      <c r="O163" s="19"/>
      <c r="P163" s="19"/>
      <c r="Q163" s="19"/>
      <c r="R163" s="19"/>
      <c r="S163" s="19"/>
      <c r="T163" s="20"/>
      <c r="U163" s="20" t="n">
        <v>-15</v>
      </c>
    </row>
    <row r="164" customFormat="false" ht="12.75" hidden="false" customHeight="false" outlineLevel="0" collapsed="false">
      <c r="A164" s="0" t="s">
        <v>31</v>
      </c>
      <c r="B164" s="19" t="n">
        <f aca="false">[1]Sheet1!A489</f>
        <v>46.0931677018633</v>
      </c>
      <c r="C164" s="19" t="n">
        <f aca="false">[1]Sheet1!B489</f>
        <v>27.823602484472</v>
      </c>
      <c r="D164" s="19" t="n">
        <f aca="false">[3]Sheet1!C489</f>
        <v>50.2747252747253</v>
      </c>
      <c r="E164" s="19" t="n">
        <f aca="false">[3]Sheet1!D489</f>
        <v>33.4065934065934</v>
      </c>
      <c r="F164" s="19"/>
      <c r="G164" s="19"/>
      <c r="H164" s="19" t="n">
        <f aca="false">[3]Sheet1!G489</f>
        <v>67.2597402597403</v>
      </c>
      <c r="I164" s="19" t="n">
        <f aca="false">[3]Sheet1!H489</f>
        <v>45.7337662337662</v>
      </c>
      <c r="J164" s="19" t="n">
        <f aca="false">[2]Sheet1!I489</f>
        <v>48.6071428571429</v>
      </c>
      <c r="K164" s="19" t="n">
        <f aca="false">[2]Sheet1!J489</f>
        <v>25.2857142857143</v>
      </c>
      <c r="L164" s="19" t="n">
        <f aca="false">[3]Sheet1!K489</f>
        <v>48.3673469387755</v>
      </c>
      <c r="M164" s="19" t="n">
        <f aca="false">[3]Sheet1!L489</f>
        <v>30.734693877551</v>
      </c>
      <c r="N164" s="19" t="n">
        <f aca="false">[3]Sheet1!M489</f>
        <v>65.1111111111111</v>
      </c>
      <c r="O164" s="19" t="n">
        <f aca="false">[3]Sheet1!N489</f>
        <v>42.4920634920635</v>
      </c>
      <c r="P164" s="19"/>
      <c r="Q164" s="19"/>
      <c r="R164" s="19"/>
      <c r="S164" s="19"/>
      <c r="T164" s="20"/>
      <c r="U164" s="20" t="n">
        <v>-38</v>
      </c>
    </row>
    <row r="165" customFormat="false" ht="12.75" hidden="false" customHeight="false" outlineLevel="0" collapsed="false">
      <c r="A165" s="0" t="s">
        <v>32</v>
      </c>
      <c r="B165" s="19"/>
      <c r="C165" s="19"/>
      <c r="D165" s="19"/>
      <c r="E165" s="19"/>
      <c r="F165" s="19"/>
      <c r="G165" s="19"/>
      <c r="H165" s="19"/>
      <c r="I165" s="19"/>
      <c r="J165" s="19" t="n">
        <f aca="false">[2]Sheet1!I490</f>
        <v>37.4081632653061</v>
      </c>
      <c r="K165" s="19" t="n">
        <f aca="false">[2]Sheet1!J490</f>
        <v>17.1020408163265</v>
      </c>
      <c r="L165" s="19"/>
      <c r="M165" s="19"/>
      <c r="N165" s="19"/>
      <c r="O165" s="19"/>
      <c r="P165" s="19" t="n">
        <f aca="false">[2]Sheet1!O490</f>
        <v>56.8571428571429</v>
      </c>
      <c r="Q165" s="19" t="n">
        <f aca="false">[2]Sheet1!P490</f>
        <v>31.0408163265306</v>
      </c>
      <c r="R165" s="19" t="n">
        <f aca="false">[2]Sheet1!Q490</f>
        <v>59.9761904761905</v>
      </c>
      <c r="S165" s="19" t="n">
        <f aca="false">[2]Sheet1!R490</f>
        <v>41.5238095238095</v>
      </c>
      <c r="T165" s="20"/>
      <c r="U165" s="20" t="n">
        <v>-9</v>
      </c>
    </row>
    <row r="166" customFormat="false" ht="13.5" hidden="false" customHeight="false" outlineLevel="0" collapsed="false">
      <c r="B166" s="19"/>
      <c r="C166" s="19"/>
      <c r="D166" s="19"/>
      <c r="E166" s="19"/>
      <c r="F166" s="19"/>
      <c r="G166" s="19"/>
      <c r="H166" s="19"/>
      <c r="I166" s="19"/>
      <c r="J166" s="19"/>
      <c r="K166" s="19"/>
      <c r="L166" s="19"/>
      <c r="M166" s="19"/>
      <c r="N166" s="19"/>
      <c r="O166" s="19"/>
      <c r="P166" s="19"/>
      <c r="Q166" s="19"/>
      <c r="R166" s="19"/>
      <c r="S166" s="19"/>
      <c r="T166" s="20"/>
      <c r="U166" s="22" t="n">
        <f aca="false">SUM(U163:U165)</f>
        <v>-62</v>
      </c>
    </row>
    <row r="167" customFormat="false" ht="13.5" hidden="true" customHeight="false" outlineLevel="0" collapsed="false">
      <c r="B167" s="19"/>
      <c r="C167" s="19"/>
      <c r="D167" s="19"/>
      <c r="E167" s="19"/>
      <c r="F167" s="19"/>
      <c r="G167" s="19"/>
      <c r="H167" s="19"/>
      <c r="I167" s="19"/>
      <c r="J167" s="19"/>
      <c r="K167" s="19"/>
      <c r="L167" s="19"/>
      <c r="M167" s="19"/>
      <c r="N167" s="19"/>
      <c r="O167" s="19"/>
      <c r="P167" s="19"/>
      <c r="Q167" s="19"/>
      <c r="R167" s="19"/>
      <c r="S167" s="19"/>
      <c r="T167" s="20"/>
      <c r="U167" s="21"/>
    </row>
    <row r="168" customFormat="false" ht="13.5" hidden="true" customHeight="false" outlineLevel="0" collapsed="false">
      <c r="B168" s="19"/>
      <c r="C168" s="19"/>
      <c r="D168" s="19"/>
      <c r="E168" s="19"/>
      <c r="F168" s="19"/>
      <c r="G168" s="19"/>
      <c r="H168" s="19"/>
      <c r="I168" s="19"/>
      <c r="J168" s="19"/>
      <c r="K168" s="19"/>
      <c r="L168" s="19"/>
      <c r="M168" s="19"/>
      <c r="N168" s="19"/>
      <c r="O168" s="19"/>
      <c r="P168" s="19"/>
      <c r="Q168" s="19"/>
      <c r="R168" s="19"/>
      <c r="S168" s="19"/>
      <c r="T168" s="20"/>
      <c r="U168" s="21"/>
    </row>
    <row r="169" customFormat="false" ht="14.25" hidden="false" customHeight="false" outlineLevel="0" collapsed="false">
      <c r="A169" s="3" t="s">
        <v>111</v>
      </c>
      <c r="B169" s="23"/>
      <c r="C169" s="23"/>
      <c r="D169" s="23"/>
      <c r="E169" s="23"/>
      <c r="F169" s="23"/>
      <c r="G169" s="23"/>
      <c r="H169" s="23"/>
      <c r="I169" s="23"/>
      <c r="J169" s="23"/>
      <c r="K169" s="23"/>
      <c r="L169" s="23"/>
      <c r="M169" s="23"/>
      <c r="N169" s="23"/>
      <c r="O169" s="23"/>
      <c r="P169" s="23"/>
      <c r="Q169" s="23"/>
      <c r="R169" s="23"/>
      <c r="S169" s="23"/>
      <c r="U169" s="27"/>
    </row>
    <row r="170" customFormat="false" ht="12.75" hidden="false" customHeight="false" outlineLevel="0" collapsed="false">
      <c r="A170" s="0" t="s">
        <v>30</v>
      </c>
      <c r="B170" s="19"/>
      <c r="C170" s="19"/>
      <c r="D170" s="19"/>
      <c r="E170" s="19"/>
      <c r="F170" s="19" t="n">
        <f aca="false">[1]Sheet1!E495</f>
        <v>68.2077922077922</v>
      </c>
      <c r="G170" s="19" t="n">
        <f aca="false">[1]Sheet1!F495</f>
        <v>47.3051948051948</v>
      </c>
      <c r="H170" s="19"/>
      <c r="I170" s="19"/>
      <c r="J170" s="19" t="n">
        <f aca="false">[2]Sheet1!I495</f>
        <v>51.7857142857143</v>
      </c>
      <c r="K170" s="19" t="n">
        <f aca="false">[2]Sheet1!J495</f>
        <v>36.1071428571429</v>
      </c>
      <c r="L170" s="19"/>
      <c r="M170" s="19"/>
      <c r="N170" s="19"/>
      <c r="O170" s="19"/>
      <c r="P170" s="19"/>
      <c r="Q170" s="19"/>
      <c r="R170" s="19"/>
      <c r="S170" s="19"/>
      <c r="T170" s="20"/>
      <c r="U170" s="20" t="n">
        <v>-15</v>
      </c>
    </row>
    <row r="171" customFormat="false" ht="12.75" hidden="false" customHeight="false" outlineLevel="0" collapsed="false">
      <c r="A171" s="0" t="s">
        <v>31</v>
      </c>
      <c r="B171" s="19" t="n">
        <f aca="false">[1]Sheet1!A496</f>
        <v>49.5403726708074</v>
      </c>
      <c r="C171" s="19" t="n">
        <f aca="false">[1]Sheet1!B496</f>
        <v>34.0621118012422</v>
      </c>
      <c r="D171" s="19" t="n">
        <f aca="false">[3]Sheet1!C496</f>
        <v>49</v>
      </c>
      <c r="E171" s="19" t="n">
        <f aca="false">[3]Sheet1!D496</f>
        <v>31.5274725274725</v>
      </c>
      <c r="F171" s="19"/>
      <c r="G171" s="19"/>
      <c r="H171" s="19" t="n">
        <f aca="false">[3]Sheet1!G496</f>
        <v>63.0324675324675</v>
      </c>
      <c r="I171" s="19" t="n">
        <f aca="false">[3]Sheet1!H496</f>
        <v>46.4480519480519</v>
      </c>
      <c r="J171" s="19" t="n">
        <f aca="false">[2]Sheet1!I496</f>
        <v>51.3928571428571</v>
      </c>
      <c r="K171" s="19" t="n">
        <f aca="false">[2]Sheet1!J496</f>
        <v>34.2857142857143</v>
      </c>
      <c r="L171" s="19" t="n">
        <f aca="false">[3]Sheet1!K496</f>
        <v>45.3877551020408</v>
      </c>
      <c r="M171" s="19" t="n">
        <f aca="false">[3]Sheet1!L496</f>
        <v>25.1020408163265</v>
      </c>
      <c r="N171" s="19" t="n">
        <f aca="false">[3]Sheet1!M496</f>
        <v>65.9365079365079</v>
      </c>
      <c r="O171" s="19" t="n">
        <f aca="false">[3]Sheet1!N496</f>
        <v>44.3015873015873</v>
      </c>
      <c r="P171" s="19"/>
      <c r="Q171" s="19"/>
      <c r="R171" s="19"/>
      <c r="S171" s="19"/>
      <c r="T171" s="20"/>
      <c r="U171" s="20" t="n">
        <v>-35</v>
      </c>
    </row>
    <row r="172" customFormat="false" ht="12.75" hidden="false" customHeight="false" outlineLevel="0" collapsed="false">
      <c r="A172" s="0" t="s">
        <v>32</v>
      </c>
      <c r="B172" s="19"/>
      <c r="C172" s="19"/>
      <c r="D172" s="19"/>
      <c r="E172" s="19"/>
      <c r="F172" s="19"/>
      <c r="G172" s="19"/>
      <c r="H172" s="19"/>
      <c r="I172" s="19"/>
      <c r="J172" s="19" t="n">
        <f aca="false">[2]Sheet1!I497</f>
        <v>47.6938775510204</v>
      </c>
      <c r="K172" s="19" t="n">
        <f aca="false">[2]Sheet1!J497</f>
        <v>30.1224489795918</v>
      </c>
      <c r="L172" s="19"/>
      <c r="M172" s="19"/>
      <c r="N172" s="19"/>
      <c r="O172" s="19"/>
      <c r="P172" s="19" t="n">
        <f aca="false">[2]Sheet1!O497</f>
        <v>55.0476190476191</v>
      </c>
      <c r="Q172" s="19" t="n">
        <f aca="false">[2]Sheet1!P497</f>
        <v>31.6190476190476</v>
      </c>
      <c r="R172" s="19" t="n">
        <f aca="false">[2]Sheet1!Q497</f>
        <v>60.6428571428571</v>
      </c>
      <c r="S172" s="19" t="n">
        <f aca="false">[2]Sheet1!R497</f>
        <v>42.6785714285714</v>
      </c>
      <c r="T172" s="20"/>
      <c r="U172" s="20" t="n">
        <v>7</v>
      </c>
    </row>
    <row r="173" customFormat="false" ht="13.5" hidden="false" customHeight="false" outlineLevel="0" collapsed="false">
      <c r="B173" s="19"/>
      <c r="C173" s="19"/>
      <c r="D173" s="19"/>
      <c r="E173" s="19"/>
      <c r="F173" s="19"/>
      <c r="G173" s="19"/>
      <c r="H173" s="19"/>
      <c r="I173" s="19"/>
      <c r="J173" s="19"/>
      <c r="K173" s="19"/>
      <c r="L173" s="19"/>
      <c r="M173" s="19"/>
      <c r="N173" s="19"/>
      <c r="O173" s="19"/>
      <c r="P173" s="19"/>
      <c r="Q173" s="19"/>
      <c r="R173" s="19"/>
      <c r="S173" s="19"/>
      <c r="T173" s="20"/>
      <c r="U173" s="22" t="n">
        <f aca="false">SUM(U170:U172)</f>
        <v>-43</v>
      </c>
    </row>
    <row r="174" customFormat="false" ht="13.5" hidden="true" customHeight="false" outlineLevel="0" collapsed="false">
      <c r="B174" s="19"/>
      <c r="C174" s="19"/>
      <c r="D174" s="19"/>
      <c r="E174" s="19"/>
      <c r="F174" s="19"/>
      <c r="G174" s="19"/>
      <c r="H174" s="19"/>
      <c r="I174" s="19"/>
      <c r="J174" s="19"/>
      <c r="K174" s="19"/>
      <c r="L174" s="19"/>
      <c r="M174" s="19"/>
      <c r="N174" s="19"/>
      <c r="O174" s="19"/>
      <c r="P174" s="19"/>
      <c r="Q174" s="19"/>
      <c r="R174" s="19"/>
      <c r="S174" s="19"/>
      <c r="T174" s="20"/>
      <c r="U174" s="21"/>
    </row>
    <row r="175" customFormat="false" ht="13.5" hidden="true" customHeight="false" outlineLevel="0" collapsed="false">
      <c r="B175" s="19"/>
      <c r="C175" s="19"/>
      <c r="D175" s="19"/>
      <c r="E175" s="19"/>
      <c r="F175" s="19"/>
      <c r="G175" s="19"/>
      <c r="H175" s="19"/>
      <c r="I175" s="19"/>
      <c r="J175" s="19"/>
      <c r="K175" s="19"/>
      <c r="L175" s="19"/>
      <c r="M175" s="19"/>
      <c r="N175" s="19"/>
      <c r="O175" s="19"/>
      <c r="P175" s="19"/>
      <c r="Q175" s="19"/>
      <c r="R175" s="19"/>
      <c r="S175" s="19"/>
      <c r="T175" s="20"/>
      <c r="U175" s="21"/>
    </row>
    <row r="176" customFormat="false" ht="14.25" hidden="false" customHeight="false" outlineLevel="0" collapsed="false">
      <c r="A176" s="3" t="s">
        <v>112</v>
      </c>
      <c r="B176" s="23"/>
      <c r="C176" s="23"/>
      <c r="D176" s="23"/>
      <c r="E176" s="23"/>
      <c r="F176" s="23"/>
      <c r="G176" s="23"/>
      <c r="H176" s="23"/>
      <c r="I176" s="23"/>
      <c r="J176" s="23"/>
      <c r="K176" s="23"/>
      <c r="L176" s="23"/>
      <c r="M176" s="23"/>
      <c r="N176" s="23"/>
      <c r="O176" s="23"/>
      <c r="P176" s="23"/>
      <c r="Q176" s="23"/>
      <c r="R176" s="23"/>
      <c r="S176" s="23"/>
      <c r="U176" s="27"/>
    </row>
    <row r="177" customFormat="false" ht="12.75" hidden="false" customHeight="false" outlineLevel="0" collapsed="false">
      <c r="A177" s="0" t="s">
        <v>30</v>
      </c>
      <c r="B177" s="19"/>
      <c r="C177" s="19"/>
      <c r="D177" s="19"/>
      <c r="E177" s="19"/>
      <c r="F177" s="19" t="n">
        <f aca="false">[1]Sheet1!E502</f>
        <v>77.7142857142857</v>
      </c>
      <c r="G177" s="19" t="n">
        <f aca="false">[1]Sheet1!F502</f>
        <v>53.9675324675325</v>
      </c>
      <c r="H177" s="19"/>
      <c r="I177" s="19"/>
      <c r="J177" s="19" t="n">
        <f aca="false">[2]Sheet1!I502</f>
        <v>63.8571428571429</v>
      </c>
      <c r="K177" s="19" t="n">
        <f aca="false">[2]Sheet1!J502</f>
        <v>37.5</v>
      </c>
      <c r="L177" s="19"/>
      <c r="M177" s="19"/>
      <c r="N177" s="19"/>
      <c r="O177" s="19"/>
      <c r="P177" s="19"/>
      <c r="Q177" s="19"/>
      <c r="R177" s="19"/>
      <c r="S177" s="19"/>
      <c r="T177" s="20"/>
      <c r="U177" s="20" t="n">
        <v>-7</v>
      </c>
    </row>
    <row r="178" customFormat="false" ht="12.75" hidden="false" customHeight="false" outlineLevel="0" collapsed="false">
      <c r="A178" s="0" t="s">
        <v>31</v>
      </c>
      <c r="B178" s="19" t="n">
        <f aca="false">[1]Sheet1!A503</f>
        <v>57.0621118012422</v>
      </c>
      <c r="C178" s="19" t="n">
        <f aca="false">[1]Sheet1!B503</f>
        <v>36.5962732919255</v>
      </c>
      <c r="D178" s="19" t="n">
        <f aca="false">[3]Sheet1!C503</f>
        <v>58.2197802197802</v>
      </c>
      <c r="E178" s="19" t="n">
        <f aca="false">[3]Sheet1!D503</f>
        <v>38.3736263736264</v>
      </c>
      <c r="F178" s="19"/>
      <c r="G178" s="19"/>
      <c r="H178" s="19" t="n">
        <f aca="false">[3]Sheet1!G503</f>
        <v>69.9047619047619</v>
      </c>
      <c r="I178" s="19" t="n">
        <f aca="false">[3]Sheet1!H503</f>
        <v>47.7857142857143</v>
      </c>
      <c r="J178" s="19" t="n">
        <f aca="false">[2]Sheet1!I503</f>
        <v>61.4285714285714</v>
      </c>
      <c r="K178" s="19" t="n">
        <f aca="false">[2]Sheet1!J503</f>
        <v>33.4107142857143</v>
      </c>
      <c r="L178" s="19" t="n">
        <f aca="false">[3]Sheet1!K503</f>
        <v>57.1020408163265</v>
      </c>
      <c r="M178" s="19" t="n">
        <f aca="false">[3]Sheet1!L503</f>
        <v>37.0612244897959</v>
      </c>
      <c r="N178" s="19" t="n">
        <f aca="false">[3]Sheet1!M503</f>
        <v>70.1587301587302</v>
      </c>
      <c r="O178" s="19" t="n">
        <f aca="false">[3]Sheet1!N503</f>
        <v>49.3968253968254</v>
      </c>
      <c r="P178" s="19"/>
      <c r="Q178" s="19"/>
      <c r="R178" s="19"/>
      <c r="S178" s="19"/>
      <c r="T178" s="20"/>
      <c r="U178" s="20" t="n">
        <v>-3</v>
      </c>
    </row>
    <row r="179" customFormat="false" ht="12.75" hidden="false" customHeight="false" outlineLevel="0" collapsed="false">
      <c r="A179" s="0" t="s">
        <v>32</v>
      </c>
      <c r="B179" s="19"/>
      <c r="C179" s="19"/>
      <c r="D179" s="19"/>
      <c r="E179" s="19"/>
      <c r="F179" s="19"/>
      <c r="G179" s="19"/>
      <c r="H179" s="19"/>
      <c r="I179" s="19"/>
      <c r="J179" s="19" t="n">
        <f aca="false">[2]Sheet1!I504</f>
        <v>55.7551020408163</v>
      </c>
      <c r="K179" s="19" t="n">
        <f aca="false">[2]Sheet1!J504</f>
        <v>29.0204081632653</v>
      </c>
      <c r="L179" s="19"/>
      <c r="M179" s="19"/>
      <c r="N179" s="19"/>
      <c r="O179" s="19"/>
      <c r="P179" s="19" t="n">
        <f aca="false">[2]Sheet1!O504</f>
        <v>62.8616780045351</v>
      </c>
      <c r="Q179" s="19" t="n">
        <f aca="false">[2]Sheet1!P504</f>
        <v>36.5600907029478</v>
      </c>
      <c r="R179" s="19" t="n">
        <f aca="false">[2]Sheet1!Q504</f>
        <v>60.3214285714286</v>
      </c>
      <c r="S179" s="19" t="n">
        <f aca="false">[2]Sheet1!R504</f>
        <v>41.4880952380953</v>
      </c>
      <c r="T179" s="20"/>
      <c r="U179" s="20" t="n">
        <v>5</v>
      </c>
    </row>
    <row r="180" customFormat="false" ht="13.5" hidden="false" customHeight="false" outlineLevel="0" collapsed="false">
      <c r="B180" s="19"/>
      <c r="C180" s="19"/>
      <c r="D180" s="19"/>
      <c r="E180" s="19"/>
      <c r="F180" s="19"/>
      <c r="G180" s="19"/>
      <c r="H180" s="19"/>
      <c r="I180" s="19"/>
      <c r="J180" s="19"/>
      <c r="K180" s="19"/>
      <c r="L180" s="19"/>
      <c r="M180" s="19"/>
      <c r="N180" s="19"/>
      <c r="O180" s="19"/>
      <c r="P180" s="19"/>
      <c r="Q180" s="19"/>
      <c r="R180" s="19"/>
      <c r="S180" s="19"/>
      <c r="T180" s="20"/>
      <c r="U180" s="22" t="n">
        <f aca="false">SUM(U177:U179)</f>
        <v>-5</v>
      </c>
    </row>
    <row r="181" customFormat="false" ht="13.5" hidden="true" customHeight="false" outlineLevel="0" collapsed="false">
      <c r="B181" s="19"/>
      <c r="C181" s="19"/>
      <c r="D181" s="19"/>
      <c r="E181" s="19"/>
      <c r="F181" s="19"/>
      <c r="G181" s="19"/>
      <c r="H181" s="19"/>
      <c r="I181" s="19"/>
      <c r="J181" s="19"/>
      <c r="K181" s="19"/>
      <c r="L181" s="19"/>
      <c r="M181" s="19"/>
      <c r="N181" s="19"/>
      <c r="O181" s="19"/>
      <c r="P181" s="19"/>
      <c r="Q181" s="19"/>
      <c r="R181" s="19"/>
      <c r="S181" s="19"/>
      <c r="T181" s="20"/>
      <c r="U181" s="21"/>
    </row>
    <row r="182" customFormat="false" ht="13.5" hidden="true" customHeight="false" outlineLevel="0" collapsed="false">
      <c r="B182" s="19"/>
      <c r="C182" s="19"/>
      <c r="D182" s="19"/>
      <c r="E182" s="19"/>
      <c r="F182" s="19"/>
      <c r="G182" s="19"/>
      <c r="H182" s="19"/>
      <c r="I182" s="19"/>
      <c r="J182" s="19"/>
      <c r="K182" s="19"/>
      <c r="L182" s="19"/>
      <c r="M182" s="19"/>
      <c r="N182" s="19"/>
      <c r="O182" s="19"/>
      <c r="P182" s="19"/>
      <c r="Q182" s="19"/>
      <c r="R182" s="19"/>
      <c r="S182" s="19"/>
      <c r="T182" s="20"/>
      <c r="U182" s="21"/>
    </row>
    <row r="183" customFormat="false" ht="14.25" hidden="false" customHeight="false" outlineLevel="0" collapsed="false">
      <c r="A183" s="3" t="s">
        <v>113</v>
      </c>
      <c r="B183" s="23"/>
      <c r="C183" s="23"/>
      <c r="D183" s="23"/>
      <c r="E183" s="23"/>
      <c r="F183" s="23"/>
      <c r="G183" s="23"/>
      <c r="H183" s="23"/>
      <c r="I183" s="23"/>
      <c r="J183" s="23"/>
      <c r="K183" s="23"/>
      <c r="L183" s="23"/>
      <c r="M183" s="23"/>
      <c r="N183" s="23"/>
      <c r="O183" s="23"/>
      <c r="P183" s="23"/>
      <c r="Q183" s="23"/>
      <c r="R183" s="23"/>
      <c r="S183" s="23"/>
      <c r="U183" s="27"/>
    </row>
    <row r="184" customFormat="false" ht="12.75" hidden="false" customHeight="false" outlineLevel="0" collapsed="false">
      <c r="A184" s="0" t="s">
        <v>30</v>
      </c>
      <c r="B184" s="19"/>
      <c r="C184" s="19"/>
      <c r="D184" s="19"/>
      <c r="E184" s="19"/>
      <c r="F184" s="19" t="n">
        <f aca="false">[1]Sheet1!E509</f>
        <v>71.3766233766234</v>
      </c>
      <c r="G184" s="19" t="n">
        <f aca="false">[1]Sheet1!F509</f>
        <v>48.6038961038961</v>
      </c>
      <c r="H184" s="19"/>
      <c r="I184" s="19"/>
      <c r="J184" s="19" t="n">
        <f aca="false">[2]Sheet1!I509</f>
        <v>62.8214285714286</v>
      </c>
      <c r="K184" s="19" t="n">
        <f aca="false">[2]Sheet1!J509</f>
        <v>37.3928571428571</v>
      </c>
      <c r="L184" s="19"/>
      <c r="M184" s="19"/>
      <c r="N184" s="19"/>
      <c r="O184" s="19"/>
      <c r="P184" s="19"/>
      <c r="Q184" s="19"/>
      <c r="R184" s="19"/>
      <c r="S184" s="19"/>
      <c r="T184" s="20"/>
      <c r="U184" s="20" t="n">
        <v>-4</v>
      </c>
    </row>
    <row r="185" customFormat="false" ht="12.75" hidden="false" customHeight="false" outlineLevel="0" collapsed="false">
      <c r="A185" s="0" t="s">
        <v>31</v>
      </c>
      <c r="B185" s="19" t="n">
        <f aca="false">[1]Sheet1!A510</f>
        <v>57.6335403726708</v>
      </c>
      <c r="C185" s="19" t="n">
        <f aca="false">[1]Sheet1!B510</f>
        <v>36.0621118012422</v>
      </c>
      <c r="D185" s="19" t="n">
        <f aca="false">[3]Sheet1!C510</f>
        <v>58.2747252747253</v>
      </c>
      <c r="E185" s="19" t="n">
        <f aca="false">[3]Sheet1!D510</f>
        <v>38.5384615384615</v>
      </c>
      <c r="F185" s="19"/>
      <c r="G185" s="19"/>
      <c r="H185" s="19" t="n">
        <f aca="false">[3]Sheet1!G510</f>
        <v>69.9285714285714</v>
      </c>
      <c r="I185" s="19" t="n">
        <f aca="false">[3]Sheet1!H510</f>
        <v>48.6493506493507</v>
      </c>
      <c r="J185" s="19" t="n">
        <f aca="false">[2]Sheet1!I510</f>
        <v>60.7142857142857</v>
      </c>
      <c r="K185" s="19" t="n">
        <f aca="false">[2]Sheet1!J510</f>
        <v>34.1964285714286</v>
      </c>
      <c r="L185" s="19" t="n">
        <f aca="false">[3]Sheet1!K510</f>
        <v>56.1020408163265</v>
      </c>
      <c r="M185" s="19" t="n">
        <f aca="false">[3]Sheet1!L510</f>
        <v>37.6530612244898</v>
      </c>
      <c r="N185" s="19" t="n">
        <f aca="false">[3]Sheet1!M510</f>
        <v>70.2380952380952</v>
      </c>
      <c r="O185" s="19" t="n">
        <f aca="false">[3]Sheet1!N510</f>
        <v>47.8095238095238</v>
      </c>
      <c r="P185" s="19"/>
      <c r="Q185" s="19"/>
      <c r="R185" s="19"/>
      <c r="S185" s="19"/>
      <c r="T185" s="20"/>
      <c r="U185" s="20" t="n">
        <v>1</v>
      </c>
    </row>
    <row r="186" customFormat="false" ht="12.75" hidden="false" customHeight="false" outlineLevel="0" collapsed="false">
      <c r="A186" s="0" t="s">
        <v>32</v>
      </c>
      <c r="B186" s="19"/>
      <c r="C186" s="19"/>
      <c r="D186" s="19"/>
      <c r="E186" s="19"/>
      <c r="F186" s="19"/>
      <c r="G186" s="19"/>
      <c r="H186" s="19"/>
      <c r="I186" s="19"/>
      <c r="J186" s="19" t="n">
        <f aca="false">[2]Sheet1!I511</f>
        <v>54.1020408163265</v>
      </c>
      <c r="K186" s="19" t="n">
        <f aca="false">[2]Sheet1!J511</f>
        <v>29.6326530612245</v>
      </c>
      <c r="L186" s="19"/>
      <c r="M186" s="19"/>
      <c r="N186" s="19"/>
      <c r="O186" s="19"/>
      <c r="P186" s="19" t="n">
        <f aca="false">[2]Sheet1!O511</f>
        <v>64.3492063492063</v>
      </c>
      <c r="Q186" s="19" t="n">
        <f aca="false">[2]Sheet1!P511</f>
        <v>36.1473922902494</v>
      </c>
      <c r="R186" s="19" t="n">
        <f aca="false">[2]Sheet1!Q511</f>
        <v>68.6785714285714</v>
      </c>
      <c r="S186" s="19" t="n">
        <f aca="false">[2]Sheet1!R511</f>
        <v>45.2142857142857</v>
      </c>
      <c r="T186" s="20"/>
      <c r="U186" s="20" t="n">
        <v>5</v>
      </c>
    </row>
    <row r="187" customFormat="false" ht="13.5" hidden="false" customHeight="false" outlineLevel="0" collapsed="false">
      <c r="B187" s="19"/>
      <c r="C187" s="19"/>
      <c r="D187" s="19"/>
      <c r="E187" s="19"/>
      <c r="F187" s="19"/>
      <c r="G187" s="19"/>
      <c r="H187" s="19"/>
      <c r="I187" s="19"/>
      <c r="J187" s="19"/>
      <c r="K187" s="19"/>
      <c r="L187" s="19"/>
      <c r="M187" s="19"/>
      <c r="N187" s="19"/>
      <c r="O187" s="19"/>
      <c r="P187" s="19"/>
      <c r="Q187" s="19"/>
      <c r="R187" s="19"/>
      <c r="S187" s="19"/>
      <c r="T187" s="20"/>
      <c r="U187" s="22" t="n">
        <f aca="false">SUM(U184:U186)</f>
        <v>2</v>
      </c>
    </row>
    <row r="188" customFormat="false" ht="13.5" hidden="true" customHeight="false" outlineLevel="0" collapsed="false">
      <c r="B188" s="19"/>
      <c r="C188" s="19"/>
      <c r="D188" s="19"/>
      <c r="E188" s="19"/>
      <c r="F188" s="19"/>
      <c r="G188" s="19"/>
      <c r="H188" s="19"/>
      <c r="I188" s="19"/>
      <c r="J188" s="19"/>
      <c r="K188" s="19"/>
      <c r="L188" s="19"/>
      <c r="M188" s="19"/>
      <c r="N188" s="19"/>
      <c r="O188" s="19"/>
      <c r="P188" s="19"/>
      <c r="Q188" s="19"/>
      <c r="R188" s="19"/>
      <c r="S188" s="19"/>
      <c r="T188" s="20"/>
      <c r="U188" s="21"/>
    </row>
    <row r="189" customFormat="false" ht="13.5" hidden="true" customHeight="false" outlineLevel="0" collapsed="false">
      <c r="B189" s="19"/>
      <c r="C189" s="19"/>
      <c r="D189" s="19"/>
      <c r="E189" s="19"/>
      <c r="F189" s="19"/>
      <c r="G189" s="19"/>
      <c r="H189" s="19"/>
      <c r="I189" s="19"/>
      <c r="J189" s="19"/>
      <c r="K189" s="19"/>
      <c r="L189" s="19"/>
      <c r="M189" s="19"/>
      <c r="N189" s="19"/>
      <c r="O189" s="19"/>
      <c r="P189" s="19"/>
      <c r="Q189" s="19"/>
      <c r="R189" s="19"/>
      <c r="S189" s="19"/>
      <c r="T189" s="20"/>
      <c r="U189" s="21"/>
    </row>
    <row r="190" customFormat="false" ht="14.25" hidden="false" customHeight="false" outlineLevel="0" collapsed="false">
      <c r="A190" s="3" t="s">
        <v>114</v>
      </c>
      <c r="B190" s="23"/>
      <c r="C190" s="23"/>
      <c r="D190" s="23"/>
      <c r="E190" s="23"/>
      <c r="F190" s="23"/>
      <c r="G190" s="23"/>
      <c r="H190" s="23"/>
      <c r="I190" s="23"/>
      <c r="J190" s="23"/>
      <c r="K190" s="23"/>
      <c r="L190" s="23"/>
      <c r="M190" s="23"/>
      <c r="N190" s="23"/>
      <c r="O190" s="23"/>
      <c r="P190" s="23"/>
      <c r="Q190" s="23"/>
      <c r="R190" s="23"/>
      <c r="S190" s="23"/>
      <c r="U190" s="27"/>
    </row>
    <row r="191" customFormat="false" ht="12.75" hidden="false" customHeight="false" outlineLevel="0" collapsed="false">
      <c r="A191" s="0" t="s">
        <v>30</v>
      </c>
      <c r="B191" s="19"/>
      <c r="C191" s="19"/>
      <c r="D191" s="19"/>
      <c r="E191" s="19"/>
      <c r="F191" s="19" t="n">
        <f aca="false">[1]Sheet1!E516</f>
        <v>72.7272727272727</v>
      </c>
      <c r="G191" s="19" t="n">
        <f aca="false">[1]Sheet1!F516</f>
        <v>50.6818181818182</v>
      </c>
      <c r="H191" s="19"/>
      <c r="I191" s="19"/>
      <c r="J191" s="19" t="n">
        <f aca="false">[2]Sheet1!I516</f>
        <v>64.3571428571429</v>
      </c>
      <c r="K191" s="19" t="n">
        <f aca="false">[2]Sheet1!J516</f>
        <v>35.1428571428571</v>
      </c>
      <c r="L191" s="19"/>
      <c r="M191" s="19"/>
      <c r="N191" s="19"/>
      <c r="O191" s="19"/>
      <c r="P191" s="19"/>
      <c r="Q191" s="19"/>
      <c r="R191" s="19"/>
      <c r="S191" s="19"/>
      <c r="T191" s="20"/>
      <c r="U191" s="20"/>
    </row>
    <row r="192" customFormat="false" ht="12.75" hidden="false" customHeight="false" outlineLevel="0" collapsed="false">
      <c r="A192" s="0" t="s">
        <v>31</v>
      </c>
      <c r="B192" s="19" t="n">
        <f aca="false">[1]Sheet1!A517</f>
        <v>49.2236024844721</v>
      </c>
      <c r="C192" s="19" t="n">
        <f aca="false">[1]Sheet1!B517</f>
        <v>30.1863354037267</v>
      </c>
      <c r="D192" s="19" t="n">
        <f aca="false">[3]Sheet1!C517</f>
        <v>50.1978021978022</v>
      </c>
      <c r="E192" s="19" t="n">
        <f aca="false">[3]Sheet1!D517</f>
        <v>33.6428571428571</v>
      </c>
      <c r="F192" s="19"/>
      <c r="G192" s="19"/>
      <c r="H192" s="19" t="n">
        <f aca="false">[3]Sheet1!G517</f>
        <v>68.9805194805195</v>
      </c>
      <c r="I192" s="19" t="n">
        <f aca="false">[3]Sheet1!H517</f>
        <v>46.1948051948052</v>
      </c>
      <c r="J192" s="19" t="n">
        <f aca="false">[2]Sheet1!I517</f>
        <v>59.8214285714286</v>
      </c>
      <c r="K192" s="19" t="n">
        <f aca="false">[2]Sheet1!J517</f>
        <v>31.6785714285714</v>
      </c>
      <c r="L192" s="19" t="n">
        <f aca="false">[3]Sheet1!K517</f>
        <v>53.5918367346939</v>
      </c>
      <c r="M192" s="19" t="n">
        <f aca="false">[3]Sheet1!L517</f>
        <v>34.1836734693878</v>
      </c>
      <c r="N192" s="19" t="n">
        <f aca="false">[3]Sheet1!M517</f>
        <v>66.8571428571429</v>
      </c>
      <c r="O192" s="19" t="n">
        <f aca="false">[3]Sheet1!N517</f>
        <v>44.6507936507936</v>
      </c>
      <c r="P192" s="19"/>
      <c r="Q192" s="19"/>
      <c r="R192" s="19"/>
      <c r="S192" s="19"/>
      <c r="T192" s="20"/>
      <c r="U192" s="20"/>
    </row>
    <row r="193" customFormat="false" ht="12.75" hidden="false" customHeight="false" outlineLevel="0" collapsed="false">
      <c r="A193" s="0" t="s">
        <v>32</v>
      </c>
      <c r="B193" s="19"/>
      <c r="C193" s="19"/>
      <c r="D193" s="19"/>
      <c r="E193" s="19"/>
      <c r="F193" s="19"/>
      <c r="G193" s="19"/>
      <c r="H193" s="19"/>
      <c r="I193" s="19"/>
      <c r="J193" s="19" t="n">
        <f aca="false">[2]Sheet1!I518</f>
        <v>50.9795918367347</v>
      </c>
      <c r="K193" s="19" t="n">
        <f aca="false">[2]Sheet1!J518</f>
        <v>26.6530612244898</v>
      </c>
      <c r="L193" s="19"/>
      <c r="M193" s="19"/>
      <c r="N193" s="19"/>
      <c r="O193" s="19"/>
      <c r="P193" s="19" t="n">
        <f aca="false">[2]Sheet1!O518</f>
        <v>70.6802721088435</v>
      </c>
      <c r="Q193" s="19" t="n">
        <f aca="false">[2]Sheet1!P518</f>
        <v>40.2925170068027</v>
      </c>
      <c r="R193" s="19" t="n">
        <f aca="false">[2]Sheet1!Q518</f>
        <v>68.3095238095238</v>
      </c>
      <c r="S193" s="19" t="n">
        <f aca="false">[2]Sheet1!R518</f>
        <v>46.1785714285714</v>
      </c>
      <c r="T193" s="20"/>
      <c r="U193" s="20"/>
    </row>
    <row r="194" customFormat="false" ht="13.5" hidden="false" customHeight="false" outlineLevel="0" collapsed="false">
      <c r="B194" s="19"/>
      <c r="C194" s="19"/>
      <c r="D194" s="19"/>
      <c r="E194" s="19"/>
      <c r="F194" s="19"/>
      <c r="G194" s="19"/>
      <c r="H194" s="19"/>
      <c r="I194" s="19"/>
      <c r="J194" s="19"/>
      <c r="K194" s="19"/>
      <c r="L194" s="19"/>
      <c r="M194" s="19"/>
      <c r="N194" s="19"/>
      <c r="O194" s="19"/>
      <c r="P194" s="19"/>
      <c r="Q194" s="19"/>
      <c r="R194" s="19"/>
      <c r="S194" s="19"/>
      <c r="T194" s="20"/>
      <c r="U194" s="22"/>
    </row>
    <row r="195" customFormat="false" ht="13.5" hidden="true" customHeight="false" outlineLevel="0" collapsed="false">
      <c r="B195" s="19"/>
      <c r="C195" s="19"/>
      <c r="D195" s="19"/>
      <c r="E195" s="19"/>
      <c r="F195" s="19"/>
      <c r="G195" s="19"/>
      <c r="H195" s="19"/>
      <c r="I195" s="19"/>
      <c r="J195" s="19"/>
      <c r="K195" s="19"/>
      <c r="L195" s="19"/>
      <c r="M195" s="19"/>
      <c r="N195" s="19"/>
      <c r="O195" s="19"/>
      <c r="P195" s="19"/>
      <c r="Q195" s="19"/>
      <c r="R195" s="19"/>
      <c r="S195" s="19"/>
      <c r="T195" s="20"/>
      <c r="U195" s="21"/>
    </row>
    <row r="196" customFormat="false" ht="13.5" hidden="true" customHeight="false" outlineLevel="0" collapsed="false">
      <c r="B196" s="19"/>
      <c r="C196" s="19"/>
      <c r="D196" s="19"/>
      <c r="E196" s="19"/>
      <c r="F196" s="19"/>
      <c r="G196" s="19"/>
      <c r="H196" s="19"/>
      <c r="I196" s="19"/>
      <c r="J196" s="19"/>
      <c r="K196" s="19"/>
      <c r="L196" s="19"/>
      <c r="M196" s="19"/>
      <c r="N196" s="19"/>
      <c r="O196" s="19"/>
      <c r="P196" s="19"/>
      <c r="Q196" s="19"/>
      <c r="R196" s="19"/>
      <c r="S196" s="19"/>
      <c r="T196" s="20"/>
      <c r="U196" s="21"/>
    </row>
    <row r="197" customFormat="false" ht="14.25" hidden="false" customHeight="false" outlineLevel="0" collapsed="false">
      <c r="A197" s="3" t="s">
        <v>115</v>
      </c>
      <c r="B197" s="23"/>
      <c r="C197" s="23"/>
      <c r="D197" s="23"/>
      <c r="E197" s="23"/>
      <c r="F197" s="23"/>
      <c r="G197" s="23"/>
      <c r="H197" s="23"/>
      <c r="I197" s="23"/>
      <c r="J197" s="23"/>
      <c r="K197" s="23"/>
      <c r="L197" s="23"/>
      <c r="M197" s="23"/>
      <c r="N197" s="23"/>
      <c r="O197" s="23"/>
      <c r="P197" s="23"/>
      <c r="Q197" s="23"/>
      <c r="R197" s="23"/>
      <c r="S197" s="23"/>
      <c r="U197" s="27"/>
    </row>
    <row r="198" customFormat="false" ht="12.75" hidden="false" customHeight="false" outlineLevel="0" collapsed="false">
      <c r="A198" s="0" t="s">
        <v>30</v>
      </c>
      <c r="B198" s="19"/>
      <c r="C198" s="19"/>
      <c r="D198" s="19"/>
      <c r="E198" s="19"/>
      <c r="F198" s="19" t="n">
        <f aca="false">[1]Sheet1!E523</f>
        <v>80.9090909090909</v>
      </c>
      <c r="G198" s="19" t="n">
        <f aca="false">[1]Sheet1!F523</f>
        <v>56.6168831168831</v>
      </c>
      <c r="H198" s="19"/>
      <c r="I198" s="19"/>
      <c r="J198" s="19" t="n">
        <f aca="false">[2]Sheet1!I523</f>
        <v>69.1785714285714</v>
      </c>
      <c r="K198" s="19" t="n">
        <f aca="false">[2]Sheet1!J523</f>
        <v>41.3928571428571</v>
      </c>
      <c r="L198" s="19"/>
      <c r="M198" s="19"/>
      <c r="N198" s="19"/>
      <c r="O198" s="19"/>
      <c r="P198" s="19"/>
      <c r="Q198" s="19"/>
      <c r="R198" s="19"/>
      <c r="S198" s="19"/>
      <c r="T198" s="20"/>
      <c r="U198" s="20"/>
    </row>
    <row r="199" customFormat="false" ht="12.75" hidden="false" customHeight="false" outlineLevel="0" collapsed="false">
      <c r="A199" s="0" t="s">
        <v>31</v>
      </c>
      <c r="B199" s="19" t="n">
        <f aca="false">[1]Sheet1!A524</f>
        <v>61.6832298136646</v>
      </c>
      <c r="C199" s="19" t="n">
        <f aca="false">[1]Sheet1!B524</f>
        <v>43.1490683229814</v>
      </c>
      <c r="D199" s="19" t="n">
        <f aca="false">[3]Sheet1!C524</f>
        <v>61.0769230769231</v>
      </c>
      <c r="E199" s="19" t="n">
        <f aca="false">[3]Sheet1!D524</f>
        <v>43.1978021978022</v>
      </c>
      <c r="F199" s="19"/>
      <c r="G199" s="19"/>
      <c r="H199" s="19" t="n">
        <f aca="false">[3]Sheet1!G524</f>
        <v>69.7012987012987</v>
      </c>
      <c r="I199" s="19" t="n">
        <f aca="false">[3]Sheet1!H524</f>
        <v>51.7922077922078</v>
      </c>
      <c r="J199" s="19" t="n">
        <f aca="false">[2]Sheet1!I524</f>
        <v>63.9821428571429</v>
      </c>
      <c r="K199" s="19" t="n">
        <f aca="false">[2]Sheet1!J524</f>
        <v>38.5357142857143</v>
      </c>
      <c r="L199" s="19" t="n">
        <f aca="false">[3]Sheet1!K524</f>
        <v>56.5102040816327</v>
      </c>
      <c r="M199" s="19" t="n">
        <f aca="false">[3]Sheet1!L524</f>
        <v>38.8571428571429</v>
      </c>
      <c r="N199" s="19" t="n">
        <f aca="false">[3]Sheet1!M524</f>
        <v>73.3492063492064</v>
      </c>
      <c r="O199" s="19" t="n">
        <f aca="false">[3]Sheet1!N524</f>
        <v>51.5396825396825</v>
      </c>
      <c r="P199" s="19"/>
      <c r="Q199" s="19"/>
      <c r="R199" s="19"/>
      <c r="S199" s="19"/>
      <c r="T199" s="20"/>
      <c r="U199" s="20"/>
    </row>
    <row r="200" customFormat="false" ht="12.75" hidden="false" customHeight="false" outlineLevel="0" collapsed="false">
      <c r="A200" s="0" t="s">
        <v>32</v>
      </c>
      <c r="B200" s="19"/>
      <c r="C200" s="19"/>
      <c r="D200" s="19"/>
      <c r="E200" s="19"/>
      <c r="F200" s="19"/>
      <c r="G200" s="19"/>
      <c r="H200" s="19"/>
      <c r="I200" s="19"/>
      <c r="J200" s="19" t="n">
        <f aca="false">[2]Sheet1!I525</f>
        <v>48.4897959183674</v>
      </c>
      <c r="K200" s="19" t="n">
        <f aca="false">[2]Sheet1!J525</f>
        <v>30.4489795918367</v>
      </c>
      <c r="L200" s="19"/>
      <c r="M200" s="19"/>
      <c r="N200" s="19"/>
      <c r="O200" s="19"/>
      <c r="P200" s="19" t="n">
        <f aca="false">[2]Sheet1!O525</f>
        <v>66.1700680272109</v>
      </c>
      <c r="Q200" s="19" t="n">
        <f aca="false">[2]Sheet1!P525</f>
        <v>39.7755102040816</v>
      </c>
      <c r="R200" s="19" t="n">
        <f aca="false">[2]Sheet1!Q525</f>
        <v>63.6785714285714</v>
      </c>
      <c r="S200" s="19" t="n">
        <f aca="false">[2]Sheet1!R525</f>
        <v>47.2738095238095</v>
      </c>
      <c r="T200" s="20"/>
      <c r="U200" s="20"/>
    </row>
    <row r="201" customFormat="false" ht="13.5" hidden="false" customHeight="false" outlineLevel="0" collapsed="false">
      <c r="B201" s="19"/>
      <c r="C201" s="19"/>
      <c r="D201" s="19"/>
      <c r="E201" s="19"/>
      <c r="F201" s="19"/>
      <c r="G201" s="19"/>
      <c r="H201" s="19"/>
      <c r="I201" s="19"/>
      <c r="J201" s="19"/>
      <c r="K201" s="19"/>
      <c r="L201" s="19"/>
      <c r="M201" s="19"/>
      <c r="N201" s="19"/>
      <c r="O201" s="19"/>
      <c r="P201" s="19"/>
      <c r="Q201" s="19"/>
      <c r="R201" s="19"/>
      <c r="S201" s="19"/>
      <c r="T201" s="20"/>
      <c r="U201" s="22"/>
    </row>
    <row r="202" customFormat="false" ht="13.5" hidden="true" customHeight="false" outlineLevel="0" collapsed="false">
      <c r="B202" s="19"/>
      <c r="C202" s="19"/>
      <c r="D202" s="19"/>
      <c r="E202" s="19"/>
      <c r="F202" s="19"/>
      <c r="G202" s="19"/>
      <c r="H202" s="19"/>
      <c r="I202" s="19"/>
      <c r="J202" s="19"/>
      <c r="K202" s="19"/>
      <c r="L202" s="19"/>
      <c r="M202" s="19"/>
      <c r="N202" s="19"/>
      <c r="O202" s="19"/>
      <c r="P202" s="19"/>
      <c r="Q202" s="19"/>
      <c r="R202" s="19"/>
      <c r="S202" s="19"/>
      <c r="T202" s="20"/>
      <c r="U202" s="21"/>
    </row>
    <row r="203" customFormat="false" ht="13.5" hidden="true" customHeight="false" outlineLevel="0" collapsed="false">
      <c r="B203" s="19"/>
      <c r="C203" s="19"/>
      <c r="D203" s="19"/>
      <c r="E203" s="19"/>
      <c r="F203" s="19"/>
      <c r="G203" s="19"/>
      <c r="H203" s="19"/>
      <c r="I203" s="19"/>
      <c r="J203" s="19"/>
      <c r="K203" s="19"/>
      <c r="L203" s="19"/>
      <c r="M203" s="19"/>
      <c r="N203" s="19"/>
      <c r="O203" s="19"/>
      <c r="P203" s="19"/>
      <c r="Q203" s="19"/>
      <c r="R203" s="19"/>
      <c r="S203" s="19"/>
      <c r="T203" s="20"/>
      <c r="U203" s="21"/>
    </row>
    <row r="204" customFormat="false" ht="14.25" hidden="false" customHeight="false" outlineLevel="0" collapsed="false">
      <c r="A204" s="3" t="s">
        <v>116</v>
      </c>
      <c r="B204" s="23"/>
      <c r="C204" s="23"/>
      <c r="D204" s="23"/>
      <c r="E204" s="23"/>
      <c r="F204" s="23"/>
      <c r="G204" s="23"/>
      <c r="H204" s="23"/>
      <c r="I204" s="23"/>
      <c r="J204" s="23"/>
      <c r="K204" s="23"/>
      <c r="L204" s="23"/>
      <c r="M204" s="23"/>
      <c r="N204" s="23"/>
      <c r="O204" s="23"/>
      <c r="P204" s="23"/>
      <c r="Q204" s="23"/>
      <c r="R204" s="23"/>
      <c r="S204" s="23"/>
      <c r="U204" s="27"/>
    </row>
    <row r="205" customFormat="false" ht="12.75" hidden="false" customHeight="false" outlineLevel="0" collapsed="false">
      <c r="A205" s="0" t="s">
        <v>30</v>
      </c>
      <c r="B205" s="19"/>
      <c r="C205" s="19"/>
      <c r="D205" s="19"/>
      <c r="E205" s="19"/>
      <c r="F205" s="19" t="n">
        <f aca="false">[1]Sheet1!E530</f>
        <v>81.7207792207792</v>
      </c>
      <c r="G205" s="19" t="n">
        <f aca="false">[1]Sheet1!F530</f>
        <v>55.9805194805195</v>
      </c>
      <c r="H205" s="19"/>
      <c r="I205" s="19"/>
      <c r="J205" s="19" t="n">
        <f aca="false">[2]Sheet1!I530</f>
        <v>70.6428571428571</v>
      </c>
      <c r="K205" s="19" t="n">
        <f aca="false">[2]Sheet1!J530</f>
        <v>43.3571428571429</v>
      </c>
      <c r="L205" s="19"/>
      <c r="M205" s="19"/>
      <c r="N205" s="19"/>
      <c r="O205" s="19"/>
      <c r="P205" s="19"/>
      <c r="Q205" s="19"/>
      <c r="R205" s="19"/>
      <c r="S205" s="19"/>
      <c r="T205" s="20"/>
      <c r="U205" s="20"/>
    </row>
    <row r="206" customFormat="false" ht="12.75" hidden="false" customHeight="false" outlineLevel="0" collapsed="false">
      <c r="A206" s="0" t="s">
        <v>31</v>
      </c>
      <c r="B206" s="19" t="n">
        <f aca="false">[1]Sheet1!A531</f>
        <v>61.3788819875776</v>
      </c>
      <c r="C206" s="19" t="n">
        <f aca="false">[1]Sheet1!B531</f>
        <v>37.8633540372671</v>
      </c>
      <c r="D206" s="19" t="n">
        <f aca="false">[3]Sheet1!C531</f>
        <v>54.3186813186813</v>
      </c>
      <c r="E206" s="19" t="n">
        <f aca="false">[3]Sheet1!D531</f>
        <v>41.1868131868132</v>
      </c>
      <c r="F206" s="19"/>
      <c r="G206" s="19"/>
      <c r="H206" s="19" t="n">
        <f aca="false">[3]Sheet1!G531</f>
        <v>68.0194805194805</v>
      </c>
      <c r="I206" s="19" t="n">
        <f aca="false">[3]Sheet1!H531</f>
        <v>48.7207792207792</v>
      </c>
      <c r="J206" s="19" t="n">
        <f aca="false">[2]Sheet1!I531</f>
        <v>69.4285714285714</v>
      </c>
      <c r="K206" s="19" t="n">
        <f aca="false">[2]Sheet1!J531</f>
        <v>41.4285714285714</v>
      </c>
      <c r="L206" s="19" t="n">
        <f aca="false">[3]Sheet1!K531</f>
        <v>48.8163265306122</v>
      </c>
      <c r="M206" s="19" t="n">
        <f aca="false">[3]Sheet1!L531</f>
        <v>38.2857142857143</v>
      </c>
      <c r="N206" s="19" t="n">
        <f aca="false">[3]Sheet1!M531</f>
        <v>68.8571428571429</v>
      </c>
      <c r="O206" s="19" t="n">
        <f aca="false">[3]Sheet1!N531</f>
        <v>47.4444444444444</v>
      </c>
      <c r="P206" s="19"/>
      <c r="Q206" s="19"/>
      <c r="R206" s="19"/>
      <c r="S206" s="19"/>
      <c r="T206" s="20"/>
      <c r="U206" s="20"/>
    </row>
    <row r="207" customFormat="false" ht="12.75" hidden="false" customHeight="false" outlineLevel="0" collapsed="false">
      <c r="A207" s="0" t="s">
        <v>32</v>
      </c>
      <c r="B207" s="19"/>
      <c r="C207" s="19"/>
      <c r="D207" s="19"/>
      <c r="E207" s="19"/>
      <c r="F207" s="19"/>
      <c r="G207" s="19"/>
      <c r="H207" s="19"/>
      <c r="I207" s="19"/>
      <c r="J207" s="19" t="n">
        <f aca="false">[2]Sheet1!I532</f>
        <v>67.8979591836735</v>
      </c>
      <c r="K207" s="19" t="n">
        <f aca="false">[2]Sheet1!J532</f>
        <v>39.1020408163265</v>
      </c>
      <c r="L207" s="19"/>
      <c r="M207" s="19"/>
      <c r="N207" s="19"/>
      <c r="O207" s="19"/>
      <c r="P207" s="19" t="n">
        <f aca="false">[2]Sheet1!O532</f>
        <v>73.1360544217687</v>
      </c>
      <c r="Q207" s="19" t="n">
        <f aca="false">[2]Sheet1!P532</f>
        <v>43.3197278911565</v>
      </c>
      <c r="R207" s="19" t="n">
        <f aca="false">[2]Sheet1!Q532</f>
        <v>65.2857142857143</v>
      </c>
      <c r="S207" s="19" t="n">
        <f aca="false">[2]Sheet1!R532</f>
        <v>44.5595238095238</v>
      </c>
      <c r="T207" s="20"/>
      <c r="U207" s="20"/>
    </row>
    <row r="208" customFormat="false" ht="13.5" hidden="false" customHeight="false" outlineLevel="0" collapsed="false">
      <c r="B208" s="19"/>
      <c r="C208" s="19"/>
      <c r="D208" s="19"/>
      <c r="E208" s="19"/>
      <c r="F208" s="19"/>
      <c r="G208" s="19"/>
      <c r="H208" s="19"/>
      <c r="I208" s="19"/>
      <c r="J208" s="19"/>
      <c r="K208" s="19"/>
      <c r="L208" s="19"/>
      <c r="M208" s="19"/>
      <c r="N208" s="19"/>
      <c r="O208" s="19"/>
      <c r="P208" s="19"/>
      <c r="Q208" s="19"/>
      <c r="R208" s="19"/>
      <c r="S208" s="19"/>
      <c r="T208" s="20"/>
      <c r="U208" s="22"/>
    </row>
    <row r="209" customFormat="false" ht="13.5" hidden="true" customHeight="false" outlineLevel="0" collapsed="false">
      <c r="B209" s="19"/>
      <c r="C209" s="19"/>
      <c r="D209" s="19"/>
      <c r="E209" s="19"/>
      <c r="F209" s="19"/>
      <c r="G209" s="19"/>
      <c r="H209" s="19"/>
      <c r="I209" s="19"/>
      <c r="J209" s="19"/>
      <c r="K209" s="19"/>
      <c r="L209" s="19"/>
      <c r="M209" s="19"/>
      <c r="N209" s="19"/>
      <c r="O209" s="19"/>
      <c r="P209" s="19"/>
      <c r="Q209" s="19"/>
      <c r="R209" s="19"/>
      <c r="S209" s="19"/>
      <c r="T209" s="20"/>
      <c r="U209" s="21"/>
    </row>
    <row r="210" customFormat="false" ht="13.5" hidden="true" customHeight="false" outlineLevel="0" collapsed="false">
      <c r="B210" s="19"/>
      <c r="C210" s="19"/>
      <c r="D210" s="19"/>
      <c r="E210" s="19"/>
      <c r="F210" s="19"/>
      <c r="G210" s="19"/>
      <c r="H210" s="19"/>
      <c r="I210" s="19"/>
      <c r="J210" s="19"/>
      <c r="K210" s="19"/>
      <c r="L210" s="19"/>
      <c r="M210" s="19"/>
      <c r="N210" s="19"/>
      <c r="O210" s="19"/>
      <c r="P210" s="19"/>
      <c r="Q210" s="19"/>
      <c r="R210" s="19"/>
      <c r="S210" s="19"/>
      <c r="T210" s="20"/>
      <c r="U210" s="21"/>
    </row>
    <row r="211" customFormat="false" ht="14.25" hidden="false" customHeight="false" outlineLevel="0" collapsed="false">
      <c r="A211" s="3" t="s">
        <v>117</v>
      </c>
      <c r="B211" s="23"/>
      <c r="C211" s="23"/>
      <c r="D211" s="23"/>
      <c r="E211" s="23"/>
      <c r="F211" s="23"/>
      <c r="G211" s="23"/>
      <c r="H211" s="23"/>
      <c r="I211" s="23"/>
      <c r="J211" s="23"/>
      <c r="K211" s="23"/>
      <c r="L211" s="23"/>
      <c r="M211" s="23"/>
      <c r="N211" s="23"/>
      <c r="O211" s="23"/>
      <c r="P211" s="23"/>
      <c r="Q211" s="23"/>
      <c r="R211" s="23"/>
      <c r="S211" s="23"/>
      <c r="U211" s="27"/>
    </row>
    <row r="212" customFormat="false" ht="12.75" hidden="false" customHeight="false" outlineLevel="0" collapsed="false">
      <c r="A212" s="0" t="s">
        <v>30</v>
      </c>
      <c r="B212" s="19"/>
      <c r="C212" s="19"/>
      <c r="D212" s="19"/>
      <c r="E212" s="19"/>
      <c r="F212" s="19" t="n">
        <f aca="false">[1]Sheet1!E537</f>
        <v>79.9675324675325</v>
      </c>
      <c r="G212" s="19" t="n">
        <f aca="false">[1]Sheet1!F537</f>
        <v>58.6948051948052</v>
      </c>
      <c r="H212" s="19"/>
      <c r="I212" s="19"/>
      <c r="J212" s="19" t="n">
        <f aca="false">[2]Sheet1!I537</f>
        <v>73.2857142857143</v>
      </c>
      <c r="K212" s="19" t="n">
        <f aca="false">[2]Sheet1!J537</f>
        <v>49.9285714285714</v>
      </c>
      <c r="L212" s="19"/>
      <c r="M212" s="19"/>
      <c r="N212" s="19"/>
      <c r="O212" s="19"/>
      <c r="P212" s="19"/>
      <c r="Q212" s="19"/>
      <c r="R212" s="19"/>
      <c r="S212" s="19"/>
      <c r="T212" s="20"/>
      <c r="U212" s="20"/>
    </row>
    <row r="213" customFormat="false" ht="12.75" hidden="false" customHeight="false" outlineLevel="0" collapsed="false">
      <c r="A213" s="0" t="s">
        <v>31</v>
      </c>
      <c r="B213" s="19" t="n">
        <f aca="false">[1]Sheet1!A538</f>
        <v>69.9316770186336</v>
      </c>
      <c r="C213" s="19" t="n">
        <f aca="false">[1]Sheet1!B538</f>
        <v>44.055900621118</v>
      </c>
      <c r="D213" s="19" t="n">
        <f aca="false">[3]Sheet1!C538</f>
        <v>66.1978021978022</v>
      </c>
      <c r="E213" s="19" t="n">
        <f aca="false">[3]Sheet1!D538</f>
        <v>42.7362637362637</v>
      </c>
      <c r="F213" s="19"/>
      <c r="G213" s="19"/>
      <c r="H213" s="19" t="n">
        <f aca="false">[3]Sheet1!G538</f>
        <v>73.7142857142857</v>
      </c>
      <c r="I213" s="19" t="n">
        <f aca="false">[3]Sheet1!H538</f>
        <v>51.6883116883117</v>
      </c>
      <c r="J213" s="19" t="n">
        <f aca="false">[2]Sheet1!I538</f>
        <v>72.6785714285714</v>
      </c>
      <c r="K213" s="19" t="n">
        <f aca="false">[2]Sheet1!J538</f>
        <v>46.8571428571429</v>
      </c>
      <c r="L213" s="19" t="n">
        <f aca="false">[3]Sheet1!K538</f>
        <v>62.2448979591837</v>
      </c>
      <c r="M213" s="19" t="n">
        <f aca="false">[3]Sheet1!L538</f>
        <v>38.6122448979592</v>
      </c>
      <c r="N213" s="19" t="n">
        <f aca="false">[3]Sheet1!M538</f>
        <v>77.6984126984127</v>
      </c>
      <c r="O213" s="19" t="n">
        <f aca="false">[3]Sheet1!N538</f>
        <v>53.4603174603175</v>
      </c>
      <c r="P213" s="19"/>
      <c r="Q213" s="19"/>
      <c r="R213" s="19"/>
      <c r="S213" s="19"/>
      <c r="T213" s="20"/>
      <c r="U213" s="20"/>
    </row>
    <row r="214" customFormat="false" ht="12.75" hidden="false" customHeight="false" outlineLevel="0" collapsed="false">
      <c r="A214" s="0" t="s">
        <v>32</v>
      </c>
      <c r="B214" s="19"/>
      <c r="C214" s="19"/>
      <c r="D214" s="19"/>
      <c r="E214" s="19"/>
      <c r="F214" s="19"/>
      <c r="G214" s="19"/>
      <c r="H214" s="19"/>
      <c r="I214" s="19"/>
      <c r="J214" s="19" t="n">
        <f aca="false">[2]Sheet1!I539</f>
        <v>73.0204081632653</v>
      </c>
      <c r="K214" s="19" t="n">
        <f aca="false">[2]Sheet1!J539</f>
        <v>43.0816326530612</v>
      </c>
      <c r="L214" s="19"/>
      <c r="M214" s="19"/>
      <c r="N214" s="19"/>
      <c r="O214" s="19"/>
      <c r="P214" s="19" t="n">
        <f aca="false">[2]Sheet1!O539</f>
        <v>76.7823129251701</v>
      </c>
      <c r="Q214" s="19" t="n">
        <f aca="false">[2]Sheet1!P539</f>
        <v>45.2142857142857</v>
      </c>
      <c r="R214" s="19" t="n">
        <f aca="false">[2]Sheet1!Q539</f>
        <v>67.4166666666667</v>
      </c>
      <c r="S214" s="19" t="n">
        <f aca="false">[2]Sheet1!R539</f>
        <v>47.6904761904762</v>
      </c>
      <c r="T214" s="20"/>
      <c r="U214" s="20"/>
    </row>
    <row r="215" customFormat="false" ht="13.5" hidden="false" customHeight="false" outlineLevel="0" collapsed="false">
      <c r="B215" s="19"/>
      <c r="C215" s="19"/>
      <c r="D215" s="19"/>
      <c r="E215" s="19"/>
      <c r="F215" s="19"/>
      <c r="G215" s="19"/>
      <c r="H215" s="19"/>
      <c r="I215" s="19"/>
      <c r="J215" s="19"/>
      <c r="K215" s="19"/>
      <c r="L215" s="19"/>
      <c r="M215" s="19"/>
      <c r="N215" s="19"/>
      <c r="O215" s="19"/>
      <c r="P215" s="19"/>
      <c r="Q215" s="19"/>
      <c r="R215" s="19"/>
      <c r="S215" s="19"/>
      <c r="T215" s="20"/>
      <c r="U215" s="22"/>
    </row>
    <row r="216" customFormat="false" ht="13.5" hidden="true" customHeight="false" outlineLevel="0" collapsed="false">
      <c r="B216" s="19"/>
      <c r="C216" s="19"/>
      <c r="D216" s="19"/>
      <c r="E216" s="19"/>
      <c r="F216" s="19"/>
      <c r="G216" s="19"/>
      <c r="H216" s="19"/>
      <c r="I216" s="19"/>
      <c r="J216" s="19"/>
      <c r="K216" s="19"/>
      <c r="L216" s="19"/>
      <c r="M216" s="19"/>
      <c r="N216" s="19"/>
      <c r="O216" s="19"/>
      <c r="P216" s="19"/>
      <c r="Q216" s="19"/>
      <c r="R216" s="19"/>
      <c r="S216" s="19"/>
      <c r="T216" s="20"/>
      <c r="U216" s="21"/>
    </row>
    <row r="217" customFormat="false" ht="13.5" hidden="true" customHeight="false" outlineLevel="0" collapsed="false">
      <c r="B217" s="19"/>
      <c r="C217" s="19"/>
      <c r="D217" s="19"/>
      <c r="E217" s="19"/>
      <c r="F217" s="19"/>
      <c r="G217" s="19"/>
      <c r="H217" s="19"/>
      <c r="I217" s="19"/>
      <c r="J217" s="19"/>
      <c r="K217" s="19"/>
      <c r="L217" s="19"/>
      <c r="M217" s="19"/>
      <c r="N217" s="19"/>
      <c r="O217" s="19"/>
      <c r="P217" s="19"/>
      <c r="Q217" s="19"/>
      <c r="R217" s="19"/>
      <c r="S217" s="19"/>
      <c r="T217" s="20"/>
      <c r="U217" s="21"/>
    </row>
    <row r="218" customFormat="false" ht="14.25" hidden="false" customHeight="false" outlineLevel="0" collapsed="false">
      <c r="A218" s="3" t="s">
        <v>118</v>
      </c>
      <c r="B218" s="23"/>
      <c r="C218" s="23"/>
      <c r="D218" s="23"/>
      <c r="E218" s="23"/>
      <c r="F218" s="23"/>
      <c r="G218" s="23"/>
      <c r="H218" s="23"/>
      <c r="I218" s="23"/>
      <c r="J218" s="23"/>
      <c r="K218" s="23"/>
      <c r="L218" s="23"/>
      <c r="M218" s="23"/>
      <c r="N218" s="23"/>
      <c r="O218" s="23"/>
      <c r="P218" s="23"/>
      <c r="Q218" s="23"/>
      <c r="R218" s="23"/>
      <c r="S218" s="23"/>
      <c r="U218" s="27"/>
    </row>
    <row r="219" customFormat="false" ht="12.75" hidden="false" customHeight="false" outlineLevel="0" collapsed="false">
      <c r="A219" s="0" t="s">
        <v>30</v>
      </c>
      <c r="B219" s="19"/>
      <c r="C219" s="19"/>
      <c r="D219" s="19"/>
      <c r="E219" s="19"/>
      <c r="F219" s="19" t="n">
        <f aca="false">[1]Sheet1!E544</f>
        <v>87.8896103896104</v>
      </c>
      <c r="G219" s="19" t="n">
        <f aca="false">[1]Sheet1!F544</f>
        <v>66.6363636363636</v>
      </c>
      <c r="H219" s="19"/>
      <c r="I219" s="19"/>
      <c r="J219" s="19" t="n">
        <f aca="false">[2]Sheet1!I544</f>
        <v>78.8928571428571</v>
      </c>
      <c r="K219" s="19" t="n">
        <f aca="false">[2]Sheet1!J544</f>
        <v>56.2142857142857</v>
      </c>
      <c r="L219" s="19"/>
      <c r="M219" s="19"/>
      <c r="N219" s="19"/>
      <c r="O219" s="19"/>
      <c r="P219" s="19"/>
      <c r="Q219" s="19"/>
      <c r="R219" s="19"/>
      <c r="S219" s="19"/>
      <c r="T219" s="20"/>
      <c r="U219" s="20"/>
    </row>
    <row r="220" customFormat="false" ht="12.75" hidden="false" customHeight="false" outlineLevel="0" collapsed="false">
      <c r="A220" s="0" t="s">
        <v>31</v>
      </c>
      <c r="B220" s="19" t="n">
        <f aca="false">[1]Sheet1!A545</f>
        <v>77.5341614906832</v>
      </c>
      <c r="C220" s="19" t="n">
        <f aca="false">[1]Sheet1!B545</f>
        <v>57.4409937888199</v>
      </c>
      <c r="D220" s="19" t="n">
        <f aca="false">[3]Sheet1!C545</f>
        <v>81.6593406593407</v>
      </c>
      <c r="E220" s="19" t="n">
        <f aca="false">[3]Sheet1!D545</f>
        <v>58.8901098901099</v>
      </c>
      <c r="F220" s="19"/>
      <c r="G220" s="19"/>
      <c r="H220" s="19" t="n">
        <f aca="false">[3]Sheet1!G545</f>
        <v>81.6688311688312</v>
      </c>
      <c r="I220" s="19" t="n">
        <f aca="false">[3]Sheet1!H545</f>
        <v>58.8116883116883</v>
      </c>
      <c r="J220" s="19" t="n">
        <f aca="false">[2]Sheet1!I545</f>
        <v>77.3035714285714</v>
      </c>
      <c r="K220" s="19" t="n">
        <f aca="false">[2]Sheet1!J545</f>
        <v>54.6071428571429</v>
      </c>
      <c r="L220" s="19" t="n">
        <f aca="false">[3]Sheet1!K545</f>
        <v>74.530612244898</v>
      </c>
      <c r="M220" s="19" t="n">
        <f aca="false">[3]Sheet1!L545</f>
        <v>51.5102040816327</v>
      </c>
      <c r="N220" s="19" t="n">
        <f aca="false">[3]Sheet1!M545</f>
        <v>84.5238095238095</v>
      </c>
      <c r="O220" s="19" t="n">
        <f aca="false">[3]Sheet1!N545</f>
        <v>62.4206349206349</v>
      </c>
      <c r="P220" s="19"/>
      <c r="Q220" s="19"/>
      <c r="R220" s="19"/>
      <c r="S220" s="19"/>
      <c r="T220" s="20"/>
      <c r="U220" s="20"/>
    </row>
    <row r="221" customFormat="false" ht="12.75" hidden="false" customHeight="false" outlineLevel="0" collapsed="false">
      <c r="A221" s="0" t="s">
        <v>32</v>
      </c>
      <c r="B221" s="19"/>
      <c r="C221" s="19"/>
      <c r="D221" s="19"/>
      <c r="E221" s="19"/>
      <c r="F221" s="19"/>
      <c r="G221" s="19"/>
      <c r="H221" s="19"/>
      <c r="I221" s="19"/>
      <c r="J221" s="19" t="n">
        <f aca="false">[2]Sheet1!I546</f>
        <v>72.0204081632653</v>
      </c>
      <c r="K221" s="19" t="n">
        <f aca="false">[2]Sheet1!J546</f>
        <v>49.3469387755102</v>
      </c>
      <c r="L221" s="19"/>
      <c r="M221" s="19"/>
      <c r="N221" s="19"/>
      <c r="O221" s="19"/>
      <c r="P221" s="19" t="n">
        <f aca="false">[2]Sheet1!O546</f>
        <v>73.2448979591837</v>
      </c>
      <c r="Q221" s="19" t="n">
        <f aca="false">[2]Sheet1!P546</f>
        <v>47.3537414965987</v>
      </c>
      <c r="R221" s="19" t="n">
        <f aca="false">[2]Sheet1!Q546</f>
        <v>63.1190476190476</v>
      </c>
      <c r="S221" s="19" t="n">
        <f aca="false">[2]Sheet1!R546</f>
        <v>46.8452380952381</v>
      </c>
      <c r="T221" s="20"/>
      <c r="U221" s="20"/>
    </row>
    <row r="222" customFormat="false" ht="13.5" hidden="false" customHeight="false" outlineLevel="0" collapsed="false">
      <c r="B222" s="19"/>
      <c r="C222" s="19"/>
      <c r="D222" s="19"/>
      <c r="E222" s="19"/>
      <c r="F222" s="19"/>
      <c r="G222" s="19"/>
      <c r="H222" s="19"/>
      <c r="I222" s="19"/>
      <c r="J222" s="19"/>
      <c r="K222" s="19"/>
      <c r="L222" s="19"/>
      <c r="M222" s="19"/>
      <c r="N222" s="19"/>
      <c r="O222" s="19"/>
      <c r="P222" s="19"/>
      <c r="Q222" s="19"/>
      <c r="R222" s="19"/>
      <c r="S222" s="19"/>
      <c r="T222" s="20"/>
      <c r="U222" s="22"/>
    </row>
    <row r="223" customFormat="false" ht="13.5" hidden="true" customHeight="false" outlineLevel="0" collapsed="false">
      <c r="B223" s="19"/>
      <c r="C223" s="19"/>
      <c r="D223" s="19"/>
      <c r="E223" s="19"/>
      <c r="F223" s="19"/>
      <c r="G223" s="19"/>
      <c r="H223" s="19"/>
      <c r="I223" s="19"/>
      <c r="J223" s="19"/>
      <c r="K223" s="19"/>
      <c r="L223" s="19"/>
      <c r="M223" s="19"/>
      <c r="N223" s="19"/>
      <c r="O223" s="19"/>
      <c r="P223" s="19"/>
      <c r="Q223" s="19"/>
      <c r="R223" s="19"/>
      <c r="S223" s="19"/>
      <c r="T223" s="20"/>
      <c r="U223" s="21"/>
    </row>
    <row r="224" customFormat="false" ht="13.5" hidden="true" customHeight="false" outlineLevel="0" collapsed="false">
      <c r="B224" s="19"/>
      <c r="C224" s="19"/>
      <c r="D224" s="19"/>
      <c r="E224" s="19"/>
      <c r="F224" s="19"/>
      <c r="G224" s="19"/>
      <c r="H224" s="19"/>
      <c r="I224" s="19"/>
      <c r="J224" s="19"/>
      <c r="K224" s="19"/>
      <c r="L224" s="19"/>
      <c r="M224" s="19"/>
      <c r="N224" s="19"/>
      <c r="O224" s="19"/>
      <c r="P224" s="19"/>
      <c r="Q224" s="19"/>
      <c r="R224" s="19"/>
      <c r="S224" s="19"/>
      <c r="T224" s="20"/>
      <c r="U224" s="21"/>
    </row>
    <row r="225" customFormat="false" ht="14.25" hidden="false" customHeight="false" outlineLevel="0" collapsed="false">
      <c r="A225" s="3" t="s">
        <v>119</v>
      </c>
      <c r="B225" s="23"/>
      <c r="C225" s="23"/>
      <c r="D225" s="23"/>
      <c r="E225" s="23"/>
      <c r="F225" s="23"/>
      <c r="G225" s="23"/>
      <c r="H225" s="23"/>
      <c r="I225" s="23"/>
      <c r="J225" s="23"/>
      <c r="K225" s="23"/>
      <c r="L225" s="23"/>
      <c r="M225" s="23"/>
      <c r="N225" s="23"/>
      <c r="O225" s="23"/>
      <c r="P225" s="23"/>
      <c r="Q225" s="23"/>
      <c r="R225" s="23"/>
      <c r="S225" s="23"/>
      <c r="U225" s="27"/>
    </row>
    <row r="226" customFormat="false" ht="12.75" hidden="false" customHeight="false" outlineLevel="0" collapsed="false">
      <c r="A226" s="0" t="s">
        <v>30</v>
      </c>
      <c r="B226" s="19"/>
      <c r="C226" s="19"/>
      <c r="D226" s="19"/>
      <c r="E226" s="19"/>
      <c r="F226" s="19" t="n">
        <f aca="false">[1]Sheet1!E551</f>
        <v>85.3538961038961</v>
      </c>
      <c r="G226" s="19" t="n">
        <f aca="false">[1]Sheet1!F551</f>
        <v>62.9090909090909</v>
      </c>
      <c r="H226" s="19"/>
      <c r="I226" s="19"/>
      <c r="J226" s="19" t="n">
        <f aca="false">[2]Sheet1!I551</f>
        <v>72.6428571428571</v>
      </c>
      <c r="K226" s="19" t="n">
        <f aca="false">[2]Sheet1!J551</f>
        <v>50</v>
      </c>
      <c r="L226" s="19"/>
      <c r="M226" s="19"/>
      <c r="N226" s="19"/>
      <c r="O226" s="19"/>
      <c r="P226" s="19"/>
      <c r="Q226" s="19"/>
      <c r="R226" s="19"/>
      <c r="S226" s="19"/>
      <c r="T226" s="20"/>
      <c r="U226" s="20"/>
    </row>
    <row r="227" customFormat="false" ht="12.75" hidden="false" customHeight="false" outlineLevel="0" collapsed="false">
      <c r="A227" s="0" t="s">
        <v>31</v>
      </c>
      <c r="B227" s="19" t="n">
        <f aca="false">[1]Sheet1!A552</f>
        <v>68.916149068323</v>
      </c>
      <c r="C227" s="19" t="n">
        <f aca="false">[1]Sheet1!B552</f>
        <v>48.0062111801242</v>
      </c>
      <c r="D227" s="19" t="n">
        <f aca="false">[3]Sheet1!C552</f>
        <v>71.1098901098901</v>
      </c>
      <c r="E227" s="19" t="n">
        <f aca="false">[3]Sheet1!D552</f>
        <v>50.6923076923077</v>
      </c>
      <c r="F227" s="19"/>
      <c r="G227" s="19"/>
      <c r="H227" s="19" t="n">
        <f aca="false">[3]Sheet1!G552</f>
        <v>80.7727272727273</v>
      </c>
      <c r="I227" s="19" t="n">
        <f aca="false">[3]Sheet1!H552</f>
        <v>59.4935064935065</v>
      </c>
      <c r="J227" s="19" t="n">
        <f aca="false">[2]Sheet1!I552</f>
        <v>71.8928571428572</v>
      </c>
      <c r="K227" s="19" t="n">
        <f aca="false">[2]Sheet1!J552</f>
        <v>48</v>
      </c>
      <c r="L227" s="19" t="n">
        <f aca="false">[3]Sheet1!K552</f>
        <v>65.8775510204082</v>
      </c>
      <c r="M227" s="19" t="n">
        <f aca="false">[3]Sheet1!L552</f>
        <v>46.1632653061225</v>
      </c>
      <c r="N227" s="19" t="n">
        <f aca="false">[3]Sheet1!M552</f>
        <v>82.6349206349206</v>
      </c>
      <c r="O227" s="19" t="n">
        <f aca="false">[3]Sheet1!N552</f>
        <v>60.9365079365079</v>
      </c>
      <c r="P227" s="19"/>
      <c r="Q227" s="19"/>
      <c r="R227" s="19"/>
      <c r="S227" s="19"/>
      <c r="T227" s="20"/>
      <c r="U227" s="20"/>
    </row>
    <row r="228" customFormat="false" ht="12.75" hidden="false" customHeight="false" outlineLevel="0" collapsed="false">
      <c r="A228" s="0" t="s">
        <v>32</v>
      </c>
      <c r="B228" s="19"/>
      <c r="C228" s="19"/>
      <c r="D228" s="19"/>
      <c r="E228" s="19"/>
      <c r="F228" s="19"/>
      <c r="G228" s="19"/>
      <c r="H228" s="19"/>
      <c r="I228" s="19"/>
      <c r="J228" s="19" t="n">
        <f aca="false">[2]Sheet1!I553</f>
        <v>62.8979591836735</v>
      </c>
      <c r="K228" s="19" t="n">
        <f aca="false">[2]Sheet1!J553</f>
        <v>40.2448979591837</v>
      </c>
      <c r="L228" s="19"/>
      <c r="M228" s="19"/>
      <c r="N228" s="19"/>
      <c r="O228" s="19"/>
      <c r="P228" s="19" t="n">
        <f aca="false">[2]Sheet1!O553</f>
        <v>72.312925170068</v>
      </c>
      <c r="Q228" s="19" t="n">
        <f aca="false">[2]Sheet1!P553</f>
        <v>44.0476190476191</v>
      </c>
      <c r="R228" s="19" t="n">
        <f aca="false">[2]Sheet1!Q553</f>
        <v>69.4047619047619</v>
      </c>
      <c r="S228" s="19" t="n">
        <f aca="false">[2]Sheet1!R553</f>
        <v>48.8690476190476</v>
      </c>
      <c r="T228" s="20"/>
      <c r="U228" s="20"/>
    </row>
    <row r="229" customFormat="false" ht="13.5" hidden="false" customHeight="false" outlineLevel="0" collapsed="false">
      <c r="B229" s="19"/>
      <c r="C229" s="19"/>
      <c r="D229" s="19"/>
      <c r="E229" s="19"/>
      <c r="F229" s="19"/>
      <c r="G229" s="19"/>
      <c r="H229" s="19"/>
      <c r="I229" s="19"/>
      <c r="J229" s="19"/>
      <c r="K229" s="19"/>
      <c r="L229" s="19"/>
      <c r="M229" s="19"/>
      <c r="N229" s="19"/>
      <c r="O229" s="19"/>
      <c r="P229" s="19"/>
      <c r="Q229" s="19"/>
      <c r="R229" s="19"/>
      <c r="S229" s="19"/>
      <c r="T229" s="20"/>
      <c r="U229" s="22"/>
    </row>
    <row r="230" customFormat="false" ht="13.5" hidden="true" customHeight="false" outlineLevel="0" collapsed="false">
      <c r="B230" s="19"/>
      <c r="C230" s="19"/>
      <c r="D230" s="19"/>
      <c r="E230" s="19"/>
      <c r="F230" s="19"/>
      <c r="G230" s="19"/>
      <c r="H230" s="19"/>
      <c r="I230" s="19"/>
      <c r="J230" s="19"/>
      <c r="K230" s="19"/>
      <c r="L230" s="19"/>
      <c r="M230" s="19"/>
      <c r="N230" s="19"/>
      <c r="O230" s="19"/>
      <c r="P230" s="19"/>
      <c r="Q230" s="19"/>
      <c r="R230" s="19"/>
      <c r="S230" s="19"/>
      <c r="T230" s="20"/>
      <c r="U230" s="21"/>
    </row>
    <row r="231" customFormat="false" ht="13.5" hidden="true" customHeight="false" outlineLevel="0" collapsed="false">
      <c r="B231" s="19"/>
      <c r="C231" s="19"/>
      <c r="D231" s="19"/>
      <c r="E231" s="19"/>
      <c r="F231" s="19"/>
      <c r="G231" s="19"/>
      <c r="H231" s="19"/>
      <c r="I231" s="19"/>
      <c r="J231" s="19"/>
      <c r="K231" s="19"/>
      <c r="L231" s="19"/>
      <c r="M231" s="19"/>
      <c r="N231" s="19"/>
      <c r="O231" s="19"/>
      <c r="P231" s="19"/>
      <c r="Q231" s="19"/>
      <c r="R231" s="19"/>
      <c r="S231" s="19"/>
      <c r="T231" s="20"/>
      <c r="U231" s="21"/>
    </row>
    <row r="232" customFormat="false" ht="14.25" hidden="false" customHeight="false" outlineLevel="0" collapsed="false">
      <c r="A232" s="3" t="s">
        <v>120</v>
      </c>
      <c r="B232" s="23"/>
      <c r="C232" s="23"/>
      <c r="D232" s="23"/>
      <c r="E232" s="23"/>
      <c r="F232" s="23"/>
      <c r="G232" s="23"/>
      <c r="H232" s="23"/>
      <c r="I232" s="23"/>
      <c r="J232" s="23"/>
      <c r="K232" s="23"/>
      <c r="L232" s="23"/>
      <c r="M232" s="23"/>
      <c r="N232" s="23"/>
      <c r="O232" s="23"/>
      <c r="P232" s="23"/>
      <c r="Q232" s="23"/>
      <c r="R232" s="23"/>
      <c r="S232" s="23"/>
      <c r="U232" s="27"/>
    </row>
    <row r="233" customFormat="false" ht="12.75" hidden="false" customHeight="false" outlineLevel="0" collapsed="false">
      <c r="A233" s="0" t="s">
        <v>30</v>
      </c>
      <c r="B233" s="19"/>
      <c r="C233" s="19"/>
      <c r="D233" s="19"/>
      <c r="E233" s="19"/>
      <c r="F233" s="19" t="n">
        <f aca="false">[1]Sheet1!E558</f>
        <v>88.2727272727273</v>
      </c>
      <c r="G233" s="19" t="n">
        <f aca="false">[1]Sheet1!F558</f>
        <v>65.4480519480519</v>
      </c>
      <c r="H233" s="19"/>
      <c r="I233" s="19"/>
      <c r="J233" s="19" t="n">
        <f aca="false">[2]Sheet1!I558</f>
        <v>81.2142857142857</v>
      </c>
      <c r="K233" s="19" t="n">
        <f aca="false">[2]Sheet1!J558</f>
        <v>52.8214285714286</v>
      </c>
      <c r="L233" s="19"/>
      <c r="M233" s="19"/>
      <c r="N233" s="19"/>
      <c r="O233" s="19"/>
      <c r="P233" s="19"/>
      <c r="Q233" s="19"/>
      <c r="R233" s="19"/>
      <c r="S233" s="19"/>
      <c r="T233" s="20"/>
      <c r="U233" s="20"/>
    </row>
    <row r="234" customFormat="false" ht="12.75" hidden="false" customHeight="false" outlineLevel="0" collapsed="false">
      <c r="A234" s="0" t="s">
        <v>31</v>
      </c>
      <c r="B234" s="19" t="n">
        <f aca="false">[1]Sheet1!A559</f>
        <v>69.416149068323</v>
      </c>
      <c r="C234" s="19" t="n">
        <f aca="false">[1]Sheet1!B559</f>
        <v>49.9378881987578</v>
      </c>
      <c r="D234" s="19" t="n">
        <f aca="false">[3]Sheet1!C559</f>
        <v>64.010989010989</v>
      </c>
      <c r="E234" s="19" t="n">
        <f aca="false">[3]Sheet1!D559</f>
        <v>50.5714285714286</v>
      </c>
      <c r="F234" s="19"/>
      <c r="G234" s="19"/>
      <c r="H234" s="19" t="n">
        <f aca="false">[3]Sheet1!G559</f>
        <v>81.4675324675325</v>
      </c>
      <c r="I234" s="19" t="n">
        <f aca="false">[3]Sheet1!H559</f>
        <v>62.2272727272727</v>
      </c>
      <c r="J234" s="19" t="n">
        <f aca="false">[2]Sheet1!I559</f>
        <v>77.8035714285714</v>
      </c>
      <c r="K234" s="19" t="n">
        <f aca="false">[2]Sheet1!J559</f>
        <v>51.375</v>
      </c>
      <c r="L234" s="19" t="n">
        <f aca="false">[3]Sheet1!K559</f>
        <v>61.2244897959184</v>
      </c>
      <c r="M234" s="19" t="n">
        <f aca="false">[3]Sheet1!L559</f>
        <v>47</v>
      </c>
      <c r="N234" s="19" t="n">
        <f aca="false">[3]Sheet1!M559</f>
        <v>82.7142857142857</v>
      </c>
      <c r="O234" s="19" t="n">
        <f aca="false">[3]Sheet1!N559</f>
        <v>64.8888888888889</v>
      </c>
      <c r="P234" s="19"/>
      <c r="Q234" s="19"/>
      <c r="R234" s="19"/>
      <c r="S234" s="19"/>
      <c r="T234" s="20"/>
      <c r="U234" s="20"/>
    </row>
    <row r="235" customFormat="false" ht="12.75" hidden="false" customHeight="false" outlineLevel="0" collapsed="false">
      <c r="A235" s="0" t="s">
        <v>32</v>
      </c>
      <c r="B235" s="19"/>
      <c r="C235" s="19"/>
      <c r="D235" s="19"/>
      <c r="E235" s="19"/>
      <c r="F235" s="19"/>
      <c r="G235" s="19"/>
      <c r="H235" s="19"/>
      <c r="I235" s="19"/>
      <c r="J235" s="19" t="n">
        <f aca="false">[2]Sheet1!I560</f>
        <v>73.1020408163265</v>
      </c>
      <c r="K235" s="19" t="n">
        <f aca="false">[2]Sheet1!J560</f>
        <v>45.530612244898</v>
      </c>
      <c r="L235" s="19"/>
      <c r="M235" s="19"/>
      <c r="N235" s="19"/>
      <c r="O235" s="19"/>
      <c r="P235" s="19" t="n">
        <f aca="false">[2]Sheet1!O560</f>
        <v>82.7380952380952</v>
      </c>
      <c r="Q235" s="19" t="n">
        <f aca="false">[2]Sheet1!P560</f>
        <v>52.9795918367347</v>
      </c>
      <c r="R235" s="19" t="n">
        <f aca="false">[2]Sheet1!Q560</f>
        <v>76.4821428571429</v>
      </c>
      <c r="S235" s="19" t="n">
        <f aca="false">[2]Sheet1!R560</f>
        <v>54.5</v>
      </c>
      <c r="T235" s="20"/>
      <c r="U235" s="20"/>
    </row>
    <row r="236" customFormat="false" ht="13.5" hidden="false" customHeight="false" outlineLevel="0" collapsed="false">
      <c r="B236" s="19"/>
      <c r="C236" s="19"/>
      <c r="D236" s="19"/>
      <c r="E236" s="19"/>
      <c r="F236" s="19"/>
      <c r="G236" s="19"/>
      <c r="H236" s="19"/>
      <c r="I236" s="19"/>
      <c r="J236" s="19"/>
      <c r="K236" s="19"/>
      <c r="L236" s="19"/>
      <c r="M236" s="19"/>
      <c r="N236" s="19"/>
      <c r="O236" s="19"/>
      <c r="P236" s="19"/>
      <c r="Q236" s="19"/>
      <c r="R236" s="19"/>
      <c r="S236" s="19"/>
      <c r="T236" s="20"/>
      <c r="U236" s="22"/>
    </row>
    <row r="237" customFormat="false" ht="13.5" hidden="true" customHeight="false" outlineLevel="0" collapsed="false">
      <c r="B237" s="19"/>
      <c r="C237" s="19"/>
      <c r="D237" s="19"/>
      <c r="E237" s="19"/>
      <c r="F237" s="19"/>
      <c r="G237" s="19"/>
      <c r="H237" s="19"/>
      <c r="I237" s="19"/>
      <c r="J237" s="19"/>
      <c r="K237" s="19"/>
      <c r="L237" s="19"/>
      <c r="M237" s="19"/>
      <c r="N237" s="19"/>
      <c r="O237" s="19"/>
      <c r="P237" s="19"/>
      <c r="Q237" s="19"/>
      <c r="R237" s="19"/>
      <c r="S237" s="19"/>
      <c r="T237" s="20"/>
      <c r="U237" s="21"/>
    </row>
    <row r="238" customFormat="false" ht="13.5" hidden="true" customHeight="false" outlineLevel="0" collapsed="false">
      <c r="B238" s="19"/>
      <c r="C238" s="19"/>
      <c r="D238" s="19"/>
      <c r="E238" s="19"/>
      <c r="F238" s="19"/>
      <c r="G238" s="19"/>
      <c r="H238" s="19"/>
      <c r="I238" s="19"/>
      <c r="J238" s="19"/>
      <c r="K238" s="19"/>
      <c r="L238" s="19"/>
      <c r="M238" s="19"/>
      <c r="N238" s="19"/>
      <c r="O238" s="19"/>
      <c r="P238" s="19"/>
      <c r="Q238" s="19"/>
      <c r="R238" s="19"/>
      <c r="S238" s="19"/>
      <c r="T238" s="20"/>
      <c r="U238" s="21"/>
    </row>
    <row r="239" customFormat="false" ht="14.25" hidden="false" customHeight="false" outlineLevel="0" collapsed="false">
      <c r="A239" s="3" t="s">
        <v>121</v>
      </c>
      <c r="B239" s="23"/>
      <c r="C239" s="23"/>
      <c r="D239" s="23"/>
      <c r="E239" s="23"/>
      <c r="F239" s="23"/>
      <c r="G239" s="23"/>
      <c r="H239" s="23"/>
      <c r="I239" s="23"/>
      <c r="J239" s="23"/>
      <c r="K239" s="23"/>
      <c r="L239" s="23"/>
      <c r="M239" s="23"/>
      <c r="N239" s="23"/>
      <c r="O239" s="23"/>
      <c r="P239" s="23"/>
      <c r="Q239" s="23"/>
      <c r="R239" s="23"/>
      <c r="S239" s="23"/>
      <c r="U239" s="27"/>
    </row>
    <row r="240" customFormat="false" ht="12.75" hidden="false" customHeight="false" outlineLevel="0" collapsed="false">
      <c r="A240" s="0" t="s">
        <v>30</v>
      </c>
      <c r="B240" s="19"/>
      <c r="C240" s="19"/>
      <c r="D240" s="19"/>
      <c r="E240" s="19"/>
      <c r="F240" s="19" t="n">
        <f aca="false">[1]Sheet1!E565</f>
        <v>90.8225108225108</v>
      </c>
      <c r="G240" s="19" t="n">
        <f aca="false">[1]Sheet1!F565</f>
        <v>69.0606060606061</v>
      </c>
      <c r="H240" s="19"/>
      <c r="I240" s="19"/>
      <c r="J240" s="19" t="n">
        <f aca="false">[2]Sheet1!I565</f>
        <v>87.2142857142857</v>
      </c>
      <c r="K240" s="19" t="n">
        <f aca="false">[2]Sheet1!J565</f>
        <v>61.1428571428571</v>
      </c>
      <c r="L240" s="19"/>
      <c r="M240" s="19"/>
      <c r="N240" s="19"/>
      <c r="O240" s="19"/>
      <c r="P240" s="19"/>
      <c r="Q240" s="19"/>
      <c r="R240" s="19"/>
      <c r="S240" s="19"/>
      <c r="T240" s="20"/>
      <c r="U240" s="20"/>
    </row>
    <row r="241" customFormat="false" ht="12.75" hidden="false" customHeight="false" outlineLevel="0" collapsed="false">
      <c r="A241" s="0" t="s">
        <v>31</v>
      </c>
      <c r="B241" s="19" t="n">
        <f aca="false">[1]Sheet1!A566</f>
        <v>72.1739130434783</v>
      </c>
      <c r="C241" s="19" t="n">
        <f aca="false">[1]Sheet1!B566</f>
        <v>53.4347826086957</v>
      </c>
      <c r="D241" s="19" t="n">
        <f aca="false">[3]Sheet1!C566</f>
        <v>70.2417582417583</v>
      </c>
      <c r="E241" s="19" t="n">
        <f aca="false">[3]Sheet1!D566</f>
        <v>51.2087912087912</v>
      </c>
      <c r="F241" s="19"/>
      <c r="G241" s="19"/>
      <c r="H241" s="19" t="n">
        <f aca="false">[3]Sheet1!G566</f>
        <v>79.6688311688312</v>
      </c>
      <c r="I241" s="19" t="n">
        <f aca="false">[3]Sheet1!H566</f>
        <v>60.0811688311688</v>
      </c>
      <c r="J241" s="19" t="n">
        <f aca="false">[2]Sheet1!I566</f>
        <v>80.5</v>
      </c>
      <c r="K241" s="19" t="n">
        <f aca="false">[2]Sheet1!J566</f>
        <v>57.4464285714286</v>
      </c>
      <c r="L241" s="19" t="n">
        <f aca="false">[3]Sheet1!K566</f>
        <v>69.5510204081633</v>
      </c>
      <c r="M241" s="19" t="n">
        <f aca="false">[3]Sheet1!L566</f>
        <v>49.6122448979592</v>
      </c>
      <c r="N241" s="19" t="n">
        <f aca="false">[3]Sheet1!M566</f>
        <v>84.3015873015873</v>
      </c>
      <c r="O241" s="19" t="n">
        <f aca="false">[3]Sheet1!N566</f>
        <v>63.1269841269841</v>
      </c>
      <c r="P241" s="19"/>
      <c r="Q241" s="19"/>
      <c r="R241" s="19"/>
      <c r="S241" s="19"/>
      <c r="T241" s="20"/>
      <c r="U241" s="20"/>
    </row>
    <row r="242" customFormat="false" ht="12.75" hidden="false" customHeight="false" outlineLevel="0" collapsed="false">
      <c r="A242" s="0" t="s">
        <v>32</v>
      </c>
      <c r="B242" s="19"/>
      <c r="C242" s="19"/>
      <c r="D242" s="19"/>
      <c r="E242" s="19"/>
      <c r="F242" s="19"/>
      <c r="G242" s="19"/>
      <c r="H242" s="19"/>
      <c r="I242" s="19"/>
      <c r="J242" s="19" t="n">
        <f aca="false">[2]Sheet1!I567</f>
        <v>68.0204081632653</v>
      </c>
      <c r="K242" s="19" t="n">
        <f aca="false">[2]Sheet1!J567</f>
        <v>49.2857142857143</v>
      </c>
      <c r="L242" s="19"/>
      <c r="M242" s="19"/>
      <c r="N242" s="19"/>
      <c r="O242" s="19"/>
      <c r="P242" s="19" t="n">
        <f aca="false">[2]Sheet1!O567</f>
        <v>82.9251700680272</v>
      </c>
      <c r="Q242" s="19" t="n">
        <f aca="false">[2]Sheet1!P567</f>
        <v>53.2585034013606</v>
      </c>
      <c r="R242" s="19" t="n">
        <f aca="false">[2]Sheet1!Q567</f>
        <v>71.5595238095238</v>
      </c>
      <c r="S242" s="19" t="n">
        <f aca="false">[2]Sheet1!R567</f>
        <v>51.547619047619</v>
      </c>
      <c r="T242" s="20"/>
      <c r="U242" s="20"/>
    </row>
    <row r="243" customFormat="false" ht="13.5" hidden="false" customHeight="false" outlineLevel="0" collapsed="false">
      <c r="B243" s="19"/>
      <c r="C243" s="19"/>
      <c r="D243" s="19"/>
      <c r="E243" s="19"/>
      <c r="F243" s="19"/>
      <c r="G243" s="19"/>
      <c r="H243" s="19"/>
      <c r="I243" s="19"/>
      <c r="J243" s="19"/>
      <c r="K243" s="19"/>
      <c r="L243" s="19"/>
      <c r="M243" s="19"/>
      <c r="N243" s="19"/>
      <c r="O243" s="19"/>
      <c r="P243" s="19"/>
      <c r="Q243" s="19"/>
      <c r="R243" s="19"/>
      <c r="S243" s="19"/>
      <c r="T243" s="20"/>
      <c r="U243" s="22"/>
    </row>
    <row r="244" customFormat="false" ht="13.5" hidden="true" customHeight="false" outlineLevel="0" collapsed="false">
      <c r="B244" s="19"/>
      <c r="C244" s="19"/>
      <c r="D244" s="19"/>
      <c r="E244" s="19"/>
      <c r="F244" s="19"/>
      <c r="G244" s="19"/>
      <c r="H244" s="19"/>
      <c r="I244" s="19"/>
      <c r="J244" s="19"/>
      <c r="K244" s="19"/>
      <c r="L244" s="19"/>
      <c r="M244" s="19"/>
      <c r="N244" s="19"/>
      <c r="O244" s="19"/>
      <c r="P244" s="19"/>
      <c r="Q244" s="19"/>
      <c r="R244" s="19"/>
      <c r="S244" s="19"/>
      <c r="T244" s="20"/>
      <c r="U244" s="21"/>
    </row>
    <row r="245" customFormat="false" ht="13.5" hidden="true" customHeight="false" outlineLevel="0" collapsed="false">
      <c r="B245" s="19"/>
      <c r="C245" s="19"/>
      <c r="D245" s="19"/>
      <c r="E245" s="19"/>
      <c r="F245" s="19"/>
      <c r="G245" s="19"/>
      <c r="H245" s="19"/>
      <c r="I245" s="19"/>
      <c r="J245" s="19"/>
      <c r="K245" s="19"/>
      <c r="L245" s="19"/>
      <c r="M245" s="19"/>
      <c r="N245" s="19"/>
      <c r="O245" s="19"/>
      <c r="P245" s="19"/>
      <c r="Q245" s="19"/>
      <c r="R245" s="19"/>
      <c r="S245" s="19"/>
      <c r="T245" s="20"/>
      <c r="U245" s="21"/>
    </row>
    <row r="246" customFormat="false" ht="14.25" hidden="false" customHeight="false" outlineLevel="0" collapsed="false">
      <c r="A246" s="3" t="s">
        <v>122</v>
      </c>
      <c r="B246" s="23"/>
      <c r="C246" s="23"/>
      <c r="D246" s="23"/>
      <c r="E246" s="23"/>
      <c r="F246" s="23"/>
      <c r="G246" s="23"/>
      <c r="H246" s="23"/>
      <c r="I246" s="23"/>
      <c r="J246" s="23"/>
      <c r="K246" s="23"/>
      <c r="L246" s="23"/>
      <c r="M246" s="23"/>
      <c r="N246" s="23"/>
      <c r="O246" s="23"/>
      <c r="P246" s="23"/>
      <c r="Q246" s="23"/>
      <c r="R246" s="23"/>
      <c r="S246" s="23"/>
      <c r="U246" s="27"/>
    </row>
    <row r="247" customFormat="false" ht="12.75" hidden="false" customHeight="false" outlineLevel="0" collapsed="false">
      <c r="A247" s="0" t="s">
        <v>30</v>
      </c>
      <c r="B247" s="19"/>
      <c r="C247" s="19"/>
      <c r="D247" s="19"/>
      <c r="E247" s="19"/>
      <c r="F247" s="19" t="n">
        <f aca="false">[1]Sheet1!E572</f>
        <v>85.0800865800866</v>
      </c>
      <c r="G247" s="19" t="n">
        <f aca="false">[1]Sheet1!F572</f>
        <v>66.0238095238095</v>
      </c>
      <c r="H247" s="19"/>
      <c r="I247" s="19"/>
      <c r="J247" s="19" t="n">
        <f aca="false">[2]Sheet1!I572</f>
        <v>81.4642857142857</v>
      </c>
      <c r="K247" s="19" t="n">
        <f aca="false">[2]Sheet1!J572</f>
        <v>55.7857142857143</v>
      </c>
      <c r="L247" s="19"/>
      <c r="M247" s="19"/>
      <c r="N247" s="19"/>
      <c r="O247" s="19"/>
      <c r="P247" s="19"/>
      <c r="Q247" s="19"/>
      <c r="R247" s="19"/>
      <c r="S247" s="19"/>
      <c r="T247" s="20"/>
      <c r="U247" s="20"/>
    </row>
    <row r="248" customFormat="false" ht="12.75" hidden="false" customHeight="false" outlineLevel="0" collapsed="false">
      <c r="A248" s="0" t="s">
        <v>31</v>
      </c>
      <c r="B248" s="19" t="n">
        <f aca="false">[1]Sheet1!A573</f>
        <v>72.0621118012423</v>
      </c>
      <c r="C248" s="19" t="n">
        <f aca="false">[1]Sheet1!B573</f>
        <v>50.0745341614907</v>
      </c>
      <c r="D248" s="19" t="n">
        <f aca="false">[3]Sheet1!C573</f>
        <v>71.1098901098901</v>
      </c>
      <c r="E248" s="19" t="n">
        <f aca="false">[3]Sheet1!D573</f>
        <v>53.032967032967</v>
      </c>
      <c r="F248" s="19"/>
      <c r="G248" s="19"/>
      <c r="H248" s="19" t="n">
        <f aca="false">[3]Sheet1!G573</f>
        <v>80.6688311688312</v>
      </c>
      <c r="I248" s="19" t="n">
        <f aca="false">[3]Sheet1!H573</f>
        <v>61.8766233766234</v>
      </c>
      <c r="J248" s="19" t="n">
        <f aca="false">[2]Sheet1!I573</f>
        <v>79.9642857142857</v>
      </c>
      <c r="K248" s="19" t="n">
        <f aca="false">[2]Sheet1!J573</f>
        <v>53.3035714285714</v>
      </c>
      <c r="L248" s="19" t="n">
        <f aca="false">[3]Sheet1!K573</f>
        <v>70.1020408163265</v>
      </c>
      <c r="M248" s="19" t="n">
        <f aca="false">[3]Sheet1!L573</f>
        <v>50.0816326530612</v>
      </c>
      <c r="N248" s="19" t="n">
        <f aca="false">[3]Sheet1!M573</f>
        <v>82.8095238095238</v>
      </c>
      <c r="O248" s="19" t="n">
        <f aca="false">[3]Sheet1!N573</f>
        <v>61.5396825396825</v>
      </c>
      <c r="P248" s="19"/>
      <c r="Q248" s="19"/>
      <c r="R248" s="19"/>
      <c r="S248" s="19"/>
      <c r="T248" s="20"/>
      <c r="U248" s="20"/>
    </row>
    <row r="249" customFormat="false" ht="12.75" hidden="false" customHeight="false" outlineLevel="0" collapsed="false">
      <c r="A249" s="0" t="s">
        <v>32</v>
      </c>
      <c r="B249" s="19"/>
      <c r="C249" s="19"/>
      <c r="D249" s="19"/>
      <c r="E249" s="19"/>
      <c r="F249" s="19"/>
      <c r="G249" s="19"/>
      <c r="H249" s="19"/>
      <c r="I249" s="19"/>
      <c r="J249" s="19" t="n">
        <f aca="false">[2]Sheet1!I574</f>
        <v>74.4897959183674</v>
      </c>
      <c r="K249" s="19" t="n">
        <f aca="false">[2]Sheet1!J574</f>
        <v>47.8979591836735</v>
      </c>
      <c r="L249" s="19"/>
      <c r="M249" s="19"/>
      <c r="N249" s="19"/>
      <c r="O249" s="19"/>
      <c r="P249" s="19" t="n">
        <f aca="false">[2]Sheet1!O574</f>
        <v>89.3197278911565</v>
      </c>
      <c r="Q249" s="19" t="n">
        <f aca="false">[2]Sheet1!P574</f>
        <v>55.9591836734694</v>
      </c>
      <c r="R249" s="19" t="n">
        <f aca="false">[2]Sheet1!Q574</f>
        <v>74.1011904761905</v>
      </c>
      <c r="S249" s="19" t="n">
        <f aca="false">[2]Sheet1!R574</f>
        <v>53.1726190476191</v>
      </c>
      <c r="T249" s="20"/>
      <c r="U249" s="20"/>
    </row>
    <row r="250" customFormat="false" ht="13.5" hidden="false" customHeight="false" outlineLevel="0" collapsed="false">
      <c r="B250" s="19"/>
      <c r="C250" s="19"/>
      <c r="D250" s="19"/>
      <c r="E250" s="19"/>
      <c r="F250" s="19"/>
      <c r="G250" s="19"/>
      <c r="H250" s="19"/>
      <c r="I250" s="19"/>
      <c r="J250" s="19"/>
      <c r="K250" s="19"/>
      <c r="L250" s="19"/>
      <c r="M250" s="19"/>
      <c r="N250" s="19"/>
      <c r="O250" s="19"/>
      <c r="P250" s="19"/>
      <c r="Q250" s="19"/>
      <c r="R250" s="19"/>
      <c r="S250" s="19"/>
      <c r="T250" s="20"/>
      <c r="U250" s="22"/>
    </row>
    <row r="251" customFormat="false" ht="13.5" hidden="true" customHeight="false" outlineLevel="0" collapsed="false">
      <c r="B251" s="19"/>
      <c r="C251" s="19"/>
      <c r="D251" s="19"/>
      <c r="E251" s="19"/>
      <c r="F251" s="19"/>
      <c r="G251" s="19"/>
      <c r="H251" s="19"/>
      <c r="I251" s="19"/>
      <c r="J251" s="19"/>
      <c r="K251" s="19"/>
      <c r="L251" s="19"/>
      <c r="M251" s="19"/>
      <c r="N251" s="19"/>
      <c r="O251" s="19"/>
      <c r="P251" s="19"/>
      <c r="Q251" s="19"/>
      <c r="R251" s="19"/>
      <c r="S251" s="19"/>
      <c r="T251" s="20"/>
      <c r="U251" s="21"/>
    </row>
    <row r="252" customFormat="false" ht="13.5" hidden="true" customHeight="false" outlineLevel="0" collapsed="false">
      <c r="B252" s="19"/>
      <c r="C252" s="19"/>
      <c r="D252" s="19"/>
      <c r="E252" s="19"/>
      <c r="F252" s="19"/>
      <c r="G252" s="19"/>
      <c r="H252" s="19"/>
      <c r="I252" s="19"/>
      <c r="J252" s="19"/>
      <c r="K252" s="19"/>
      <c r="L252" s="19"/>
      <c r="M252" s="19"/>
      <c r="N252" s="19"/>
      <c r="O252" s="19"/>
      <c r="P252" s="19"/>
      <c r="Q252" s="19"/>
      <c r="R252" s="19"/>
      <c r="S252" s="19"/>
      <c r="T252" s="20"/>
      <c r="U252" s="21"/>
    </row>
    <row r="253" customFormat="false" ht="14.25" hidden="false" customHeight="false" outlineLevel="0" collapsed="false">
      <c r="A253" s="3" t="s">
        <v>123</v>
      </c>
      <c r="B253" s="23"/>
      <c r="C253" s="23"/>
      <c r="D253" s="23"/>
      <c r="E253" s="23"/>
      <c r="F253" s="23"/>
      <c r="G253" s="23"/>
      <c r="H253" s="23"/>
      <c r="I253" s="23"/>
      <c r="J253" s="23"/>
      <c r="K253" s="23"/>
      <c r="L253" s="23"/>
      <c r="M253" s="23"/>
      <c r="N253" s="23"/>
      <c r="O253" s="23"/>
      <c r="P253" s="23"/>
      <c r="Q253" s="23"/>
      <c r="R253" s="23"/>
      <c r="S253" s="23"/>
      <c r="U253" s="27"/>
    </row>
    <row r="254" customFormat="false" ht="12.75" hidden="false" customHeight="false" outlineLevel="0" collapsed="false">
      <c r="A254" s="0" t="s">
        <v>30</v>
      </c>
      <c r="B254" s="19"/>
      <c r="C254" s="19"/>
      <c r="D254" s="19"/>
      <c r="E254" s="19"/>
      <c r="F254" s="19" t="n">
        <f aca="false">[1]Sheet1!E579</f>
        <v>87.9155844155844</v>
      </c>
      <c r="G254" s="19" t="n">
        <f aca="false">[1]Sheet1!F579</f>
        <v>69.9253246753247</v>
      </c>
      <c r="H254" s="19"/>
      <c r="I254" s="19"/>
      <c r="J254" s="19" t="n">
        <f aca="false">[2]Sheet1!I579</f>
        <v>87.3571428571429</v>
      </c>
      <c r="K254" s="19" t="n">
        <f aca="false">[2]Sheet1!J579</f>
        <v>63.3928571428571</v>
      </c>
      <c r="L254" s="19"/>
      <c r="M254" s="19"/>
      <c r="N254" s="19"/>
      <c r="O254" s="19"/>
      <c r="P254" s="19"/>
      <c r="Q254" s="19"/>
      <c r="R254" s="19"/>
      <c r="S254" s="19"/>
      <c r="T254" s="20"/>
      <c r="U254" s="20"/>
    </row>
    <row r="255" customFormat="false" ht="12.75" hidden="false" customHeight="false" outlineLevel="0" collapsed="false">
      <c r="A255" s="0" t="s">
        <v>31</v>
      </c>
      <c r="B255" s="19" t="n">
        <f aca="false">[1]Sheet1!A580</f>
        <v>81.4409937888199</v>
      </c>
      <c r="C255" s="19" t="n">
        <f aca="false">[1]Sheet1!B580</f>
        <v>64.0248447204969</v>
      </c>
      <c r="D255" s="19" t="n">
        <f aca="false">[3]Sheet1!C580</f>
        <v>79.2857142857143</v>
      </c>
      <c r="E255" s="19" t="n">
        <f aca="false">[3]Sheet1!D580</f>
        <v>60.7802197802198</v>
      </c>
      <c r="F255" s="19"/>
      <c r="G255" s="19"/>
      <c r="H255" s="19" t="n">
        <f aca="false">[3]Sheet1!G580</f>
        <v>85.25</v>
      </c>
      <c r="I255" s="19" t="n">
        <f aca="false">[3]Sheet1!H580</f>
        <v>64.5194805194805</v>
      </c>
      <c r="J255" s="19" t="n">
        <f aca="false">[2]Sheet1!I580</f>
        <v>84.3392857142857</v>
      </c>
      <c r="K255" s="19" t="n">
        <f aca="false">[2]Sheet1!J580</f>
        <v>61.4285714285714</v>
      </c>
      <c r="L255" s="19" t="n">
        <f aca="false">[3]Sheet1!K580</f>
        <v>69.2448979591837</v>
      </c>
      <c r="M255" s="19" t="n">
        <f aca="false">[3]Sheet1!L580</f>
        <v>54.0204081632653</v>
      </c>
      <c r="N255" s="19" t="n">
        <f aca="false">[3]Sheet1!M580</f>
        <v>90.1904761904762</v>
      </c>
      <c r="O255" s="19" t="n">
        <f aca="false">[3]Sheet1!N580</f>
        <v>67.4444444444444</v>
      </c>
      <c r="P255" s="19"/>
      <c r="Q255" s="19"/>
      <c r="R255" s="19"/>
      <c r="S255" s="19"/>
      <c r="T255" s="20"/>
      <c r="U255" s="20"/>
    </row>
    <row r="256" customFormat="false" ht="12.75" hidden="false" customHeight="false" outlineLevel="0" collapsed="false">
      <c r="A256" s="0" t="s">
        <v>32</v>
      </c>
      <c r="B256" s="19"/>
      <c r="C256" s="19"/>
      <c r="D256" s="19"/>
      <c r="E256" s="19"/>
      <c r="F256" s="19"/>
      <c r="G256" s="19"/>
      <c r="H256" s="19"/>
      <c r="I256" s="19"/>
      <c r="J256" s="19" t="n">
        <f aca="false">[2]Sheet1!I581</f>
        <v>76.4693877551021</v>
      </c>
      <c r="K256" s="19" t="n">
        <f aca="false">[2]Sheet1!J581</f>
        <v>54.9795918367347</v>
      </c>
      <c r="L256" s="19"/>
      <c r="M256" s="19"/>
      <c r="N256" s="19"/>
      <c r="O256" s="19"/>
      <c r="P256" s="19" t="n">
        <f aca="false">[2]Sheet1!O581</f>
        <v>84.1428571428571</v>
      </c>
      <c r="Q256" s="19" t="n">
        <f aca="false">[2]Sheet1!P581</f>
        <v>54.6122448979592</v>
      </c>
      <c r="R256" s="19" t="n">
        <f aca="false">[2]Sheet1!Q581</f>
        <v>74.4166666666667</v>
      </c>
      <c r="S256" s="19" t="n">
        <f aca="false">[2]Sheet1!R581</f>
        <v>54.0595238095238</v>
      </c>
      <c r="T256" s="20"/>
      <c r="U256" s="20"/>
    </row>
    <row r="257" customFormat="false" ht="13.5" hidden="false" customHeight="false" outlineLevel="0" collapsed="false">
      <c r="B257" s="19"/>
      <c r="C257" s="19"/>
      <c r="D257" s="19"/>
      <c r="E257" s="19"/>
      <c r="F257" s="19"/>
      <c r="G257" s="19"/>
      <c r="H257" s="19"/>
      <c r="I257" s="19"/>
      <c r="J257" s="19"/>
      <c r="K257" s="19"/>
      <c r="L257" s="19"/>
      <c r="M257" s="19"/>
      <c r="N257" s="19"/>
      <c r="O257" s="19"/>
      <c r="P257" s="19"/>
      <c r="Q257" s="19"/>
      <c r="R257" s="19"/>
      <c r="S257" s="19"/>
      <c r="T257" s="20"/>
      <c r="U257" s="22"/>
    </row>
    <row r="258" customFormat="false" ht="13.5" hidden="true" customHeight="false" outlineLevel="0" collapsed="false">
      <c r="B258" s="19"/>
      <c r="C258" s="19"/>
      <c r="D258" s="19"/>
      <c r="E258" s="19"/>
      <c r="F258" s="19"/>
      <c r="G258" s="19"/>
      <c r="H258" s="19"/>
      <c r="I258" s="19"/>
      <c r="J258" s="19"/>
      <c r="K258" s="19"/>
      <c r="L258" s="19"/>
      <c r="M258" s="19"/>
      <c r="N258" s="19"/>
      <c r="O258" s="19"/>
      <c r="P258" s="19"/>
      <c r="Q258" s="19"/>
      <c r="R258" s="19"/>
      <c r="S258" s="19"/>
      <c r="T258" s="20"/>
      <c r="U258" s="21"/>
    </row>
    <row r="259" customFormat="false" ht="13.5" hidden="true" customHeight="false" outlineLevel="0" collapsed="false">
      <c r="B259" s="19"/>
      <c r="C259" s="19"/>
      <c r="D259" s="19"/>
      <c r="E259" s="19"/>
      <c r="F259" s="19"/>
      <c r="G259" s="19"/>
      <c r="H259" s="19"/>
      <c r="I259" s="19"/>
      <c r="J259" s="19"/>
      <c r="K259" s="19"/>
      <c r="L259" s="19"/>
      <c r="M259" s="19"/>
      <c r="N259" s="19"/>
      <c r="O259" s="19"/>
      <c r="P259" s="19"/>
      <c r="Q259" s="19"/>
      <c r="R259" s="19"/>
      <c r="S259" s="19"/>
      <c r="T259" s="20"/>
      <c r="U259" s="21"/>
    </row>
    <row r="260" customFormat="false" ht="14.25" hidden="false" customHeight="false" outlineLevel="0" collapsed="false">
      <c r="A260" s="3" t="s">
        <v>124</v>
      </c>
      <c r="B260" s="23"/>
      <c r="C260" s="23"/>
      <c r="D260" s="23"/>
      <c r="E260" s="23"/>
      <c r="F260" s="23"/>
      <c r="G260" s="23"/>
      <c r="H260" s="23"/>
      <c r="I260" s="23"/>
      <c r="J260" s="23"/>
      <c r="K260" s="23"/>
      <c r="L260" s="23"/>
      <c r="M260" s="23"/>
      <c r="N260" s="23"/>
      <c r="O260" s="23"/>
      <c r="P260" s="23"/>
      <c r="Q260" s="23"/>
      <c r="R260" s="23"/>
      <c r="S260" s="23"/>
      <c r="U260" s="27"/>
    </row>
    <row r="261" customFormat="false" ht="12.75" hidden="false" customHeight="false" outlineLevel="0" collapsed="false">
      <c r="A261" s="0" t="s">
        <v>30</v>
      </c>
      <c r="B261" s="19"/>
      <c r="C261" s="19"/>
      <c r="D261" s="19"/>
      <c r="E261" s="19"/>
      <c r="F261" s="19" t="n">
        <f aca="false">[1]Sheet1!E586</f>
        <v>86.8506493506494</v>
      </c>
      <c r="G261" s="19" t="n">
        <f aca="false">[1]Sheet1!F586</f>
        <v>69.5779220779221</v>
      </c>
      <c r="H261" s="19"/>
      <c r="I261" s="19"/>
      <c r="J261" s="19" t="n">
        <f aca="false">[2]Sheet1!I586</f>
        <v>79.3214285714286</v>
      </c>
      <c r="K261" s="19" t="n">
        <f aca="false">[2]Sheet1!J586</f>
        <v>58.0714285714286</v>
      </c>
      <c r="L261" s="19"/>
      <c r="M261" s="19"/>
      <c r="N261" s="19"/>
      <c r="O261" s="19"/>
      <c r="P261" s="19"/>
      <c r="Q261" s="19"/>
      <c r="R261" s="19"/>
      <c r="S261" s="19"/>
      <c r="T261" s="20"/>
      <c r="U261" s="20"/>
    </row>
    <row r="262" customFormat="false" ht="12.75" hidden="false" customHeight="false" outlineLevel="0" collapsed="false">
      <c r="A262" s="0" t="s">
        <v>31</v>
      </c>
      <c r="B262" s="19" t="n">
        <f aca="false">[1]Sheet1!A587</f>
        <v>77.0186335403727</v>
      </c>
      <c r="C262" s="19" t="n">
        <f aca="false">[1]Sheet1!B587</f>
        <v>59.7080745341615</v>
      </c>
      <c r="D262" s="19" t="n">
        <f aca="false">[3]Sheet1!C587</f>
        <v>79.445054945055</v>
      </c>
      <c r="E262" s="19" t="n">
        <f aca="false">[3]Sheet1!D587</f>
        <v>61.8186813186813</v>
      </c>
      <c r="F262" s="19"/>
      <c r="G262" s="19"/>
      <c r="H262" s="19" t="n">
        <f aca="false">[3]Sheet1!G587</f>
        <v>84.8571428571429</v>
      </c>
      <c r="I262" s="19" t="n">
        <f aca="false">[3]Sheet1!H587</f>
        <v>67.461038961039</v>
      </c>
      <c r="J262" s="19" t="n">
        <f aca="false">[2]Sheet1!I587</f>
        <v>78.4821428571429</v>
      </c>
      <c r="K262" s="19" t="n">
        <f aca="false">[2]Sheet1!J587</f>
        <v>55.25</v>
      </c>
      <c r="L262" s="19" t="n">
        <f aca="false">[3]Sheet1!K587</f>
        <v>80.3265306122449</v>
      </c>
      <c r="M262" s="19" t="n">
        <f aca="false">[3]Sheet1!L587</f>
        <v>60.0408163265306</v>
      </c>
      <c r="N262" s="19" t="n">
        <f aca="false">[3]Sheet1!M587</f>
        <v>87.1111111111111</v>
      </c>
      <c r="O262" s="19" t="n">
        <f aca="false">[3]Sheet1!N587</f>
        <v>70.2698412698413</v>
      </c>
      <c r="P262" s="19"/>
      <c r="Q262" s="19"/>
      <c r="R262" s="19"/>
      <c r="S262" s="19"/>
      <c r="T262" s="20"/>
      <c r="U262" s="20"/>
    </row>
    <row r="263" customFormat="false" ht="12.75" hidden="false" customHeight="false" outlineLevel="0" collapsed="false">
      <c r="A263" s="0" t="s">
        <v>32</v>
      </c>
      <c r="B263" s="19"/>
      <c r="C263" s="19"/>
      <c r="D263" s="19"/>
      <c r="E263" s="19"/>
      <c r="F263" s="19"/>
      <c r="G263" s="19"/>
      <c r="H263" s="19"/>
      <c r="I263" s="19"/>
      <c r="J263" s="19" t="n">
        <f aca="false">[2]Sheet1!I588</f>
        <v>73.8367346938776</v>
      </c>
      <c r="K263" s="19" t="n">
        <f aca="false">[2]Sheet1!J588</f>
        <v>50.2040816326531</v>
      </c>
      <c r="L263" s="19"/>
      <c r="M263" s="19"/>
      <c r="N263" s="19"/>
      <c r="O263" s="19"/>
      <c r="P263" s="19" t="n">
        <f aca="false">[2]Sheet1!O588</f>
        <v>84.0170068027211</v>
      </c>
      <c r="Q263" s="19" t="n">
        <f aca="false">[2]Sheet1!P588</f>
        <v>55.0646258503401</v>
      </c>
      <c r="R263" s="19" t="n">
        <f aca="false">[2]Sheet1!Q588</f>
        <v>79.3809523809524</v>
      </c>
      <c r="S263" s="19" t="n">
        <f aca="false">[2]Sheet1!R588</f>
        <v>56.1428571428571</v>
      </c>
      <c r="T263" s="20"/>
      <c r="U263" s="20"/>
    </row>
    <row r="264" customFormat="false" ht="13.5" hidden="false" customHeight="false" outlineLevel="0" collapsed="false">
      <c r="B264" s="19"/>
      <c r="C264" s="19"/>
      <c r="D264" s="19"/>
      <c r="E264" s="19"/>
      <c r="F264" s="19"/>
      <c r="G264" s="19"/>
      <c r="H264" s="19"/>
      <c r="I264" s="19"/>
      <c r="J264" s="19"/>
      <c r="K264" s="19"/>
      <c r="L264" s="19"/>
      <c r="M264" s="19"/>
      <c r="N264" s="19"/>
      <c r="O264" s="19"/>
      <c r="P264" s="19"/>
      <c r="Q264" s="19"/>
      <c r="R264" s="19"/>
      <c r="S264" s="19"/>
      <c r="T264" s="20"/>
      <c r="U264" s="22"/>
    </row>
    <row r="265" customFormat="false" ht="13.5" hidden="true" customHeight="false" outlineLevel="0" collapsed="false">
      <c r="B265" s="19"/>
      <c r="C265" s="19"/>
      <c r="D265" s="19"/>
      <c r="E265" s="19"/>
      <c r="F265" s="19"/>
      <c r="G265" s="19"/>
      <c r="H265" s="19"/>
      <c r="I265" s="19"/>
      <c r="J265" s="19"/>
      <c r="K265" s="19"/>
      <c r="L265" s="19"/>
      <c r="M265" s="19"/>
      <c r="N265" s="19"/>
      <c r="O265" s="19"/>
      <c r="P265" s="19"/>
      <c r="Q265" s="19"/>
      <c r="R265" s="19"/>
      <c r="S265" s="19"/>
      <c r="T265" s="20"/>
      <c r="U265" s="21"/>
    </row>
    <row r="266" customFormat="false" ht="13.5" hidden="true" customHeight="false" outlineLevel="0" collapsed="false">
      <c r="B266" s="19"/>
      <c r="C266" s="19"/>
      <c r="D266" s="19"/>
      <c r="E266" s="19"/>
      <c r="F266" s="19"/>
      <c r="G266" s="19"/>
      <c r="H266" s="19"/>
      <c r="I266" s="19"/>
      <c r="J266" s="19"/>
      <c r="K266" s="19"/>
      <c r="L266" s="19"/>
      <c r="M266" s="19"/>
      <c r="N266" s="19"/>
      <c r="O266" s="19"/>
      <c r="P266" s="19"/>
      <c r="Q266" s="19"/>
      <c r="R266" s="19"/>
      <c r="S266" s="19"/>
      <c r="T266" s="20"/>
      <c r="U266" s="21"/>
    </row>
    <row r="267" customFormat="false" ht="14.25" hidden="false" customHeight="false" outlineLevel="0" collapsed="false">
      <c r="A267" s="3" t="s">
        <v>125</v>
      </c>
      <c r="B267" s="23"/>
      <c r="C267" s="23"/>
      <c r="D267" s="23"/>
      <c r="E267" s="23"/>
      <c r="F267" s="23"/>
      <c r="G267" s="23"/>
      <c r="H267" s="23"/>
      <c r="I267" s="23"/>
      <c r="J267" s="23"/>
      <c r="K267" s="23"/>
      <c r="L267" s="23"/>
      <c r="M267" s="23"/>
      <c r="N267" s="23"/>
      <c r="O267" s="23"/>
      <c r="P267" s="23"/>
      <c r="Q267" s="23"/>
      <c r="R267" s="23"/>
      <c r="S267" s="23"/>
      <c r="U267" s="27"/>
    </row>
    <row r="268" customFormat="false" ht="12.75" hidden="false" customHeight="false" outlineLevel="0" collapsed="false">
      <c r="A268" s="0" t="s">
        <v>30</v>
      </c>
      <c r="B268" s="19"/>
      <c r="C268" s="19"/>
      <c r="D268" s="19"/>
      <c r="E268" s="19"/>
      <c r="F268" s="19" t="n">
        <f aca="false">[1]Sheet1!E593</f>
        <v>90.1623376623377</v>
      </c>
      <c r="G268" s="19" t="n">
        <f aca="false">[1]Sheet1!F593</f>
        <v>71.9090909090909</v>
      </c>
      <c r="H268" s="19"/>
      <c r="I268" s="19"/>
      <c r="J268" s="19" t="n">
        <f aca="false">[2]Sheet1!I593</f>
        <v>82.7857142857143</v>
      </c>
      <c r="K268" s="19" t="n">
        <f aca="false">[2]Sheet1!J593</f>
        <v>62</v>
      </c>
      <c r="L268" s="19"/>
      <c r="M268" s="19"/>
      <c r="N268" s="19"/>
      <c r="O268" s="19"/>
      <c r="P268" s="19"/>
      <c r="Q268" s="19"/>
      <c r="R268" s="19"/>
      <c r="S268" s="19"/>
      <c r="T268" s="20"/>
      <c r="U268" s="20"/>
    </row>
    <row r="269" customFormat="false" ht="12.75" hidden="false" customHeight="false" outlineLevel="0" collapsed="false">
      <c r="A269" s="0" t="s">
        <v>31</v>
      </c>
      <c r="B269" s="19" t="n">
        <f aca="false">[1]Sheet1!A594</f>
        <v>78.4906832298137</v>
      </c>
      <c r="C269" s="19" t="n">
        <f aca="false">[1]Sheet1!B594</f>
        <v>59.8385093167702</v>
      </c>
      <c r="D269" s="19" t="n">
        <f aca="false">[3]Sheet1!C594</f>
        <v>80.8461538461538</v>
      </c>
      <c r="E269" s="19" t="n">
        <f aca="false">[3]Sheet1!D594</f>
        <v>62.0989010989011</v>
      </c>
      <c r="F269" s="19"/>
      <c r="G269" s="19"/>
      <c r="H269" s="19" t="n">
        <f aca="false">[3]Sheet1!G594</f>
        <v>84.0422077922078</v>
      </c>
      <c r="I269" s="19" t="n">
        <f aca="false">[3]Sheet1!H594</f>
        <v>66.8311688311688</v>
      </c>
      <c r="J269" s="19" t="n">
        <f aca="false">[2]Sheet1!I594</f>
        <v>80.2678571428571</v>
      </c>
      <c r="K269" s="19" t="n">
        <f aca="false">[2]Sheet1!J594</f>
        <v>59.3928571428571</v>
      </c>
      <c r="L269" s="19" t="n">
        <f aca="false">[3]Sheet1!K594</f>
        <v>81.6122448979592</v>
      </c>
      <c r="M269" s="19" t="n">
        <f aca="false">[3]Sheet1!L594</f>
        <v>62.530612244898</v>
      </c>
      <c r="N269" s="19" t="n">
        <f aca="false">[3]Sheet1!M594</f>
        <v>88.4444444444444</v>
      </c>
      <c r="O269" s="19" t="n">
        <f aca="false">[3]Sheet1!N594</f>
        <v>69.4444444444445</v>
      </c>
      <c r="P269" s="19"/>
      <c r="Q269" s="19"/>
      <c r="R269" s="19"/>
      <c r="S269" s="19"/>
      <c r="T269" s="20"/>
      <c r="U269" s="20"/>
    </row>
    <row r="270" customFormat="false" ht="12.75" hidden="false" customHeight="false" outlineLevel="0" collapsed="false">
      <c r="A270" s="0" t="s">
        <v>32</v>
      </c>
      <c r="B270" s="19"/>
      <c r="C270" s="19"/>
      <c r="D270" s="19"/>
      <c r="E270" s="19"/>
      <c r="F270" s="19"/>
      <c r="G270" s="19"/>
      <c r="H270" s="19"/>
      <c r="I270" s="19"/>
      <c r="J270" s="19" t="n">
        <f aca="false">[2]Sheet1!I595</f>
        <v>75.8979591836735</v>
      </c>
      <c r="K270" s="19" t="n">
        <f aca="false">[2]Sheet1!J595</f>
        <v>53.7959183673469</v>
      </c>
      <c r="L270" s="19"/>
      <c r="M270" s="19"/>
      <c r="N270" s="19"/>
      <c r="O270" s="19"/>
      <c r="P270" s="19" t="n">
        <f aca="false">[2]Sheet1!O595</f>
        <v>86.8367346938776</v>
      </c>
      <c r="Q270" s="19" t="n">
        <f aca="false">[2]Sheet1!P595</f>
        <v>58.5442176870748</v>
      </c>
      <c r="R270" s="19" t="n">
        <f aca="false">[2]Sheet1!Q595</f>
        <v>83.6428571428571</v>
      </c>
      <c r="S270" s="19" t="n">
        <f aca="false">[2]Sheet1!R595</f>
        <v>57.1904761904762</v>
      </c>
      <c r="T270" s="20"/>
      <c r="U270" s="20"/>
    </row>
    <row r="271" customFormat="false" ht="13.5" hidden="false" customHeight="false" outlineLevel="0" collapsed="false">
      <c r="B271" s="19"/>
      <c r="C271" s="19"/>
      <c r="D271" s="19"/>
      <c r="E271" s="19"/>
      <c r="F271" s="19"/>
      <c r="G271" s="19"/>
      <c r="H271" s="19"/>
      <c r="I271" s="19"/>
      <c r="J271" s="19"/>
      <c r="K271" s="19"/>
      <c r="L271" s="19"/>
      <c r="M271" s="19"/>
      <c r="N271" s="19"/>
      <c r="O271" s="19"/>
      <c r="P271" s="19"/>
      <c r="Q271" s="19"/>
      <c r="R271" s="19"/>
      <c r="S271" s="19"/>
      <c r="T271" s="20"/>
      <c r="U271" s="22"/>
    </row>
    <row r="272" customFormat="false" ht="13.5" hidden="true" customHeight="false" outlineLevel="0" collapsed="false">
      <c r="B272" s="19"/>
      <c r="C272" s="19"/>
      <c r="D272" s="19"/>
      <c r="E272" s="19"/>
      <c r="F272" s="19"/>
      <c r="G272" s="19"/>
      <c r="H272" s="19"/>
      <c r="I272" s="19"/>
      <c r="J272" s="19"/>
      <c r="K272" s="19"/>
      <c r="L272" s="19"/>
      <c r="M272" s="19"/>
      <c r="N272" s="19"/>
      <c r="O272" s="19"/>
      <c r="P272" s="19"/>
      <c r="Q272" s="19"/>
      <c r="R272" s="19"/>
      <c r="S272" s="19"/>
      <c r="T272" s="20"/>
      <c r="U272" s="21"/>
    </row>
    <row r="273" customFormat="false" ht="13.5" hidden="true" customHeight="false" outlineLevel="0" collapsed="false">
      <c r="A273" s="27"/>
      <c r="B273" s="36"/>
      <c r="C273" s="36"/>
      <c r="D273" s="36"/>
      <c r="E273" s="36"/>
      <c r="F273" s="36"/>
      <c r="G273" s="36"/>
      <c r="H273" s="36"/>
      <c r="I273" s="36"/>
      <c r="J273" s="36"/>
      <c r="K273" s="36"/>
      <c r="L273" s="36"/>
      <c r="M273" s="36"/>
      <c r="N273" s="36"/>
      <c r="O273" s="36"/>
      <c r="P273" s="36"/>
      <c r="Q273" s="36"/>
      <c r="R273" s="36"/>
      <c r="S273" s="36"/>
      <c r="T273" s="37"/>
      <c r="U273" s="27"/>
    </row>
    <row r="274" customFormat="false" ht="14.25" hidden="false" customHeight="false" outlineLevel="0" collapsed="false">
      <c r="A274" s="3" t="s">
        <v>126</v>
      </c>
      <c r="B274" s="23"/>
      <c r="C274" s="23"/>
      <c r="D274" s="23"/>
      <c r="E274" s="23"/>
      <c r="F274" s="23"/>
      <c r="G274" s="23"/>
      <c r="H274" s="23"/>
      <c r="I274" s="23"/>
      <c r="J274" s="23"/>
      <c r="K274" s="23"/>
      <c r="L274" s="23"/>
      <c r="M274" s="23"/>
      <c r="N274" s="23"/>
      <c r="O274" s="23"/>
      <c r="P274" s="23"/>
      <c r="Q274" s="23"/>
      <c r="R274" s="23"/>
      <c r="S274" s="23"/>
      <c r="U274" s="27"/>
    </row>
    <row r="275" customFormat="false" ht="12.75" hidden="false" customHeight="false" outlineLevel="0" collapsed="false">
      <c r="A275" s="0" t="s">
        <v>30</v>
      </c>
      <c r="B275" s="19"/>
      <c r="C275" s="19"/>
      <c r="D275" s="19"/>
      <c r="E275" s="19"/>
      <c r="F275" s="19" t="n">
        <f aca="false">[1]Sheet1!E600</f>
        <v>92.1038961038961</v>
      </c>
      <c r="G275" s="19" t="n">
        <f aca="false">[1]Sheet1!F600</f>
        <v>72.461038961039</v>
      </c>
      <c r="H275" s="19"/>
      <c r="I275" s="19"/>
      <c r="J275" s="19" t="n">
        <f aca="false">[2]Sheet1!I600</f>
        <v>91.0714285714286</v>
      </c>
      <c r="K275" s="19" t="n">
        <f aca="false">[2]Sheet1!J600</f>
        <v>67.8214285714286</v>
      </c>
      <c r="L275" s="19"/>
      <c r="M275" s="19"/>
      <c r="N275" s="19"/>
      <c r="O275" s="19"/>
      <c r="P275" s="19"/>
      <c r="Q275" s="19"/>
      <c r="R275" s="19"/>
      <c r="S275" s="19"/>
      <c r="T275" s="20"/>
      <c r="U275" s="20"/>
    </row>
    <row r="276" customFormat="false" ht="12.75" hidden="false" customHeight="false" outlineLevel="0" collapsed="false">
      <c r="A276" s="0" t="s">
        <v>31</v>
      </c>
      <c r="B276" s="19" t="n">
        <f aca="false">[1]Sheet1!A601</f>
        <v>80.2173913043478</v>
      </c>
      <c r="C276" s="19" t="n">
        <f aca="false">[1]Sheet1!B601</f>
        <v>60.8571428571429</v>
      </c>
      <c r="D276" s="19" t="n">
        <f aca="false">[3]Sheet1!C601</f>
        <v>79.5384615384615</v>
      </c>
      <c r="E276" s="19" t="n">
        <f aca="false">[3]Sheet1!D601</f>
        <v>60.7692307692308</v>
      </c>
      <c r="F276" s="19"/>
      <c r="G276" s="19"/>
      <c r="H276" s="19" t="n">
        <f aca="false">[3]Sheet1!G601</f>
        <v>84.1233766233766</v>
      </c>
      <c r="I276" s="19" t="n">
        <f aca="false">[3]Sheet1!H601</f>
        <v>65.6948051948052</v>
      </c>
      <c r="J276" s="19" t="n">
        <f aca="false">[2]Sheet1!I601</f>
        <v>86.75</v>
      </c>
      <c r="K276" s="19" t="n">
        <f aca="false">[2]Sheet1!J601</f>
        <v>65.3392857142857</v>
      </c>
      <c r="L276" s="19" t="n">
        <f aca="false">[3]Sheet1!K601</f>
        <v>80.9795918367347</v>
      </c>
      <c r="M276" s="19" t="n">
        <f aca="false">[3]Sheet1!L601</f>
        <v>59.7448979591837</v>
      </c>
      <c r="N276" s="19" t="n">
        <f aca="false">[3]Sheet1!M601</f>
        <v>90.5079365079365</v>
      </c>
      <c r="O276" s="19" t="n">
        <f aca="false">[3]Sheet1!N601</f>
        <v>68.031746031746</v>
      </c>
      <c r="P276" s="19"/>
      <c r="Q276" s="19"/>
      <c r="R276" s="19"/>
      <c r="S276" s="19"/>
      <c r="T276" s="20"/>
      <c r="U276" s="20"/>
    </row>
    <row r="277" customFormat="false" ht="12.75" hidden="false" customHeight="false" outlineLevel="0" collapsed="false">
      <c r="A277" s="0" t="s">
        <v>32</v>
      </c>
      <c r="B277" s="19"/>
      <c r="C277" s="19"/>
      <c r="D277" s="19"/>
      <c r="E277" s="19"/>
      <c r="F277" s="19"/>
      <c r="G277" s="19"/>
      <c r="H277" s="19"/>
      <c r="I277" s="19"/>
      <c r="J277" s="19" t="n">
        <f aca="false">[2]Sheet1!I602</f>
        <v>82.7755102040816</v>
      </c>
      <c r="K277" s="19" t="n">
        <f aca="false">[2]Sheet1!J602</f>
        <v>61.1632653061225</v>
      </c>
      <c r="L277" s="19"/>
      <c r="M277" s="19"/>
      <c r="N277" s="19"/>
      <c r="O277" s="19"/>
      <c r="P277" s="19" t="n">
        <f aca="false">[2]Sheet1!O602</f>
        <v>89.3741496598639</v>
      </c>
      <c r="Q277" s="19" t="n">
        <f aca="false">[2]Sheet1!P602</f>
        <v>59.4489795918367</v>
      </c>
      <c r="R277" s="19" t="n">
        <f aca="false">[2]Sheet1!Q602</f>
        <v>73.2738095238095</v>
      </c>
      <c r="S277" s="19" t="n">
        <f aca="false">[2]Sheet1!R602</f>
        <v>53.9642857142857</v>
      </c>
      <c r="T277" s="20"/>
      <c r="U277" s="20"/>
    </row>
    <row r="278" customFormat="false" ht="13.5" hidden="false" customHeight="false" outlineLevel="0" collapsed="false">
      <c r="B278" s="19"/>
      <c r="C278" s="19"/>
      <c r="D278" s="19"/>
      <c r="E278" s="19"/>
      <c r="F278" s="19"/>
      <c r="G278" s="19"/>
      <c r="H278" s="19"/>
      <c r="I278" s="19"/>
      <c r="J278" s="19"/>
      <c r="K278" s="19"/>
      <c r="L278" s="19"/>
      <c r="M278" s="19"/>
      <c r="N278" s="19"/>
      <c r="O278" s="19"/>
      <c r="P278" s="19"/>
      <c r="Q278" s="19"/>
      <c r="R278" s="19"/>
      <c r="S278" s="19"/>
      <c r="T278" s="20"/>
      <c r="U278" s="22"/>
    </row>
    <row r="279" customFormat="false" ht="13.5" hidden="true" customHeight="false" outlineLevel="0" collapsed="false">
      <c r="B279" s="19"/>
      <c r="C279" s="19"/>
      <c r="D279" s="19"/>
      <c r="E279" s="19"/>
      <c r="F279" s="19"/>
      <c r="G279" s="19"/>
      <c r="H279" s="19"/>
      <c r="I279" s="19"/>
      <c r="J279" s="19"/>
      <c r="K279" s="19"/>
      <c r="L279" s="19"/>
      <c r="M279" s="19"/>
      <c r="N279" s="19"/>
      <c r="O279" s="19"/>
      <c r="P279" s="19"/>
      <c r="Q279" s="19"/>
      <c r="R279" s="19"/>
      <c r="S279" s="19"/>
      <c r="T279" s="20"/>
      <c r="U279" s="21"/>
    </row>
    <row r="280" customFormat="false" ht="13.5" hidden="true" customHeight="false" outlineLevel="0" collapsed="false">
      <c r="B280" s="19"/>
      <c r="C280" s="19"/>
      <c r="D280" s="19"/>
      <c r="E280" s="19"/>
      <c r="F280" s="19"/>
      <c r="G280" s="19"/>
      <c r="H280" s="19"/>
      <c r="I280" s="19"/>
      <c r="J280" s="19"/>
      <c r="K280" s="19"/>
      <c r="L280" s="19"/>
      <c r="M280" s="19"/>
      <c r="N280" s="19"/>
      <c r="O280" s="19"/>
      <c r="P280" s="19"/>
      <c r="Q280" s="19"/>
      <c r="R280" s="19"/>
      <c r="S280" s="19"/>
      <c r="T280" s="20"/>
      <c r="U280" s="21"/>
    </row>
    <row r="281" customFormat="false" ht="14.25" hidden="false" customHeight="false" outlineLevel="0" collapsed="false">
      <c r="A281" s="3" t="s">
        <v>127</v>
      </c>
      <c r="B281" s="23"/>
      <c r="C281" s="23"/>
      <c r="D281" s="23"/>
      <c r="E281" s="23"/>
      <c r="F281" s="23"/>
      <c r="G281" s="23"/>
      <c r="H281" s="23"/>
      <c r="I281" s="23"/>
      <c r="J281" s="23"/>
      <c r="K281" s="23"/>
      <c r="L281" s="23"/>
      <c r="M281" s="23"/>
      <c r="N281" s="23"/>
      <c r="O281" s="23"/>
      <c r="P281" s="23"/>
      <c r="Q281" s="23"/>
      <c r="R281" s="23"/>
      <c r="S281" s="23"/>
      <c r="U281" s="27"/>
    </row>
    <row r="282" customFormat="false" ht="12.75" hidden="false" customHeight="false" outlineLevel="0" collapsed="false">
      <c r="A282" s="0" t="s">
        <v>30</v>
      </c>
      <c r="B282" s="19"/>
      <c r="C282" s="19"/>
      <c r="D282" s="19"/>
      <c r="E282" s="19"/>
      <c r="F282" s="19" t="n">
        <f aca="false">[1]Sheet1!E607</f>
        <v>96.4220779220779</v>
      </c>
      <c r="G282" s="19" t="n">
        <f aca="false">[1]Sheet1!F607</f>
        <v>74.0194805194805</v>
      </c>
      <c r="H282" s="19"/>
      <c r="I282" s="19"/>
      <c r="J282" s="19" t="n">
        <f aca="false">[2]Sheet1!I607</f>
        <v>94.3928571428571</v>
      </c>
      <c r="K282" s="19" t="n">
        <f aca="false">[2]Sheet1!J607</f>
        <v>70.9285714285714</v>
      </c>
      <c r="L282" s="19"/>
      <c r="M282" s="19"/>
      <c r="N282" s="19"/>
      <c r="O282" s="19"/>
      <c r="P282" s="19"/>
      <c r="Q282" s="19"/>
      <c r="R282" s="19"/>
      <c r="S282" s="19"/>
      <c r="T282" s="20"/>
      <c r="U282" s="20"/>
    </row>
    <row r="283" customFormat="false" ht="12.75" hidden="false" customHeight="false" outlineLevel="0" collapsed="false">
      <c r="A283" s="0" t="s">
        <v>31</v>
      </c>
      <c r="B283" s="19" t="n">
        <f aca="false">[1]Sheet1!A608</f>
        <v>80.639751552795</v>
      </c>
      <c r="C283" s="19" t="n">
        <f aca="false">[1]Sheet1!B608</f>
        <v>61.0434782608696</v>
      </c>
      <c r="D283" s="19" t="n">
        <f aca="false">[3]Sheet1!C608</f>
        <v>80.0769230769231</v>
      </c>
      <c r="E283" s="19" t="n">
        <f aca="false">[3]Sheet1!D608</f>
        <v>58.9230769230769</v>
      </c>
      <c r="F283" s="19"/>
      <c r="G283" s="19"/>
      <c r="H283" s="19" t="n">
        <f aca="false">[3]Sheet1!G608</f>
        <v>85.0941558441559</v>
      </c>
      <c r="I283" s="19" t="n">
        <f aca="false">[3]Sheet1!H608</f>
        <v>67.5357142857143</v>
      </c>
      <c r="J283" s="19" t="n">
        <f aca="false">[2]Sheet1!I608</f>
        <v>90</v>
      </c>
      <c r="K283" s="19" t="n">
        <f aca="false">[2]Sheet1!J608</f>
        <v>68.5357142857143</v>
      </c>
      <c r="L283" s="19" t="n">
        <f aca="false">[3]Sheet1!K608</f>
        <v>81.1224489795918</v>
      </c>
      <c r="M283" s="19" t="n">
        <f aca="false">[3]Sheet1!L608</f>
        <v>57.9795918367347</v>
      </c>
      <c r="N283" s="19" t="n">
        <f aca="false">[3]Sheet1!M608</f>
        <v>94.4761904761905</v>
      </c>
      <c r="O283" s="19" t="n">
        <f aca="false">[3]Sheet1!N608</f>
        <v>72.5873015873016</v>
      </c>
      <c r="P283" s="19"/>
      <c r="Q283" s="19"/>
      <c r="R283" s="19"/>
      <c r="S283" s="19"/>
      <c r="T283" s="20"/>
      <c r="U283" s="20"/>
    </row>
    <row r="284" customFormat="false" ht="12.75" hidden="false" customHeight="false" outlineLevel="0" collapsed="false">
      <c r="A284" s="0" t="s">
        <v>32</v>
      </c>
      <c r="B284" s="19"/>
      <c r="C284" s="19"/>
      <c r="D284" s="19"/>
      <c r="E284" s="19"/>
      <c r="F284" s="19"/>
      <c r="G284" s="19"/>
      <c r="H284" s="19"/>
      <c r="I284" s="19"/>
      <c r="J284" s="19" t="n">
        <f aca="false">[2]Sheet1!I609</f>
        <v>85.1428571428571</v>
      </c>
      <c r="K284" s="19" t="n">
        <f aca="false">[2]Sheet1!J609</f>
        <v>64.5714285714286</v>
      </c>
      <c r="L284" s="19"/>
      <c r="M284" s="19"/>
      <c r="N284" s="19"/>
      <c r="O284" s="19"/>
      <c r="P284" s="19" t="n">
        <f aca="false">[2]Sheet1!O609</f>
        <v>92.1496598639456</v>
      </c>
      <c r="Q284" s="19" t="n">
        <f aca="false">[2]Sheet1!P609</f>
        <v>61.2312925170068</v>
      </c>
      <c r="R284" s="19" t="n">
        <f aca="false">[2]Sheet1!Q609</f>
        <v>78.5119047619047</v>
      </c>
      <c r="S284" s="19" t="n">
        <f aca="false">[2]Sheet1!R609</f>
        <v>55.8333333333333</v>
      </c>
      <c r="T284" s="20"/>
      <c r="U284" s="20"/>
    </row>
    <row r="285" customFormat="false" ht="13.5" hidden="false" customHeight="false" outlineLevel="0" collapsed="false">
      <c r="B285" s="19"/>
      <c r="C285" s="19"/>
      <c r="D285" s="19"/>
      <c r="E285" s="19"/>
      <c r="F285" s="19"/>
      <c r="G285" s="19"/>
      <c r="H285" s="19"/>
      <c r="I285" s="19"/>
      <c r="J285" s="19"/>
      <c r="K285" s="19"/>
      <c r="L285" s="19"/>
      <c r="M285" s="19"/>
      <c r="N285" s="19"/>
      <c r="O285" s="19"/>
      <c r="P285" s="19"/>
      <c r="Q285" s="19"/>
      <c r="R285" s="19"/>
      <c r="S285" s="19"/>
      <c r="T285" s="20"/>
      <c r="U285" s="22"/>
    </row>
    <row r="286" customFormat="false" ht="13.5" hidden="true" customHeight="false" outlineLevel="0" collapsed="false">
      <c r="B286" s="19"/>
      <c r="C286" s="19"/>
      <c r="D286" s="19"/>
      <c r="E286" s="19"/>
      <c r="F286" s="19"/>
      <c r="G286" s="19"/>
      <c r="H286" s="19"/>
      <c r="I286" s="19"/>
      <c r="J286" s="19"/>
      <c r="K286" s="19"/>
      <c r="L286" s="19"/>
      <c r="M286" s="19"/>
      <c r="N286" s="19"/>
      <c r="O286" s="19"/>
      <c r="P286" s="19"/>
      <c r="Q286" s="19"/>
      <c r="R286" s="19"/>
      <c r="S286" s="19"/>
      <c r="T286" s="20"/>
      <c r="U286" s="21"/>
    </row>
    <row r="287" customFormat="false" ht="13.5" hidden="true" customHeight="false" outlineLevel="0" collapsed="false">
      <c r="B287" s="19"/>
      <c r="C287" s="19"/>
      <c r="D287" s="19"/>
      <c r="E287" s="19"/>
      <c r="F287" s="19"/>
      <c r="G287" s="19"/>
      <c r="H287" s="19"/>
      <c r="I287" s="19"/>
      <c r="J287" s="19"/>
      <c r="K287" s="19"/>
      <c r="L287" s="19"/>
      <c r="M287" s="19"/>
      <c r="N287" s="19"/>
      <c r="O287" s="19"/>
      <c r="P287" s="19"/>
      <c r="Q287" s="19"/>
      <c r="R287" s="19"/>
      <c r="S287" s="19"/>
      <c r="T287" s="20"/>
      <c r="U287" s="21"/>
    </row>
    <row r="288" customFormat="false" ht="14.25" hidden="false" customHeight="false" outlineLevel="0" collapsed="false">
      <c r="A288" s="3" t="s">
        <v>128</v>
      </c>
      <c r="B288" s="23"/>
      <c r="C288" s="23"/>
      <c r="D288" s="23"/>
      <c r="E288" s="23"/>
      <c r="F288" s="23"/>
      <c r="G288" s="23"/>
      <c r="H288" s="23"/>
      <c r="I288" s="23"/>
      <c r="J288" s="23"/>
      <c r="K288" s="23"/>
      <c r="L288" s="23"/>
      <c r="M288" s="23"/>
      <c r="N288" s="23"/>
      <c r="O288" s="23"/>
      <c r="P288" s="23"/>
      <c r="Q288" s="23"/>
      <c r="R288" s="23"/>
      <c r="S288" s="23"/>
      <c r="U288" s="27"/>
    </row>
    <row r="289" customFormat="false" ht="12.75" hidden="false" customHeight="false" outlineLevel="0" collapsed="false">
      <c r="A289" s="0" t="s">
        <v>30</v>
      </c>
      <c r="B289" s="19"/>
      <c r="C289" s="19"/>
      <c r="D289" s="19"/>
      <c r="E289" s="19"/>
      <c r="F289" s="19" t="n">
        <f aca="false">[1]Sheet1!E614</f>
        <v>99.3961038961039</v>
      </c>
      <c r="G289" s="19" t="n">
        <f aca="false">[1]Sheet1!F614</f>
        <v>74.6753246753247</v>
      </c>
      <c r="H289" s="19"/>
      <c r="I289" s="19"/>
      <c r="J289" s="19" t="n">
        <f aca="false">[2]Sheet1!I614</f>
        <v>89.3928571428571</v>
      </c>
      <c r="K289" s="19" t="n">
        <f aca="false">[2]Sheet1!J614</f>
        <v>67.4285714285714</v>
      </c>
      <c r="L289" s="19"/>
      <c r="M289" s="19"/>
      <c r="N289" s="19"/>
      <c r="O289" s="19"/>
      <c r="P289" s="19"/>
      <c r="Q289" s="19"/>
      <c r="R289" s="19"/>
      <c r="S289" s="19"/>
      <c r="T289" s="20"/>
      <c r="U289" s="20"/>
    </row>
    <row r="290" customFormat="false" ht="12.75" hidden="false" customHeight="false" outlineLevel="0" collapsed="false">
      <c r="A290" s="0" t="s">
        <v>31</v>
      </c>
      <c r="B290" s="19" t="n">
        <f aca="false">[1]Sheet1!A615</f>
        <v>78.6086956521739</v>
      </c>
      <c r="C290" s="19" t="n">
        <f aca="false">[1]Sheet1!B615</f>
        <v>59.4192546583851</v>
      </c>
      <c r="D290" s="19" t="n">
        <f aca="false">[3]Sheet1!C615</f>
        <v>76.2087912087912</v>
      </c>
      <c r="E290" s="19" t="n">
        <f aca="false">[3]Sheet1!D615</f>
        <v>61.1208791208791</v>
      </c>
      <c r="F290" s="19"/>
      <c r="G290" s="19"/>
      <c r="H290" s="19" t="n">
        <f aca="false">[3]Sheet1!G615</f>
        <v>86.4648268398268</v>
      </c>
      <c r="I290" s="19" t="n">
        <f aca="false">[3]Sheet1!H615</f>
        <v>66.9545454545455</v>
      </c>
      <c r="J290" s="19" t="n">
        <f aca="false">[2]Sheet1!I615</f>
        <v>83.625</v>
      </c>
      <c r="K290" s="19" t="n">
        <f aca="false">[2]Sheet1!J615</f>
        <v>63.8392857142857</v>
      </c>
      <c r="L290" s="19" t="n">
        <f aca="false">[3]Sheet1!K615</f>
        <v>76.7142857142857</v>
      </c>
      <c r="M290" s="19" t="n">
        <f aca="false">[3]Sheet1!L615</f>
        <v>60.8163265306122</v>
      </c>
      <c r="N290" s="19" t="n">
        <f aca="false">[3]Sheet1!M615</f>
        <v>94.0952380952381</v>
      </c>
      <c r="O290" s="19" t="n">
        <f aca="false">[3]Sheet1!N615</f>
        <v>70.952380952381</v>
      </c>
      <c r="P290" s="19"/>
      <c r="Q290" s="19"/>
      <c r="R290" s="19"/>
      <c r="S290" s="19"/>
      <c r="T290" s="20"/>
      <c r="U290" s="20"/>
    </row>
    <row r="291" customFormat="false" ht="12.75" hidden="false" customHeight="false" outlineLevel="0" collapsed="false">
      <c r="A291" s="0" t="s">
        <v>32</v>
      </c>
      <c r="B291" s="19"/>
      <c r="C291" s="19"/>
      <c r="D291" s="19"/>
      <c r="E291" s="19"/>
      <c r="F291" s="19"/>
      <c r="G291" s="19"/>
      <c r="H291" s="19"/>
      <c r="I291" s="19"/>
      <c r="J291" s="19" t="n">
        <f aca="false">[2]Sheet1!I616</f>
        <v>76.469387755102</v>
      </c>
      <c r="K291" s="19" t="n">
        <f aca="false">[2]Sheet1!J616</f>
        <v>57</v>
      </c>
      <c r="L291" s="19"/>
      <c r="M291" s="19"/>
      <c r="N291" s="19"/>
      <c r="O291" s="19"/>
      <c r="P291" s="19" t="n">
        <f aca="false">[2]Sheet1!O616</f>
        <v>92.8707482993197</v>
      </c>
      <c r="Q291" s="19" t="n">
        <f aca="false">[2]Sheet1!P616</f>
        <v>63.0272108843538</v>
      </c>
      <c r="R291" s="19" t="n">
        <f aca="false">[2]Sheet1!Q616</f>
        <v>80.7142857142857</v>
      </c>
      <c r="S291" s="19" t="n">
        <f aca="false">[2]Sheet1!R616</f>
        <v>56.1190476190476</v>
      </c>
      <c r="T291" s="20"/>
      <c r="U291" s="20"/>
    </row>
    <row r="292" customFormat="false" ht="13.5" hidden="false" customHeight="false" outlineLevel="0" collapsed="false">
      <c r="B292" s="19"/>
      <c r="C292" s="19"/>
      <c r="D292" s="19"/>
      <c r="E292" s="19"/>
      <c r="F292" s="19"/>
      <c r="G292" s="19"/>
      <c r="H292" s="19"/>
      <c r="I292" s="19"/>
      <c r="J292" s="19"/>
      <c r="K292" s="19"/>
      <c r="L292" s="19"/>
      <c r="M292" s="19"/>
      <c r="N292" s="19"/>
      <c r="O292" s="19"/>
      <c r="P292" s="19"/>
      <c r="Q292" s="19"/>
      <c r="R292" s="19"/>
      <c r="S292" s="19"/>
      <c r="T292" s="20"/>
      <c r="U292" s="22"/>
    </row>
    <row r="293" customFormat="false" ht="13.5" hidden="true" customHeight="false" outlineLevel="0" collapsed="false">
      <c r="B293" s="19"/>
      <c r="C293" s="19"/>
      <c r="D293" s="19"/>
      <c r="E293" s="19"/>
      <c r="F293" s="19"/>
      <c r="G293" s="19"/>
      <c r="H293" s="19"/>
      <c r="I293" s="19"/>
      <c r="J293" s="19"/>
      <c r="K293" s="19"/>
      <c r="L293" s="19"/>
      <c r="M293" s="19"/>
      <c r="N293" s="19"/>
      <c r="O293" s="19"/>
      <c r="P293" s="19"/>
      <c r="Q293" s="19"/>
      <c r="R293" s="19"/>
      <c r="S293" s="19"/>
      <c r="T293" s="20"/>
      <c r="U293" s="21"/>
    </row>
    <row r="294" customFormat="false" ht="13.5" hidden="true" customHeight="false" outlineLevel="0" collapsed="false">
      <c r="B294" s="19"/>
      <c r="C294" s="19"/>
      <c r="D294" s="19"/>
      <c r="E294" s="19"/>
      <c r="F294" s="19"/>
      <c r="G294" s="19"/>
      <c r="H294" s="19"/>
      <c r="I294" s="19"/>
      <c r="J294" s="19"/>
      <c r="K294" s="19"/>
      <c r="L294" s="19"/>
      <c r="M294" s="19"/>
      <c r="N294" s="19"/>
      <c r="O294" s="19"/>
      <c r="P294" s="19"/>
      <c r="Q294" s="19"/>
      <c r="R294" s="19"/>
      <c r="S294" s="19"/>
      <c r="T294" s="20"/>
      <c r="U294" s="21"/>
    </row>
    <row r="295" customFormat="false" ht="14.25" hidden="false" customHeight="false" outlineLevel="0" collapsed="false">
      <c r="A295" s="3" t="s">
        <v>129</v>
      </c>
      <c r="B295" s="23"/>
      <c r="C295" s="23"/>
      <c r="D295" s="23"/>
      <c r="E295" s="23"/>
      <c r="F295" s="23"/>
      <c r="G295" s="23"/>
      <c r="H295" s="23"/>
      <c r="I295" s="23"/>
      <c r="J295" s="23"/>
      <c r="K295" s="23"/>
      <c r="L295" s="23"/>
      <c r="M295" s="23"/>
      <c r="N295" s="23"/>
      <c r="O295" s="23"/>
      <c r="P295" s="23"/>
      <c r="Q295" s="23"/>
      <c r="R295" s="23"/>
      <c r="S295" s="23"/>
      <c r="U295" s="27"/>
    </row>
    <row r="296" customFormat="false" ht="12.75" hidden="false" customHeight="false" outlineLevel="0" collapsed="false">
      <c r="A296" s="0" t="s">
        <v>30</v>
      </c>
      <c r="B296" s="19"/>
      <c r="C296" s="19"/>
      <c r="D296" s="19"/>
      <c r="E296" s="19"/>
      <c r="F296" s="19" t="n">
        <f aca="false">[1]Sheet1!E621</f>
        <v>95.0584415584416</v>
      </c>
      <c r="G296" s="19" t="n">
        <f aca="false">[1]Sheet1!F621</f>
        <v>70.961038961039</v>
      </c>
      <c r="H296" s="19"/>
      <c r="I296" s="19"/>
      <c r="J296" s="19" t="n">
        <f aca="false">[2]Sheet1!I621</f>
        <v>85.6428571428571</v>
      </c>
      <c r="K296" s="19" t="n">
        <f aca="false">[2]Sheet1!J621</f>
        <v>62.6071428571429</v>
      </c>
      <c r="L296" s="19"/>
      <c r="M296" s="19"/>
      <c r="N296" s="19"/>
      <c r="O296" s="19"/>
      <c r="P296" s="19"/>
      <c r="Q296" s="19"/>
      <c r="R296" s="19"/>
      <c r="S296" s="19"/>
      <c r="T296" s="20"/>
      <c r="U296" s="20"/>
    </row>
    <row r="297" customFormat="false" ht="12.75" hidden="false" customHeight="false" outlineLevel="0" collapsed="false">
      <c r="A297" s="0" t="s">
        <v>31</v>
      </c>
      <c r="B297" s="19" t="n">
        <f aca="false">[1]Sheet1!A622</f>
        <v>78.639751552795</v>
      </c>
      <c r="C297" s="19" t="n">
        <f aca="false">[1]Sheet1!B622</f>
        <v>56.8012422360248</v>
      </c>
      <c r="D297" s="19" t="n">
        <f aca="false">[3]Sheet1!C622</f>
        <v>76.4285714285714</v>
      </c>
      <c r="E297" s="19" t="n">
        <f aca="false">[3]Sheet1!D622</f>
        <v>59.9010989010989</v>
      </c>
      <c r="F297" s="19"/>
      <c r="G297" s="19"/>
      <c r="H297" s="19" t="n">
        <f aca="false">[3]Sheet1!G622</f>
        <v>80.8181818181818</v>
      </c>
      <c r="I297" s="19" t="n">
        <f aca="false">[3]Sheet1!H622</f>
        <v>65.9025974025974</v>
      </c>
      <c r="J297" s="19" t="n">
        <f aca="false">[2]Sheet1!I622</f>
        <v>82.5892857142857</v>
      </c>
      <c r="K297" s="19" t="n">
        <f aca="false">[2]Sheet1!J622</f>
        <v>61.0714285714286</v>
      </c>
      <c r="L297" s="19" t="n">
        <f aca="false">[3]Sheet1!K622</f>
        <v>75.4489795918367</v>
      </c>
      <c r="M297" s="19" t="n">
        <f aca="false">[3]Sheet1!L622</f>
        <v>58.6734693877551</v>
      </c>
      <c r="N297" s="19" t="n">
        <f aca="false">[3]Sheet1!M622</f>
        <v>88.7936507936508</v>
      </c>
      <c r="O297" s="19" t="n">
        <f aca="false">[3]Sheet1!N622</f>
        <v>67.5873015873016</v>
      </c>
      <c r="P297" s="19"/>
      <c r="Q297" s="19"/>
      <c r="R297" s="19"/>
      <c r="S297" s="19"/>
      <c r="T297" s="20"/>
      <c r="U297" s="20"/>
    </row>
    <row r="298" customFormat="false" ht="12.75" hidden="false" customHeight="false" outlineLevel="0" collapsed="false">
      <c r="A298" s="0" t="s">
        <v>32</v>
      </c>
      <c r="B298" s="19"/>
      <c r="C298" s="19"/>
      <c r="D298" s="19"/>
      <c r="E298" s="19"/>
      <c r="F298" s="19"/>
      <c r="G298" s="19"/>
      <c r="H298" s="19"/>
      <c r="I298" s="19"/>
      <c r="J298" s="19" t="n">
        <f aca="false">[2]Sheet1!I623</f>
        <v>81.3877551020408</v>
      </c>
      <c r="K298" s="19" t="n">
        <f aca="false">[2]Sheet1!J623</f>
        <v>57.8979591836735</v>
      </c>
      <c r="L298" s="19"/>
      <c r="M298" s="19"/>
      <c r="N298" s="19"/>
      <c r="O298" s="19"/>
      <c r="P298" s="19" t="n">
        <f aca="false">[2]Sheet1!O623</f>
        <v>96.0884353741497</v>
      </c>
      <c r="Q298" s="19" t="n">
        <f aca="false">[2]Sheet1!P623</f>
        <v>63.3061224489796</v>
      </c>
      <c r="R298" s="19" t="n">
        <f aca="false">[2]Sheet1!Q623</f>
        <v>81.8452380952381</v>
      </c>
      <c r="S298" s="19" t="n">
        <f aca="false">[2]Sheet1!R623</f>
        <v>57.4047619047619</v>
      </c>
      <c r="T298" s="20"/>
      <c r="U298" s="20"/>
    </row>
    <row r="299" customFormat="false" ht="13.5" hidden="false" customHeight="false" outlineLevel="0" collapsed="false">
      <c r="B299" s="19"/>
      <c r="C299" s="19"/>
      <c r="D299" s="19"/>
      <c r="E299" s="19"/>
      <c r="F299" s="19"/>
      <c r="G299" s="19"/>
      <c r="H299" s="19"/>
      <c r="I299" s="19"/>
      <c r="J299" s="19"/>
      <c r="K299" s="19"/>
      <c r="L299" s="19"/>
      <c r="M299" s="19"/>
      <c r="N299" s="19"/>
      <c r="O299" s="19"/>
      <c r="P299" s="19"/>
      <c r="Q299" s="19"/>
      <c r="R299" s="19"/>
      <c r="S299" s="19"/>
      <c r="T299" s="20"/>
      <c r="U299" s="22"/>
    </row>
    <row r="300" customFormat="false" ht="13.5" hidden="true" customHeight="false" outlineLevel="0" collapsed="false">
      <c r="B300" s="19"/>
      <c r="C300" s="19"/>
      <c r="D300" s="19"/>
      <c r="E300" s="19"/>
      <c r="F300" s="19"/>
      <c r="G300" s="19"/>
      <c r="H300" s="19"/>
      <c r="I300" s="19"/>
      <c r="J300" s="19"/>
      <c r="K300" s="19"/>
      <c r="L300" s="19"/>
      <c r="M300" s="19"/>
      <c r="N300" s="19"/>
      <c r="O300" s="19"/>
      <c r="P300" s="19"/>
      <c r="Q300" s="19"/>
      <c r="R300" s="19"/>
      <c r="S300" s="19"/>
      <c r="T300" s="20"/>
      <c r="U300" s="21"/>
    </row>
    <row r="301" customFormat="false" ht="13.5" hidden="true" customHeight="false" outlineLevel="0" collapsed="false">
      <c r="B301" s="19"/>
      <c r="C301" s="19"/>
      <c r="D301" s="19"/>
      <c r="E301" s="19"/>
      <c r="F301" s="19"/>
      <c r="G301" s="19"/>
      <c r="H301" s="19"/>
      <c r="I301" s="19"/>
      <c r="J301" s="19"/>
      <c r="K301" s="19"/>
      <c r="L301" s="19"/>
      <c r="M301" s="19"/>
      <c r="N301" s="19"/>
      <c r="O301" s="19"/>
      <c r="P301" s="19"/>
      <c r="Q301" s="19"/>
      <c r="R301" s="19"/>
      <c r="S301" s="19"/>
      <c r="T301" s="20"/>
      <c r="U301" s="21"/>
    </row>
    <row r="302" customFormat="false" ht="14.25" hidden="false" customHeight="false" outlineLevel="0" collapsed="false">
      <c r="A302" s="3" t="s">
        <v>130</v>
      </c>
      <c r="B302" s="23"/>
      <c r="C302" s="23"/>
      <c r="D302" s="23"/>
      <c r="E302" s="23"/>
      <c r="F302" s="23"/>
      <c r="G302" s="23"/>
      <c r="H302" s="23"/>
      <c r="I302" s="23"/>
      <c r="J302" s="23"/>
      <c r="K302" s="23"/>
      <c r="L302" s="23"/>
      <c r="M302" s="23"/>
      <c r="N302" s="23"/>
      <c r="O302" s="23"/>
      <c r="P302" s="23"/>
      <c r="Q302" s="23"/>
      <c r="R302" s="23"/>
      <c r="S302" s="23"/>
      <c r="U302" s="27"/>
    </row>
    <row r="303" customFormat="false" ht="12.75" hidden="false" customHeight="false" outlineLevel="0" collapsed="false">
      <c r="A303" s="0" t="s">
        <v>30</v>
      </c>
      <c r="B303" s="19"/>
      <c r="C303" s="19"/>
      <c r="D303" s="19"/>
      <c r="E303" s="19"/>
      <c r="F303" s="19" t="n">
        <f aca="false">[1]Sheet1!E628</f>
        <v>93.9935064935065</v>
      </c>
      <c r="G303" s="19" t="n">
        <f aca="false">[1]Sheet1!F628</f>
        <v>70.8441558441558</v>
      </c>
      <c r="H303" s="19"/>
      <c r="I303" s="19"/>
      <c r="J303" s="19" t="n">
        <f aca="false">[2]Sheet1!I628</f>
        <v>86.0714285714286</v>
      </c>
      <c r="K303" s="19" t="n">
        <f aca="false">[2]Sheet1!J628</f>
        <v>64.1785714285714</v>
      </c>
      <c r="L303" s="19"/>
      <c r="M303" s="19"/>
      <c r="N303" s="19"/>
      <c r="O303" s="19"/>
      <c r="P303" s="19"/>
      <c r="Q303" s="19"/>
      <c r="R303" s="19"/>
      <c r="S303" s="19"/>
      <c r="T303" s="20"/>
      <c r="U303" s="20"/>
    </row>
    <row r="304" customFormat="false" ht="12.75" hidden="false" customHeight="false" outlineLevel="0" collapsed="false">
      <c r="A304" s="0" t="s">
        <v>31</v>
      </c>
      <c r="B304" s="19" t="n">
        <f aca="false">[1]Sheet1!A629</f>
        <v>79.8447204968944</v>
      </c>
      <c r="C304" s="19" t="n">
        <f aca="false">[1]Sheet1!B629</f>
        <v>63.9689440993789</v>
      </c>
      <c r="D304" s="19" t="n">
        <f aca="false">[3]Sheet1!C629</f>
        <v>80.6593406593407</v>
      </c>
      <c r="E304" s="19" t="n">
        <f aca="false">[3]Sheet1!D629</f>
        <v>67.0549450549451</v>
      </c>
      <c r="F304" s="19"/>
      <c r="G304" s="19"/>
      <c r="H304" s="19" t="n">
        <f aca="false">[3]Sheet1!G629</f>
        <v>83.4935064935065</v>
      </c>
      <c r="I304" s="19" t="n">
        <f aca="false">[3]Sheet1!H629</f>
        <v>67.5649350649351</v>
      </c>
      <c r="J304" s="19" t="n">
        <f aca="false">[2]Sheet1!I629</f>
        <v>84.6428571428571</v>
      </c>
      <c r="K304" s="19" t="n">
        <f aca="false">[2]Sheet1!J629</f>
        <v>62.4642857142857</v>
      </c>
      <c r="L304" s="19" t="n">
        <f aca="false">[3]Sheet1!K629</f>
        <v>75.265306122449</v>
      </c>
      <c r="M304" s="19" t="n">
        <f aca="false">[3]Sheet1!L629</f>
        <v>63.734693877551</v>
      </c>
      <c r="N304" s="19" t="n">
        <f aca="false">[3]Sheet1!M629</f>
        <v>88.8253968253968</v>
      </c>
      <c r="O304" s="19" t="n">
        <f aca="false">[3]Sheet1!N629</f>
        <v>70.7142857142857</v>
      </c>
      <c r="P304" s="19"/>
      <c r="Q304" s="19"/>
      <c r="R304" s="19"/>
      <c r="S304" s="19"/>
      <c r="T304" s="20"/>
      <c r="U304" s="20"/>
    </row>
    <row r="305" customFormat="false" ht="12.75" hidden="false" customHeight="false" outlineLevel="0" collapsed="false">
      <c r="A305" s="0" t="s">
        <v>32</v>
      </c>
      <c r="B305" s="19"/>
      <c r="C305" s="19"/>
      <c r="D305" s="19"/>
      <c r="E305" s="19"/>
      <c r="F305" s="19"/>
      <c r="G305" s="19"/>
      <c r="H305" s="19"/>
      <c r="I305" s="19"/>
      <c r="J305" s="19" t="n">
        <f aca="false">[2]Sheet1!I630</f>
        <v>85.2040816326531</v>
      </c>
      <c r="K305" s="19" t="n">
        <f aca="false">[2]Sheet1!J630</f>
        <v>60.5714285714286</v>
      </c>
      <c r="L305" s="19"/>
      <c r="M305" s="19"/>
      <c r="N305" s="19"/>
      <c r="O305" s="19"/>
      <c r="P305" s="19" t="n">
        <f aca="false">[2]Sheet1!O630</f>
        <v>95.7687074829932</v>
      </c>
      <c r="Q305" s="19" t="n">
        <f aca="false">[2]Sheet1!P630</f>
        <v>64.9183673469388</v>
      </c>
      <c r="R305" s="19" t="n">
        <f aca="false">[2]Sheet1!Q630</f>
        <v>87.3214285714286</v>
      </c>
      <c r="S305" s="19" t="n">
        <f aca="false">[2]Sheet1!R630</f>
        <v>60.7023809523809</v>
      </c>
      <c r="T305" s="20"/>
      <c r="U305" s="20"/>
    </row>
    <row r="306" customFormat="false" ht="13.5" hidden="false" customHeight="false" outlineLevel="0" collapsed="false">
      <c r="B306" s="19"/>
      <c r="C306" s="19"/>
      <c r="D306" s="19"/>
      <c r="E306" s="19"/>
      <c r="F306" s="19"/>
      <c r="G306" s="19"/>
      <c r="H306" s="19"/>
      <c r="I306" s="19"/>
      <c r="J306" s="19"/>
      <c r="K306" s="19"/>
      <c r="L306" s="19"/>
      <c r="M306" s="19"/>
      <c r="N306" s="19"/>
      <c r="O306" s="19"/>
      <c r="P306" s="19"/>
      <c r="Q306" s="19"/>
      <c r="R306" s="19"/>
      <c r="S306" s="19"/>
      <c r="T306" s="20"/>
      <c r="U306" s="22"/>
    </row>
    <row r="307" customFormat="false" ht="13.5" hidden="true" customHeight="false" outlineLevel="0" collapsed="false">
      <c r="B307" s="19"/>
      <c r="C307" s="19"/>
      <c r="D307" s="19"/>
      <c r="E307" s="19"/>
      <c r="F307" s="19"/>
      <c r="G307" s="19"/>
      <c r="H307" s="19"/>
      <c r="I307" s="19"/>
      <c r="J307" s="19"/>
      <c r="K307" s="19"/>
      <c r="L307" s="19"/>
      <c r="M307" s="19"/>
      <c r="N307" s="19"/>
      <c r="O307" s="19"/>
      <c r="P307" s="19"/>
      <c r="Q307" s="19"/>
      <c r="R307" s="19"/>
      <c r="S307" s="19"/>
      <c r="T307" s="20"/>
      <c r="U307" s="21"/>
    </row>
    <row r="308" customFormat="false" ht="13.5" hidden="true" customHeight="false" outlineLevel="0" collapsed="false">
      <c r="B308" s="19"/>
      <c r="C308" s="19"/>
      <c r="D308" s="19"/>
      <c r="E308" s="19"/>
      <c r="F308" s="19"/>
      <c r="G308" s="19"/>
      <c r="H308" s="19"/>
      <c r="I308" s="19"/>
      <c r="J308" s="19"/>
      <c r="K308" s="19"/>
      <c r="L308" s="19"/>
      <c r="M308" s="19"/>
      <c r="N308" s="19"/>
      <c r="O308" s="19"/>
      <c r="P308" s="19"/>
      <c r="Q308" s="19"/>
      <c r="R308" s="19"/>
      <c r="S308" s="19"/>
      <c r="T308" s="20"/>
      <c r="U308" s="21"/>
    </row>
    <row r="309" customFormat="false" ht="14.25" hidden="false" customHeight="false" outlineLevel="0" collapsed="false">
      <c r="A309" s="3" t="s">
        <v>131</v>
      </c>
      <c r="B309" s="23"/>
      <c r="C309" s="23"/>
      <c r="D309" s="23"/>
      <c r="E309" s="23"/>
      <c r="F309" s="23"/>
      <c r="G309" s="23"/>
      <c r="H309" s="23"/>
      <c r="I309" s="23"/>
      <c r="J309" s="23"/>
      <c r="K309" s="23"/>
      <c r="L309" s="23"/>
      <c r="M309" s="23"/>
      <c r="N309" s="23"/>
      <c r="O309" s="23"/>
      <c r="P309" s="23"/>
      <c r="Q309" s="23"/>
      <c r="R309" s="23"/>
      <c r="S309" s="23"/>
      <c r="U309" s="27"/>
    </row>
    <row r="310" customFormat="false" ht="12.75" hidden="false" customHeight="false" outlineLevel="0" collapsed="false">
      <c r="A310" s="0" t="s">
        <v>30</v>
      </c>
      <c r="B310" s="19"/>
      <c r="C310" s="19"/>
      <c r="D310" s="19"/>
      <c r="E310" s="19"/>
      <c r="F310" s="19" t="n">
        <f aca="false">[1]Sheet1!E635</f>
        <v>97.2922077922078</v>
      </c>
      <c r="G310" s="19" t="n">
        <f aca="false">[1]Sheet1!F635</f>
        <v>74.7012987012987</v>
      </c>
      <c r="H310" s="19"/>
      <c r="I310" s="19"/>
      <c r="J310" s="19" t="n">
        <f aca="false">[2]Sheet1!I635</f>
        <v>95.8571428571429</v>
      </c>
      <c r="K310" s="19" t="n">
        <f aca="false">[2]Sheet1!J635</f>
        <v>70.6428571428571</v>
      </c>
      <c r="L310" s="19"/>
      <c r="M310" s="19"/>
      <c r="N310" s="19"/>
      <c r="O310" s="19"/>
      <c r="P310" s="19"/>
      <c r="Q310" s="19"/>
      <c r="R310" s="19"/>
      <c r="S310" s="19"/>
      <c r="T310" s="20"/>
      <c r="U310" s="20"/>
    </row>
    <row r="311" customFormat="false" ht="12.75" hidden="false" customHeight="false" outlineLevel="0" collapsed="false">
      <c r="A311" s="0" t="s">
        <v>31</v>
      </c>
      <c r="B311" s="19" t="n">
        <f aca="false">[1]Sheet1!A636</f>
        <v>81.4782608695652</v>
      </c>
      <c r="C311" s="19" t="n">
        <f aca="false">[1]Sheet1!B636</f>
        <v>62.6863354037267</v>
      </c>
      <c r="D311" s="19" t="n">
        <f aca="false">[3]Sheet1!C636</f>
        <v>80.9230769230769</v>
      </c>
      <c r="E311" s="19" t="n">
        <f aca="false">[3]Sheet1!D636</f>
        <v>64.967032967033</v>
      </c>
      <c r="F311" s="19"/>
      <c r="G311" s="19"/>
      <c r="H311" s="19" t="n">
        <f aca="false">[3]Sheet1!G636</f>
        <v>85.9480519480519</v>
      </c>
      <c r="I311" s="19" t="n">
        <f aca="false">[3]Sheet1!H636</f>
        <v>68.8571428571428</v>
      </c>
      <c r="J311" s="19" t="n">
        <f aca="false">[2]Sheet1!I636</f>
        <v>89.4285714285714</v>
      </c>
      <c r="K311" s="19" t="n">
        <f aca="false">[2]Sheet1!J636</f>
        <v>67.0892857142857</v>
      </c>
      <c r="L311" s="19" t="n">
        <f aca="false">[3]Sheet1!K636</f>
        <v>82.9387755102041</v>
      </c>
      <c r="M311" s="19" t="n">
        <f aca="false">[3]Sheet1!L636</f>
        <v>63.7142857142857</v>
      </c>
      <c r="N311" s="19" t="n">
        <f aca="false">[3]Sheet1!M636</f>
        <v>92.952380952381</v>
      </c>
      <c r="O311" s="19" t="n">
        <f aca="false">[3]Sheet1!N636</f>
        <v>72.4761904761905</v>
      </c>
      <c r="P311" s="19"/>
      <c r="Q311" s="19"/>
      <c r="R311" s="19"/>
      <c r="S311" s="19"/>
      <c r="T311" s="20"/>
      <c r="U311" s="20"/>
    </row>
    <row r="312" customFormat="false" ht="12.75" hidden="false" customHeight="false" outlineLevel="0" collapsed="false">
      <c r="A312" s="0" t="s">
        <v>32</v>
      </c>
      <c r="B312" s="19"/>
      <c r="C312" s="19"/>
      <c r="D312" s="19"/>
      <c r="E312" s="19"/>
      <c r="F312" s="19"/>
      <c r="G312" s="19"/>
      <c r="H312" s="19"/>
      <c r="I312" s="19"/>
      <c r="J312" s="19" t="n">
        <f aca="false">[2]Sheet1!I637</f>
        <v>85.3469387755102</v>
      </c>
      <c r="K312" s="19" t="n">
        <f aca="false">[2]Sheet1!J637</f>
        <v>60.9795918367347</v>
      </c>
      <c r="L312" s="19"/>
      <c r="M312" s="19"/>
      <c r="N312" s="19"/>
      <c r="O312" s="19"/>
      <c r="P312" s="19" t="n">
        <f aca="false">[2]Sheet1!O637</f>
        <v>94.6462585034014</v>
      </c>
      <c r="Q312" s="19" t="n">
        <f aca="false">[2]Sheet1!P637</f>
        <v>63.9489795918367</v>
      </c>
      <c r="R312" s="19" t="n">
        <f aca="false">[2]Sheet1!Q637</f>
        <v>83</v>
      </c>
      <c r="S312" s="19" t="n">
        <f aca="false">[2]Sheet1!R637</f>
        <v>59.2797619047619</v>
      </c>
      <c r="T312" s="20"/>
      <c r="U312" s="20"/>
    </row>
    <row r="313" customFormat="false" ht="13.5" hidden="false" customHeight="false" outlineLevel="0" collapsed="false">
      <c r="B313" s="19"/>
      <c r="C313" s="19"/>
      <c r="D313" s="19"/>
      <c r="E313" s="19"/>
      <c r="F313" s="19"/>
      <c r="G313" s="19"/>
      <c r="H313" s="19"/>
      <c r="I313" s="19"/>
      <c r="J313" s="19"/>
      <c r="K313" s="19"/>
      <c r="L313" s="19"/>
      <c r="M313" s="19"/>
      <c r="N313" s="19"/>
      <c r="O313" s="19"/>
      <c r="P313" s="19"/>
      <c r="Q313" s="19"/>
      <c r="R313" s="19"/>
      <c r="S313" s="19"/>
      <c r="T313" s="20"/>
      <c r="U313" s="22"/>
    </row>
    <row r="314" customFormat="false" ht="13.5" hidden="true" customHeight="false" outlineLevel="0" collapsed="false">
      <c r="B314" s="19"/>
      <c r="C314" s="19"/>
      <c r="D314" s="19"/>
      <c r="E314" s="19"/>
      <c r="F314" s="19"/>
      <c r="G314" s="19"/>
      <c r="H314" s="19"/>
      <c r="I314" s="19"/>
      <c r="J314" s="19"/>
      <c r="K314" s="19"/>
      <c r="L314" s="19"/>
      <c r="M314" s="19"/>
      <c r="N314" s="19"/>
      <c r="O314" s="19"/>
      <c r="P314" s="19"/>
      <c r="Q314" s="19"/>
      <c r="R314" s="19"/>
      <c r="S314" s="19"/>
      <c r="T314" s="20"/>
      <c r="U314" s="21"/>
    </row>
    <row r="315" customFormat="false" ht="13.5" hidden="true" customHeight="false" outlineLevel="0" collapsed="false">
      <c r="B315" s="19"/>
      <c r="C315" s="19"/>
      <c r="D315" s="19"/>
      <c r="E315" s="19"/>
      <c r="F315" s="19"/>
      <c r="G315" s="19"/>
      <c r="H315" s="19"/>
      <c r="I315" s="19"/>
      <c r="J315" s="19"/>
      <c r="K315" s="19"/>
      <c r="L315" s="19"/>
      <c r="M315" s="19"/>
      <c r="N315" s="19"/>
      <c r="O315" s="19"/>
      <c r="P315" s="19"/>
      <c r="Q315" s="19"/>
      <c r="R315" s="19"/>
      <c r="S315" s="19"/>
      <c r="T315" s="20"/>
      <c r="U315" s="21"/>
    </row>
    <row r="316" customFormat="false" ht="14.25" hidden="false" customHeight="false" outlineLevel="0" collapsed="false">
      <c r="A316" s="3" t="s">
        <v>132</v>
      </c>
      <c r="B316" s="23"/>
      <c r="C316" s="23"/>
      <c r="D316" s="23"/>
      <c r="E316" s="23"/>
      <c r="F316" s="23"/>
      <c r="G316" s="23"/>
      <c r="H316" s="23"/>
      <c r="I316" s="23"/>
      <c r="J316" s="23"/>
      <c r="K316" s="23"/>
      <c r="L316" s="23"/>
      <c r="M316" s="23"/>
      <c r="N316" s="23"/>
      <c r="O316" s="23"/>
      <c r="P316" s="23"/>
      <c r="Q316" s="23"/>
      <c r="R316" s="23"/>
      <c r="S316" s="23"/>
      <c r="U316" s="27"/>
    </row>
    <row r="317" customFormat="false" ht="12.75" hidden="false" customHeight="false" outlineLevel="0" collapsed="false">
      <c r="A317" s="0" t="s">
        <v>30</v>
      </c>
      <c r="B317" s="19"/>
      <c r="C317" s="19"/>
      <c r="D317" s="19"/>
      <c r="E317" s="19"/>
      <c r="F317" s="19" t="n">
        <f aca="false">[1]Sheet1!E642</f>
        <v>98.1428571428572</v>
      </c>
      <c r="G317" s="19" t="n">
        <f aca="false">[1]Sheet1!F642</f>
        <v>72.3961038961039</v>
      </c>
      <c r="H317" s="19"/>
      <c r="I317" s="19"/>
      <c r="J317" s="19" t="n">
        <f aca="false">[2]Sheet1!I642</f>
        <v>96.7142857142857</v>
      </c>
      <c r="K317" s="19" t="n">
        <f aca="false">[2]Sheet1!J642</f>
        <v>70.25</v>
      </c>
      <c r="L317" s="19"/>
      <c r="M317" s="19"/>
      <c r="N317" s="19"/>
      <c r="O317" s="19"/>
      <c r="P317" s="19"/>
      <c r="Q317" s="19"/>
      <c r="R317" s="19"/>
      <c r="S317" s="19"/>
      <c r="T317" s="20"/>
      <c r="U317" s="20"/>
    </row>
    <row r="318" customFormat="false" ht="12.75" hidden="false" customHeight="false" outlineLevel="0" collapsed="false">
      <c r="A318" s="0" t="s">
        <v>31</v>
      </c>
      <c r="B318" s="19" t="n">
        <f aca="false">[1]Sheet1!A643</f>
        <v>79.9552795031056</v>
      </c>
      <c r="C318" s="19" t="n">
        <f aca="false">[1]Sheet1!B643</f>
        <v>60.2285714285714</v>
      </c>
      <c r="D318" s="19" t="n">
        <f aca="false">[3]Sheet1!C643</f>
        <v>75.978021978022</v>
      </c>
      <c r="E318" s="19" t="n">
        <f aca="false">[3]Sheet1!D643</f>
        <v>61.2197802197802</v>
      </c>
      <c r="F318" s="19"/>
      <c r="G318" s="19"/>
      <c r="H318" s="19" t="n">
        <f aca="false">[3]Sheet1!G643</f>
        <v>84.2337662337663</v>
      </c>
      <c r="I318" s="19" t="n">
        <f aca="false">[3]Sheet1!H643</f>
        <v>65.3246753246753</v>
      </c>
      <c r="J318" s="19" t="n">
        <f aca="false">[2]Sheet1!I643</f>
        <v>89.9821428571429</v>
      </c>
      <c r="K318" s="19" t="n">
        <f aca="false">[2]Sheet1!J643</f>
        <v>66.1607142857143</v>
      </c>
      <c r="L318" s="19" t="n">
        <f aca="false">[3]Sheet1!K643</f>
        <v>75.0612244897959</v>
      </c>
      <c r="M318" s="19" t="n">
        <f aca="false">[3]Sheet1!L643</f>
        <v>60.9387755102041</v>
      </c>
      <c r="N318" s="19" t="n">
        <f aca="false">[3]Sheet1!M643</f>
        <v>91.1746031746032</v>
      </c>
      <c r="O318" s="19" t="n">
        <f aca="false">[3]Sheet1!N643</f>
        <v>66.984126984127</v>
      </c>
      <c r="P318" s="19"/>
      <c r="Q318" s="19"/>
      <c r="R318" s="19"/>
      <c r="S318" s="19"/>
      <c r="T318" s="20"/>
      <c r="U318" s="20"/>
    </row>
    <row r="319" customFormat="false" ht="12.75" hidden="false" customHeight="false" outlineLevel="0" collapsed="false">
      <c r="A319" s="0" t="s">
        <v>32</v>
      </c>
      <c r="B319" s="19"/>
      <c r="C319" s="19"/>
      <c r="D319" s="19"/>
      <c r="E319" s="19"/>
      <c r="F319" s="19"/>
      <c r="G319" s="19"/>
      <c r="H319" s="19"/>
      <c r="I319" s="19"/>
      <c r="J319" s="19" t="n">
        <f aca="false">[2]Sheet1!I644</f>
        <v>83.265306122449</v>
      </c>
      <c r="K319" s="19" t="n">
        <f aca="false">[2]Sheet1!J644</f>
        <v>61.0204081632653</v>
      </c>
      <c r="L319" s="19"/>
      <c r="M319" s="19"/>
      <c r="N319" s="19"/>
      <c r="O319" s="19"/>
      <c r="P319" s="19" t="n">
        <f aca="false">[2]Sheet1!O644</f>
        <v>92.4081632653061</v>
      </c>
      <c r="Q319" s="19" t="n">
        <f aca="false">[2]Sheet1!P644</f>
        <v>62.108843537415</v>
      </c>
      <c r="R319" s="19" t="n">
        <f aca="false">[2]Sheet1!Q644</f>
        <v>81.6785714285714</v>
      </c>
      <c r="S319" s="19" t="n">
        <f aca="false">[2]Sheet1!R644</f>
        <v>55.4642857142857</v>
      </c>
      <c r="T319" s="20"/>
      <c r="U319" s="20"/>
    </row>
    <row r="320" customFormat="false" ht="13.5" hidden="false" customHeight="false" outlineLevel="0" collapsed="false">
      <c r="B320" s="19"/>
      <c r="C320" s="19"/>
      <c r="D320" s="19"/>
      <c r="E320" s="19"/>
      <c r="F320" s="19"/>
      <c r="G320" s="19"/>
      <c r="H320" s="19"/>
      <c r="I320" s="19"/>
      <c r="J320" s="19"/>
      <c r="K320" s="19"/>
      <c r="L320" s="19"/>
      <c r="M320" s="19"/>
      <c r="N320" s="19"/>
      <c r="O320" s="19"/>
      <c r="P320" s="19"/>
      <c r="Q320" s="19"/>
      <c r="R320" s="19"/>
      <c r="S320" s="19"/>
      <c r="T320" s="20"/>
      <c r="U320" s="22"/>
    </row>
    <row r="321" customFormat="false" ht="13.5" hidden="true" customHeight="false" outlineLevel="0" collapsed="false">
      <c r="B321" s="19"/>
      <c r="C321" s="19"/>
      <c r="D321" s="19"/>
      <c r="E321" s="19"/>
      <c r="F321" s="19"/>
      <c r="G321" s="19"/>
      <c r="H321" s="19"/>
      <c r="I321" s="19"/>
      <c r="J321" s="19"/>
      <c r="K321" s="19"/>
      <c r="L321" s="19"/>
      <c r="M321" s="19"/>
      <c r="N321" s="19"/>
      <c r="O321" s="19"/>
      <c r="P321" s="19"/>
      <c r="Q321" s="19"/>
      <c r="R321" s="19"/>
      <c r="S321" s="19"/>
      <c r="T321" s="20"/>
      <c r="U321" s="21"/>
    </row>
    <row r="322" customFormat="false" ht="13.5" hidden="true" customHeight="false" outlineLevel="0" collapsed="false">
      <c r="B322" s="19"/>
      <c r="C322" s="19"/>
      <c r="D322" s="19"/>
      <c r="E322" s="19"/>
      <c r="F322" s="19"/>
      <c r="G322" s="19"/>
      <c r="H322" s="19"/>
      <c r="I322" s="19"/>
      <c r="J322" s="19"/>
      <c r="K322" s="19"/>
      <c r="L322" s="19"/>
      <c r="M322" s="19"/>
      <c r="N322" s="19"/>
      <c r="O322" s="19"/>
      <c r="P322" s="19"/>
      <c r="Q322" s="19"/>
      <c r="R322" s="19"/>
      <c r="S322" s="19"/>
      <c r="T322" s="20"/>
      <c r="U322" s="21"/>
    </row>
    <row r="323" customFormat="false" ht="14.25" hidden="false" customHeight="false" outlineLevel="0" collapsed="false">
      <c r="A323" s="3" t="s">
        <v>133</v>
      </c>
      <c r="B323" s="23"/>
      <c r="C323" s="23"/>
      <c r="D323" s="23"/>
      <c r="E323" s="23"/>
      <c r="F323" s="23"/>
      <c r="G323" s="23"/>
      <c r="H323" s="23"/>
      <c r="I323" s="23"/>
      <c r="J323" s="23"/>
      <c r="K323" s="23"/>
      <c r="L323" s="23"/>
      <c r="M323" s="23"/>
      <c r="N323" s="23"/>
      <c r="O323" s="23"/>
      <c r="P323" s="23"/>
      <c r="Q323" s="23"/>
      <c r="R323" s="23"/>
      <c r="S323" s="23"/>
      <c r="U323" s="27"/>
    </row>
    <row r="324" customFormat="false" ht="12.75" hidden="false" customHeight="false" outlineLevel="0" collapsed="false">
      <c r="A324" s="0" t="s">
        <v>30</v>
      </c>
      <c r="B324" s="19"/>
      <c r="C324" s="19"/>
      <c r="D324" s="19"/>
      <c r="E324" s="19"/>
      <c r="F324" s="19" t="n">
        <f aca="false">[1]Sheet1!E649</f>
        <v>97.2662337662338</v>
      </c>
      <c r="G324" s="19" t="n">
        <f aca="false">[1]Sheet1!F649</f>
        <v>72.6883116883117</v>
      </c>
      <c r="H324" s="19"/>
      <c r="I324" s="19"/>
      <c r="J324" s="19" t="n">
        <f aca="false">[2]Sheet1!I649</f>
        <v>94.0714285714286</v>
      </c>
      <c r="K324" s="19" t="n">
        <f aca="false">[2]Sheet1!J649</f>
        <v>67.6428571428571</v>
      </c>
      <c r="L324" s="19"/>
      <c r="M324" s="19"/>
      <c r="N324" s="19"/>
      <c r="O324" s="19"/>
      <c r="P324" s="19"/>
      <c r="Q324" s="19"/>
      <c r="R324" s="19"/>
      <c r="S324" s="19"/>
      <c r="T324" s="20"/>
      <c r="U324" s="20"/>
    </row>
    <row r="325" customFormat="false" ht="12.75" hidden="false" customHeight="false" outlineLevel="0" collapsed="false">
      <c r="A325" s="0" t="s">
        <v>31</v>
      </c>
      <c r="B325" s="19" t="n">
        <f aca="false">[1]Sheet1!A650</f>
        <v>77.2186335403727</v>
      </c>
      <c r="C325" s="19" t="n">
        <f aca="false">[1]Sheet1!B650</f>
        <v>57.4484472049689</v>
      </c>
      <c r="D325" s="19" t="n">
        <f aca="false">[3]Sheet1!C650</f>
        <v>73.8681318681319</v>
      </c>
      <c r="E325" s="19" t="n">
        <f aca="false">[3]Sheet1!D650</f>
        <v>55.9340659340659</v>
      </c>
      <c r="F325" s="19"/>
      <c r="G325" s="19"/>
      <c r="H325" s="19" t="n">
        <f aca="false">[3]Sheet1!G650</f>
        <v>82.3441558441559</v>
      </c>
      <c r="I325" s="19" t="n">
        <f aca="false">[3]Sheet1!H650</f>
        <v>65.0909090909091</v>
      </c>
      <c r="J325" s="19" t="n">
        <f aca="false">[2]Sheet1!I650</f>
        <v>83.8035714285714</v>
      </c>
      <c r="K325" s="19" t="n">
        <f aca="false">[2]Sheet1!J650</f>
        <v>62.9464285714286</v>
      </c>
      <c r="L325" s="19" t="n">
        <f aca="false">[3]Sheet1!K650</f>
        <v>74.3673469387755</v>
      </c>
      <c r="M325" s="19" t="n">
        <f aca="false">[3]Sheet1!L650</f>
        <v>54.7959183673469</v>
      </c>
      <c r="N325" s="19" t="n">
        <f aca="false">[3]Sheet1!M650</f>
        <v>91.015873015873</v>
      </c>
      <c r="O325" s="19" t="n">
        <f aca="false">[3]Sheet1!N650</f>
        <v>69.0476190476191</v>
      </c>
      <c r="P325" s="19"/>
      <c r="Q325" s="19"/>
      <c r="R325" s="19"/>
      <c r="S325" s="19"/>
      <c r="T325" s="20"/>
      <c r="U325" s="20"/>
    </row>
    <row r="326" customFormat="false" ht="12.75" hidden="false" customHeight="false" outlineLevel="0" collapsed="false">
      <c r="A326" s="0" t="s">
        <v>32</v>
      </c>
      <c r="B326" s="19"/>
      <c r="C326" s="19"/>
      <c r="D326" s="19"/>
      <c r="E326" s="19"/>
      <c r="F326" s="19"/>
      <c r="G326" s="19"/>
      <c r="H326" s="19"/>
      <c r="I326" s="19"/>
      <c r="J326" s="19" t="n">
        <f aca="false">[2]Sheet1!I651</f>
        <v>79.6326530612245</v>
      </c>
      <c r="K326" s="19" t="n">
        <f aca="false">[2]Sheet1!J651</f>
        <v>56.6938775510204</v>
      </c>
      <c r="L326" s="19"/>
      <c r="M326" s="19"/>
      <c r="N326" s="19"/>
      <c r="O326" s="19"/>
      <c r="P326" s="19" t="n">
        <f aca="false">[2]Sheet1!O651</f>
        <v>89.0340136054422</v>
      </c>
      <c r="Q326" s="19" t="n">
        <f aca="false">[2]Sheet1!P651</f>
        <v>59.9795918367347</v>
      </c>
      <c r="R326" s="19" t="n">
        <f aca="false">[2]Sheet1!Q651</f>
        <v>80.0357142857143</v>
      </c>
      <c r="S326" s="19" t="n">
        <f aca="false">[2]Sheet1!R651</f>
        <v>55.4761904761905</v>
      </c>
      <c r="T326" s="20"/>
      <c r="U326" s="20"/>
    </row>
    <row r="327" customFormat="false" ht="13.5" hidden="false" customHeight="false" outlineLevel="0" collapsed="false">
      <c r="B327" s="19"/>
      <c r="C327" s="19"/>
      <c r="D327" s="19"/>
      <c r="E327" s="19"/>
      <c r="F327" s="19"/>
      <c r="G327" s="19"/>
      <c r="H327" s="19"/>
      <c r="I327" s="19"/>
      <c r="J327" s="19"/>
      <c r="K327" s="19"/>
      <c r="L327" s="19"/>
      <c r="M327" s="19"/>
      <c r="N327" s="19"/>
      <c r="O327" s="19"/>
      <c r="P327" s="19"/>
      <c r="Q327" s="19"/>
      <c r="R327" s="19"/>
      <c r="S327" s="19"/>
      <c r="T327" s="20"/>
      <c r="U327" s="22"/>
    </row>
    <row r="328" customFormat="false" ht="13.5" hidden="true" customHeight="false" outlineLevel="0" collapsed="false">
      <c r="B328" s="19"/>
      <c r="C328" s="19"/>
      <c r="D328" s="19"/>
      <c r="E328" s="19"/>
      <c r="F328" s="19"/>
      <c r="G328" s="19"/>
      <c r="H328" s="19"/>
      <c r="I328" s="19"/>
      <c r="J328" s="19"/>
      <c r="K328" s="19"/>
      <c r="L328" s="19"/>
      <c r="M328" s="19"/>
      <c r="N328" s="19"/>
      <c r="O328" s="19"/>
      <c r="P328" s="19"/>
      <c r="Q328" s="19"/>
      <c r="R328" s="19"/>
      <c r="S328" s="19"/>
      <c r="T328" s="20"/>
      <c r="U328" s="21"/>
    </row>
    <row r="329" customFormat="false" ht="13.5" hidden="true" customHeight="false" outlineLevel="0" collapsed="false">
      <c r="B329" s="19"/>
      <c r="C329" s="19"/>
      <c r="D329" s="19"/>
      <c r="E329" s="19"/>
      <c r="F329" s="19"/>
      <c r="G329" s="19"/>
      <c r="H329" s="19"/>
      <c r="I329" s="19"/>
      <c r="J329" s="19"/>
      <c r="K329" s="19"/>
      <c r="L329" s="19"/>
      <c r="M329" s="19"/>
      <c r="N329" s="19"/>
      <c r="O329" s="19"/>
      <c r="P329" s="19"/>
      <c r="Q329" s="19"/>
      <c r="R329" s="19"/>
      <c r="S329" s="19"/>
      <c r="T329" s="20"/>
      <c r="U329" s="21"/>
    </row>
    <row r="330" customFormat="false" ht="14.25" hidden="false" customHeight="false" outlineLevel="0" collapsed="false">
      <c r="A330" s="3" t="s">
        <v>134</v>
      </c>
      <c r="B330" s="23"/>
      <c r="C330" s="23"/>
      <c r="D330" s="23"/>
      <c r="E330" s="23"/>
      <c r="F330" s="23"/>
      <c r="G330" s="23"/>
      <c r="H330" s="23"/>
      <c r="I330" s="23"/>
      <c r="J330" s="23"/>
      <c r="K330" s="23"/>
      <c r="L330" s="23"/>
      <c r="M330" s="23"/>
      <c r="N330" s="23"/>
      <c r="O330" s="23"/>
      <c r="P330" s="23"/>
      <c r="Q330" s="23"/>
      <c r="R330" s="23"/>
      <c r="S330" s="23"/>
      <c r="U330" s="27"/>
    </row>
    <row r="331" customFormat="false" ht="12.75" hidden="false" customHeight="false" outlineLevel="0" collapsed="false">
      <c r="A331" s="0" t="s">
        <v>30</v>
      </c>
      <c r="B331" s="19"/>
      <c r="C331" s="19"/>
      <c r="D331" s="19"/>
      <c r="E331" s="19"/>
      <c r="F331" s="19" t="n">
        <f aca="false">[1]Sheet1!E656</f>
        <v>99.7987012987013</v>
      </c>
      <c r="G331" s="19" t="n">
        <f aca="false">[1]Sheet1!F656</f>
        <v>73.6818181818182</v>
      </c>
      <c r="H331" s="19"/>
      <c r="I331" s="19"/>
      <c r="J331" s="19" t="n">
        <f aca="false">[2]Sheet1!I656</f>
        <v>100.285714285714</v>
      </c>
      <c r="K331" s="19" t="n">
        <f aca="false">[2]Sheet1!J656</f>
        <v>70.7142857142857</v>
      </c>
      <c r="L331" s="19"/>
      <c r="M331" s="19"/>
      <c r="N331" s="19"/>
      <c r="O331" s="19"/>
      <c r="P331" s="19"/>
      <c r="Q331" s="19"/>
      <c r="R331" s="19"/>
      <c r="S331" s="19"/>
      <c r="T331" s="20"/>
      <c r="U331" s="20"/>
    </row>
    <row r="332" customFormat="false" ht="12.75" hidden="false" customHeight="false" outlineLevel="0" collapsed="false">
      <c r="A332" s="0" t="s">
        <v>31</v>
      </c>
      <c r="B332" s="19" t="n">
        <f aca="false">[1]Sheet1!A657</f>
        <v>82.248447204969</v>
      </c>
      <c r="C332" s="19" t="n">
        <f aca="false">[1]Sheet1!B657</f>
        <v>63.1055900621118</v>
      </c>
      <c r="D332" s="19" t="n">
        <f aca="false">[3]Sheet1!C657</f>
        <v>80.1703296703297</v>
      </c>
      <c r="E332" s="19" t="n">
        <f aca="false">[3]Sheet1!D657</f>
        <v>63.2417582417582</v>
      </c>
      <c r="F332" s="19"/>
      <c r="G332" s="19"/>
      <c r="H332" s="19" t="n">
        <f aca="false">[3]Sheet1!G657</f>
        <v>81.9188311688312</v>
      </c>
      <c r="I332" s="19" t="n">
        <f aca="false">[3]Sheet1!H657</f>
        <v>66.3311688311688</v>
      </c>
      <c r="J332" s="19" t="n">
        <f aca="false">[2]Sheet1!I657</f>
        <v>91.4642857142857</v>
      </c>
      <c r="K332" s="19" t="n">
        <f aca="false">[2]Sheet1!J657</f>
        <v>66.0357142857143</v>
      </c>
      <c r="L332" s="19" t="n">
        <f aca="false">[3]Sheet1!K657</f>
        <v>79.7959183673469</v>
      </c>
      <c r="M332" s="19" t="n">
        <f aca="false">[3]Sheet1!L657</f>
        <v>57.9387755102041</v>
      </c>
      <c r="N332" s="19" t="n">
        <f aca="false">[3]Sheet1!M657</f>
        <v>93.8253968253968</v>
      </c>
      <c r="O332" s="19" t="n">
        <f aca="false">[3]Sheet1!N657</f>
        <v>70.8888888888889</v>
      </c>
      <c r="P332" s="19"/>
      <c r="Q332" s="19"/>
      <c r="R332" s="19"/>
      <c r="S332" s="19"/>
      <c r="T332" s="20"/>
      <c r="U332" s="20"/>
    </row>
    <row r="333" customFormat="false" ht="12.75" hidden="false" customHeight="false" outlineLevel="0" collapsed="false">
      <c r="A333" s="0" t="s">
        <v>32</v>
      </c>
      <c r="B333" s="19"/>
      <c r="C333" s="19"/>
      <c r="D333" s="19"/>
      <c r="E333" s="19"/>
      <c r="F333" s="19"/>
      <c r="G333" s="19"/>
      <c r="H333" s="19"/>
      <c r="I333" s="19"/>
      <c r="J333" s="19" t="n">
        <f aca="false">[2]Sheet1!I658</f>
        <v>82.1632653061224</v>
      </c>
      <c r="K333" s="19" t="n">
        <f aca="false">[2]Sheet1!J658</f>
        <v>58.2244897959184</v>
      </c>
      <c r="L333" s="19"/>
      <c r="M333" s="19"/>
      <c r="N333" s="19"/>
      <c r="O333" s="19"/>
      <c r="P333" s="19" t="n">
        <f aca="false">[2]Sheet1!O658</f>
        <v>85.8707482993197</v>
      </c>
      <c r="Q333" s="19" t="n">
        <f aca="false">[2]Sheet1!P658</f>
        <v>58.9557823129252</v>
      </c>
      <c r="R333" s="19" t="n">
        <f aca="false">[2]Sheet1!Q658</f>
        <v>76.7619047619048</v>
      </c>
      <c r="S333" s="19" t="n">
        <f aca="false">[2]Sheet1!R658</f>
        <v>55.9761904761905</v>
      </c>
      <c r="T333" s="20"/>
      <c r="U333" s="20"/>
    </row>
    <row r="334" customFormat="false" ht="13.5" hidden="false" customHeight="false" outlineLevel="0" collapsed="false">
      <c r="B334" s="19"/>
      <c r="C334" s="19"/>
      <c r="D334" s="19"/>
      <c r="E334" s="19"/>
      <c r="F334" s="19"/>
      <c r="G334" s="19"/>
      <c r="H334" s="19"/>
      <c r="I334" s="19"/>
      <c r="J334" s="19"/>
      <c r="K334" s="19"/>
      <c r="L334" s="19"/>
      <c r="M334" s="19"/>
      <c r="N334" s="19"/>
      <c r="O334" s="19"/>
      <c r="P334" s="19"/>
      <c r="Q334" s="19"/>
      <c r="R334" s="19"/>
      <c r="S334" s="19"/>
      <c r="T334" s="20"/>
      <c r="U334" s="38"/>
    </row>
    <row r="335" customFormat="false" ht="12.75" hidden="true" customHeight="false" outlineLevel="0" collapsed="false">
      <c r="A335" s="37"/>
      <c r="B335" s="18"/>
      <c r="C335" s="18"/>
      <c r="D335" s="18"/>
      <c r="E335" s="18"/>
      <c r="F335" s="18"/>
      <c r="G335" s="18"/>
      <c r="H335" s="18"/>
      <c r="I335" s="18"/>
      <c r="J335" s="18"/>
      <c r="K335" s="18"/>
      <c r="L335" s="18"/>
      <c r="M335" s="18"/>
      <c r="N335" s="18"/>
      <c r="O335" s="18"/>
      <c r="P335" s="18"/>
      <c r="Q335" s="18"/>
      <c r="R335" s="18"/>
      <c r="S335" s="18"/>
      <c r="T335" s="21"/>
      <c r="U335" s="21"/>
    </row>
    <row r="336" customFormat="false" ht="13.5" hidden="true" customHeight="false" outlineLevel="0" collapsed="false">
      <c r="A336" s="37"/>
      <c r="B336" s="18"/>
      <c r="C336" s="18"/>
      <c r="D336" s="18"/>
      <c r="E336" s="18"/>
      <c r="F336" s="18"/>
      <c r="G336" s="18"/>
      <c r="H336" s="18"/>
      <c r="I336" s="18"/>
      <c r="J336" s="18"/>
      <c r="K336" s="18"/>
      <c r="L336" s="18"/>
      <c r="M336" s="18"/>
      <c r="N336" s="18"/>
      <c r="O336" s="18"/>
      <c r="P336" s="18"/>
      <c r="Q336" s="18"/>
      <c r="R336" s="18"/>
      <c r="S336" s="18"/>
      <c r="T336" s="21"/>
      <c r="U336" s="21"/>
    </row>
    <row r="337" customFormat="false" ht="13.5" hidden="false" customHeight="false" outlineLevel="0" collapsed="false">
      <c r="A337" s="3" t="s">
        <v>135</v>
      </c>
      <c r="B337" s="23"/>
      <c r="C337" s="23"/>
      <c r="D337" s="23"/>
      <c r="E337" s="23"/>
      <c r="F337" s="23"/>
      <c r="G337" s="23"/>
      <c r="H337" s="23"/>
      <c r="I337" s="23"/>
      <c r="J337" s="23"/>
      <c r="K337" s="23"/>
      <c r="L337" s="23"/>
      <c r="M337" s="23"/>
      <c r="N337" s="23"/>
      <c r="O337" s="23"/>
      <c r="P337" s="23"/>
      <c r="Q337" s="23"/>
      <c r="R337" s="23"/>
      <c r="S337" s="23"/>
      <c r="U337" s="27"/>
    </row>
    <row r="338" customFormat="false" ht="12.75" hidden="false" customHeight="false" outlineLevel="0" collapsed="false">
      <c r="A338" s="0" t="s">
        <v>30</v>
      </c>
      <c r="B338" s="19"/>
      <c r="C338" s="19"/>
      <c r="D338" s="19"/>
      <c r="E338" s="19"/>
      <c r="F338" s="19" t="n">
        <f aca="false">[1]Sheet1!E663</f>
        <v>100.896103896104</v>
      </c>
      <c r="G338" s="19" t="n">
        <f aca="false">[1]Sheet1!F663</f>
        <v>73.1753246753247</v>
      </c>
      <c r="H338" s="19"/>
      <c r="I338" s="19"/>
      <c r="J338" s="19" t="n">
        <f aca="false">[2]Sheet1!I663</f>
        <v>94.5714285714286</v>
      </c>
      <c r="K338" s="19" t="n">
        <f aca="false">[2]Sheet1!J663</f>
        <v>65.25</v>
      </c>
      <c r="L338" s="19"/>
      <c r="M338" s="19"/>
      <c r="N338" s="19"/>
      <c r="O338" s="19"/>
      <c r="P338" s="19"/>
      <c r="Q338" s="19"/>
      <c r="R338" s="19"/>
      <c r="S338" s="19"/>
      <c r="T338" s="20"/>
      <c r="U338" s="20"/>
    </row>
    <row r="339" customFormat="false" ht="12.75" hidden="false" customHeight="false" outlineLevel="0" collapsed="false">
      <c r="A339" s="0" t="s">
        <v>31</v>
      </c>
      <c r="B339" s="19" t="n">
        <f aca="false">[1]Sheet1!A664</f>
        <v>79.2173913043478</v>
      </c>
      <c r="C339" s="19" t="n">
        <f aca="false">[1]Sheet1!B664</f>
        <v>58.0621118012423</v>
      </c>
      <c r="D339" s="19" t="n">
        <f aca="false">[3]Sheet1!C664</f>
        <v>76.1648351648352</v>
      </c>
      <c r="E339" s="19" t="n">
        <f aca="false">[3]Sheet1!D664</f>
        <v>58.0769230769231</v>
      </c>
      <c r="F339" s="19"/>
      <c r="G339" s="19"/>
      <c r="H339" s="19" t="n">
        <f aca="false">[3]Sheet1!G664</f>
        <v>78.7142857142857</v>
      </c>
      <c r="I339" s="19" t="n">
        <f aca="false">[3]Sheet1!H664</f>
        <v>65.9642857142857</v>
      </c>
      <c r="J339" s="19" t="n">
        <f aca="false">[2]Sheet1!I664</f>
        <v>86.6607142857143</v>
      </c>
      <c r="K339" s="19" t="n">
        <f aca="false">[2]Sheet1!J664</f>
        <v>60.9464285714286</v>
      </c>
      <c r="L339" s="19" t="n">
        <f aca="false">[3]Sheet1!K664</f>
        <v>73.7551020408163</v>
      </c>
      <c r="M339" s="19" t="n">
        <f aca="false">[3]Sheet1!L664</f>
        <v>54.7959183673469</v>
      </c>
      <c r="N339" s="19" t="n">
        <f aca="false">[3]Sheet1!M664</f>
        <v>86.8253968253968</v>
      </c>
      <c r="O339" s="19" t="n">
        <f aca="false">[3]Sheet1!N664</f>
        <v>68.968253968254</v>
      </c>
      <c r="P339" s="19"/>
      <c r="Q339" s="19"/>
      <c r="R339" s="19"/>
      <c r="S339" s="19"/>
      <c r="T339" s="20"/>
      <c r="U339" s="20"/>
    </row>
    <row r="340" customFormat="false" ht="12.75" hidden="false" customHeight="false" outlineLevel="0" collapsed="false">
      <c r="A340" s="0" t="s">
        <v>32</v>
      </c>
      <c r="B340" s="19"/>
      <c r="C340" s="19"/>
      <c r="D340" s="19"/>
      <c r="E340" s="19"/>
      <c r="F340" s="19"/>
      <c r="G340" s="19"/>
      <c r="H340" s="19"/>
      <c r="I340" s="19"/>
      <c r="J340" s="19" t="n">
        <f aca="false">[2]Sheet1!I665</f>
        <v>76.1632653061224</v>
      </c>
      <c r="K340" s="19" t="n">
        <f aca="false">[2]Sheet1!J665</f>
        <v>55.0612244897959</v>
      </c>
      <c r="L340" s="19"/>
      <c r="M340" s="19"/>
      <c r="N340" s="19"/>
      <c r="O340" s="19"/>
      <c r="P340" s="19" t="n">
        <f aca="false">[2]Sheet1!O665</f>
        <v>82.108843537415</v>
      </c>
      <c r="Q340" s="19" t="n">
        <f aca="false">[2]Sheet1!P665</f>
        <v>55.1156462585034</v>
      </c>
      <c r="R340" s="19" t="n">
        <f aca="false">[2]Sheet1!Q665</f>
        <v>73.1071428571429</v>
      </c>
      <c r="S340" s="19" t="n">
        <f aca="false">[2]Sheet1!R665</f>
        <v>52.3690476190476</v>
      </c>
      <c r="T340" s="20"/>
      <c r="U340" s="20"/>
    </row>
    <row r="341" customFormat="false" ht="13.5" hidden="false" customHeight="false" outlineLevel="0" collapsed="false">
      <c r="B341" s="19"/>
      <c r="C341" s="19"/>
      <c r="D341" s="19"/>
      <c r="E341" s="19"/>
      <c r="F341" s="19"/>
      <c r="G341" s="19"/>
      <c r="H341" s="19"/>
      <c r="I341" s="19"/>
      <c r="J341" s="19"/>
      <c r="K341" s="19"/>
      <c r="L341" s="19"/>
      <c r="M341" s="19"/>
      <c r="N341" s="19"/>
      <c r="O341" s="19"/>
      <c r="P341" s="19"/>
      <c r="Q341" s="19"/>
      <c r="R341" s="19"/>
      <c r="S341" s="19"/>
      <c r="T341" s="20"/>
      <c r="U341" s="38"/>
    </row>
    <row r="342" customFormat="false" ht="12.75" hidden="true" customHeight="false" outlineLevel="0" collapsed="false">
      <c r="B342" s="19"/>
      <c r="C342" s="19"/>
      <c r="D342" s="19"/>
      <c r="E342" s="19"/>
      <c r="F342" s="19"/>
      <c r="G342" s="19"/>
      <c r="H342" s="19"/>
      <c r="I342" s="19"/>
      <c r="J342" s="19"/>
      <c r="K342" s="19"/>
      <c r="L342" s="19"/>
      <c r="M342" s="19"/>
      <c r="N342" s="19"/>
      <c r="O342" s="19"/>
      <c r="P342" s="19"/>
      <c r="Q342" s="19"/>
      <c r="R342" s="19"/>
      <c r="S342" s="19"/>
      <c r="T342" s="20"/>
      <c r="U342" s="21"/>
    </row>
    <row r="343" customFormat="false" ht="13.5" hidden="true" customHeight="false" outlineLevel="0" collapsed="false">
      <c r="B343" s="19"/>
      <c r="C343" s="19"/>
      <c r="D343" s="19"/>
      <c r="E343" s="19"/>
      <c r="F343" s="19"/>
      <c r="G343" s="19"/>
      <c r="H343" s="19"/>
      <c r="I343" s="19"/>
      <c r="J343" s="19"/>
      <c r="K343" s="19"/>
      <c r="L343" s="19"/>
      <c r="M343" s="19"/>
      <c r="N343" s="19"/>
      <c r="O343" s="19"/>
      <c r="P343" s="19"/>
      <c r="Q343" s="19"/>
      <c r="R343" s="19"/>
      <c r="S343" s="19"/>
      <c r="T343" s="20"/>
      <c r="U343" s="21"/>
    </row>
    <row r="344" customFormat="false" ht="13.5" hidden="false" customHeight="false" outlineLevel="0" collapsed="false">
      <c r="A344" s="3" t="s">
        <v>136</v>
      </c>
      <c r="B344" s="23"/>
      <c r="C344" s="23"/>
      <c r="D344" s="23"/>
      <c r="E344" s="23"/>
      <c r="F344" s="23"/>
      <c r="G344" s="23"/>
      <c r="H344" s="23"/>
      <c r="I344" s="23"/>
      <c r="J344" s="23"/>
      <c r="K344" s="23"/>
      <c r="L344" s="23"/>
      <c r="M344" s="23"/>
      <c r="N344" s="23"/>
      <c r="O344" s="23"/>
      <c r="P344" s="23"/>
      <c r="Q344" s="23"/>
      <c r="R344" s="23"/>
      <c r="S344" s="23"/>
      <c r="U344" s="27"/>
    </row>
    <row r="345" customFormat="false" ht="12.75" hidden="false" customHeight="false" outlineLevel="0" collapsed="false">
      <c r="A345" s="0" t="s">
        <v>30</v>
      </c>
      <c r="B345" s="19"/>
      <c r="C345" s="19"/>
      <c r="D345" s="19"/>
      <c r="E345" s="19"/>
      <c r="F345" s="19" t="n">
        <f aca="false">[1]Sheet1!E670</f>
        <v>93.9155844155845</v>
      </c>
      <c r="G345" s="19" t="n">
        <f aca="false">[1]Sheet1!F670</f>
        <v>71.2467532467533</v>
      </c>
      <c r="H345" s="19"/>
      <c r="I345" s="19"/>
      <c r="J345" s="19" t="n">
        <f aca="false">[2]Sheet1!I670</f>
        <v>93</v>
      </c>
      <c r="K345" s="19" t="n">
        <f aca="false">[2]Sheet1!J670</f>
        <v>62.5</v>
      </c>
      <c r="L345" s="19"/>
      <c r="M345" s="19"/>
      <c r="N345" s="19"/>
      <c r="O345" s="19"/>
      <c r="P345" s="19"/>
      <c r="Q345" s="19"/>
      <c r="R345" s="19"/>
      <c r="S345" s="19"/>
      <c r="T345" s="20"/>
      <c r="U345" s="20"/>
    </row>
    <row r="346" customFormat="false" ht="12.75" hidden="false" customHeight="false" outlineLevel="0" collapsed="false">
      <c r="A346" s="0" t="s">
        <v>31</v>
      </c>
      <c r="B346" s="19" t="n">
        <f aca="false">[1]Sheet1!A671</f>
        <v>77.5093167701863</v>
      </c>
      <c r="C346" s="19" t="n">
        <f aca="false">[1]Sheet1!B671</f>
        <v>59.8695652173913</v>
      </c>
      <c r="D346" s="19" t="n">
        <f aca="false">[3]Sheet1!C671</f>
        <v>78.4725274725275</v>
      </c>
      <c r="E346" s="19" t="n">
        <f aca="false">[3]Sheet1!D671</f>
        <v>58.956043956044</v>
      </c>
      <c r="F346" s="19"/>
      <c r="G346" s="19"/>
      <c r="H346" s="19" t="n">
        <f aca="false">[3]Sheet1!G671</f>
        <v>81.6038961038961</v>
      </c>
      <c r="I346" s="19" t="n">
        <f aca="false">[3]Sheet1!H671</f>
        <v>64.9935064935065</v>
      </c>
      <c r="J346" s="19" t="n">
        <f aca="false">[2]Sheet1!I671</f>
        <v>86.7321428571429</v>
      </c>
      <c r="K346" s="19" t="n">
        <f aca="false">[2]Sheet1!J671</f>
        <v>56.8035714285714</v>
      </c>
      <c r="L346" s="19" t="n">
        <f aca="false">[3]Sheet1!K671</f>
        <v>77.530612244898</v>
      </c>
      <c r="M346" s="19" t="n">
        <f aca="false">[3]Sheet1!L671</f>
        <v>57.0816326530612</v>
      </c>
      <c r="N346" s="19" t="n">
        <f aca="false">[3]Sheet1!M671</f>
        <v>86.3809523809524</v>
      </c>
      <c r="O346" s="19" t="n">
        <f aca="false">[3]Sheet1!N671</f>
        <v>69.3015873015873</v>
      </c>
      <c r="P346" s="19"/>
      <c r="Q346" s="19"/>
      <c r="R346" s="19"/>
      <c r="S346" s="19"/>
      <c r="T346" s="20"/>
      <c r="U346" s="20"/>
    </row>
    <row r="347" customFormat="false" ht="12.75" hidden="false" customHeight="false" outlineLevel="0" collapsed="false">
      <c r="A347" s="0" t="s">
        <v>32</v>
      </c>
      <c r="B347" s="19"/>
      <c r="C347" s="19"/>
      <c r="D347" s="19"/>
      <c r="E347" s="19"/>
      <c r="F347" s="19"/>
      <c r="G347" s="19"/>
      <c r="H347" s="19"/>
      <c r="I347" s="19"/>
      <c r="J347" s="19" t="n">
        <f aca="false">[2]Sheet1!I672</f>
        <v>79.1020408163265</v>
      </c>
      <c r="K347" s="19" t="n">
        <f aca="false">[2]Sheet1!J672</f>
        <v>47.7142857142857</v>
      </c>
      <c r="L347" s="19"/>
      <c r="M347" s="19"/>
      <c r="N347" s="19"/>
      <c r="O347" s="19"/>
      <c r="P347" s="19" t="n">
        <f aca="false">[2]Sheet1!O672</f>
        <v>86.8775510204082</v>
      </c>
      <c r="Q347" s="19" t="n">
        <f aca="false">[2]Sheet1!P672</f>
        <v>55.0612244897959</v>
      </c>
      <c r="R347" s="19" t="n">
        <f aca="false">[2]Sheet1!Q672</f>
        <v>79.1904761904762</v>
      </c>
      <c r="S347" s="19" t="n">
        <f aca="false">[2]Sheet1!R672</f>
        <v>55.702380952381</v>
      </c>
      <c r="T347" s="20"/>
      <c r="U347" s="20"/>
    </row>
    <row r="348" customFormat="false" ht="13.5" hidden="false" customHeight="false" outlineLevel="0" collapsed="false">
      <c r="B348" s="19"/>
      <c r="C348" s="19"/>
      <c r="D348" s="19"/>
      <c r="E348" s="19"/>
      <c r="F348" s="19"/>
      <c r="G348" s="19"/>
      <c r="H348" s="19"/>
      <c r="I348" s="19"/>
      <c r="J348" s="19"/>
      <c r="K348" s="19"/>
      <c r="L348" s="19"/>
      <c r="M348" s="19"/>
      <c r="N348" s="19"/>
      <c r="O348" s="19"/>
      <c r="P348" s="19"/>
      <c r="Q348" s="19"/>
      <c r="R348" s="19"/>
      <c r="S348" s="19"/>
      <c r="T348" s="20"/>
      <c r="U348" s="38"/>
    </row>
    <row r="349" customFormat="false" ht="12.75" hidden="true" customHeight="false" outlineLevel="0" collapsed="false">
      <c r="B349" s="19"/>
      <c r="C349" s="19"/>
      <c r="D349" s="19"/>
      <c r="E349" s="19"/>
      <c r="F349" s="19"/>
      <c r="G349" s="19"/>
      <c r="H349" s="19"/>
      <c r="I349" s="19"/>
      <c r="J349" s="19"/>
      <c r="K349" s="19"/>
      <c r="L349" s="19"/>
      <c r="M349" s="19"/>
      <c r="N349" s="19"/>
      <c r="O349" s="19"/>
      <c r="P349" s="19"/>
      <c r="Q349" s="19"/>
      <c r="R349" s="19"/>
      <c r="S349" s="19"/>
      <c r="T349" s="20"/>
      <c r="U349" s="21"/>
    </row>
    <row r="350" customFormat="false" ht="13.5" hidden="true" customHeight="false" outlineLevel="0" collapsed="false">
      <c r="B350" s="19"/>
      <c r="C350" s="19"/>
      <c r="D350" s="19"/>
      <c r="E350" s="19"/>
      <c r="F350" s="19"/>
      <c r="G350" s="19"/>
      <c r="H350" s="19"/>
      <c r="I350" s="19"/>
      <c r="J350" s="19"/>
      <c r="K350" s="19"/>
      <c r="L350" s="19"/>
      <c r="M350" s="19"/>
      <c r="N350" s="19"/>
      <c r="O350" s="19"/>
      <c r="P350" s="19"/>
      <c r="Q350" s="19"/>
      <c r="R350" s="19"/>
      <c r="S350" s="19"/>
      <c r="T350" s="20"/>
      <c r="U350" s="21"/>
    </row>
    <row r="351" customFormat="false" ht="13.5" hidden="false" customHeight="false" outlineLevel="0" collapsed="false">
      <c r="A351" s="3" t="s">
        <v>137</v>
      </c>
      <c r="B351" s="23"/>
      <c r="C351" s="23"/>
      <c r="D351" s="23"/>
      <c r="E351" s="23"/>
      <c r="F351" s="23"/>
      <c r="G351" s="23"/>
      <c r="H351" s="23"/>
      <c r="I351" s="23"/>
      <c r="J351" s="23"/>
      <c r="K351" s="23"/>
      <c r="L351" s="23"/>
      <c r="M351" s="23"/>
      <c r="N351" s="23"/>
      <c r="O351" s="23"/>
      <c r="P351" s="23"/>
      <c r="Q351" s="23"/>
      <c r="R351" s="23"/>
      <c r="S351" s="23"/>
      <c r="U351" s="27"/>
    </row>
    <row r="352" customFormat="false" ht="12.75" hidden="false" customHeight="false" outlineLevel="0" collapsed="false">
      <c r="A352" s="0" t="s">
        <v>30</v>
      </c>
      <c r="B352" s="19"/>
      <c r="C352" s="19"/>
      <c r="D352" s="19"/>
      <c r="E352" s="19"/>
      <c r="F352" s="19" t="n">
        <f aca="false">[1]Sheet1!E677</f>
        <v>90.3506493506494</v>
      </c>
      <c r="G352" s="19" t="n">
        <f aca="false">[1]Sheet1!F677</f>
        <v>62.5714285714286</v>
      </c>
      <c r="H352" s="19"/>
      <c r="I352" s="19"/>
      <c r="J352" s="19" t="n">
        <f aca="false">[2]Sheet1!I677</f>
        <v>84.6428571428571</v>
      </c>
      <c r="K352" s="19" t="n">
        <f aca="false">[2]Sheet1!J677</f>
        <v>51.6785714285714</v>
      </c>
      <c r="L352" s="19"/>
      <c r="M352" s="19"/>
      <c r="N352" s="19"/>
      <c r="O352" s="19"/>
      <c r="P352" s="19"/>
      <c r="Q352" s="19"/>
      <c r="R352" s="19"/>
      <c r="S352" s="19"/>
      <c r="T352" s="20"/>
      <c r="U352" s="20"/>
    </row>
    <row r="353" customFormat="false" ht="12.75" hidden="false" customHeight="false" outlineLevel="0" collapsed="false">
      <c r="A353" s="0" t="s">
        <v>31</v>
      </c>
      <c r="B353" s="19" t="n">
        <f aca="false">[1]Sheet1!A678</f>
        <v>71.6211180124223</v>
      </c>
      <c r="C353" s="19" t="n">
        <f aca="false">[1]Sheet1!B678</f>
        <v>48.2981366459627</v>
      </c>
      <c r="D353" s="19" t="n">
        <f aca="false">[3]Sheet1!C678</f>
        <v>71.9340659340659</v>
      </c>
      <c r="E353" s="19" t="n">
        <f aca="false">[3]Sheet1!D678</f>
        <v>53.1538461538462</v>
      </c>
      <c r="F353" s="19"/>
      <c r="G353" s="19"/>
      <c r="H353" s="19" t="n">
        <f aca="false">[3]Sheet1!G678</f>
        <v>76.8506493506494</v>
      </c>
      <c r="I353" s="19" t="n">
        <f aca="false">[3]Sheet1!H678</f>
        <v>60.2987012987013</v>
      </c>
      <c r="J353" s="19" t="n">
        <f aca="false">[2]Sheet1!I678</f>
        <v>79.3035714285714</v>
      </c>
      <c r="K353" s="19" t="n">
        <f aca="false">[2]Sheet1!J678</f>
        <v>48.6607142857143</v>
      </c>
      <c r="L353" s="19" t="n">
        <f aca="false">[3]Sheet1!K678</f>
        <v>73.2040816326531</v>
      </c>
      <c r="M353" s="19" t="n">
        <f aca="false">[3]Sheet1!L678</f>
        <v>54.530612244898</v>
      </c>
      <c r="N353" s="19" t="n">
        <f aca="false">[3]Sheet1!M678</f>
        <v>83.0952380952381</v>
      </c>
      <c r="O353" s="19" t="n">
        <f aca="false">[3]Sheet1!N678</f>
        <v>58.6190476190476</v>
      </c>
      <c r="P353" s="19"/>
      <c r="Q353" s="19"/>
      <c r="R353" s="19"/>
      <c r="S353" s="19"/>
      <c r="T353" s="20"/>
      <c r="U353" s="20"/>
    </row>
    <row r="354" customFormat="false" ht="12.75" hidden="false" customHeight="false" outlineLevel="0" collapsed="false">
      <c r="A354" s="0" t="s">
        <v>32</v>
      </c>
      <c r="B354" s="19"/>
      <c r="C354" s="19"/>
      <c r="D354" s="19"/>
      <c r="E354" s="19"/>
      <c r="F354" s="19"/>
      <c r="G354" s="19"/>
      <c r="H354" s="19"/>
      <c r="I354" s="19"/>
      <c r="J354" s="19" t="n">
        <f aca="false">[2]Sheet1!I679</f>
        <v>74.6530612244898</v>
      </c>
      <c r="K354" s="19" t="n">
        <f aca="false">[2]Sheet1!J679</f>
        <v>46</v>
      </c>
      <c r="L354" s="19"/>
      <c r="M354" s="19"/>
      <c r="N354" s="19"/>
      <c r="O354" s="19"/>
      <c r="P354" s="19" t="n">
        <f aca="false">[2]Sheet1!O679</f>
        <v>84.8367346938776</v>
      </c>
      <c r="Q354" s="19" t="n">
        <f aca="false">[2]Sheet1!P679</f>
        <v>55.6530612244898</v>
      </c>
      <c r="R354" s="19" t="n">
        <f aca="false">[2]Sheet1!Q679</f>
        <v>80</v>
      </c>
      <c r="S354" s="19" t="n">
        <f aca="false">[2]Sheet1!R679</f>
        <v>57.9642857142857</v>
      </c>
      <c r="T354" s="20"/>
      <c r="U354" s="20"/>
    </row>
    <row r="355" customFormat="false" ht="13.5" hidden="false" customHeight="false" outlineLevel="0" collapsed="false">
      <c r="B355" s="19"/>
      <c r="C355" s="19"/>
      <c r="D355" s="19"/>
      <c r="E355" s="19"/>
      <c r="F355" s="19"/>
      <c r="G355" s="19"/>
      <c r="H355" s="19"/>
      <c r="I355" s="19"/>
      <c r="J355" s="19"/>
      <c r="K355" s="19"/>
      <c r="L355" s="19"/>
      <c r="M355" s="19"/>
      <c r="N355" s="19"/>
      <c r="O355" s="19"/>
      <c r="P355" s="19"/>
      <c r="Q355" s="19"/>
      <c r="R355" s="19"/>
      <c r="S355" s="19"/>
      <c r="T355" s="20"/>
      <c r="U355" s="38"/>
    </row>
    <row r="356" customFormat="false" ht="12.75" hidden="true" customHeight="false" outlineLevel="0" collapsed="false">
      <c r="B356" s="19"/>
      <c r="C356" s="19"/>
      <c r="D356" s="19"/>
      <c r="E356" s="19"/>
      <c r="F356" s="19"/>
      <c r="G356" s="19"/>
      <c r="H356" s="19"/>
      <c r="I356" s="19"/>
      <c r="J356" s="19"/>
      <c r="K356" s="19"/>
      <c r="L356" s="19"/>
      <c r="M356" s="19"/>
      <c r="N356" s="19"/>
      <c r="O356" s="19"/>
      <c r="P356" s="19"/>
      <c r="Q356" s="19"/>
      <c r="R356" s="19"/>
      <c r="S356" s="19"/>
      <c r="T356" s="20"/>
      <c r="U356" s="21"/>
    </row>
    <row r="357" customFormat="false" ht="13.5" hidden="true" customHeight="false" outlineLevel="0" collapsed="false">
      <c r="B357" s="19"/>
      <c r="C357" s="19"/>
      <c r="D357" s="19"/>
      <c r="E357" s="19"/>
      <c r="F357" s="19"/>
      <c r="G357" s="19"/>
      <c r="H357" s="19"/>
      <c r="I357" s="19"/>
      <c r="J357" s="19"/>
      <c r="K357" s="19"/>
      <c r="L357" s="19"/>
      <c r="M357" s="19"/>
      <c r="N357" s="19"/>
      <c r="O357" s="19"/>
      <c r="P357" s="19"/>
      <c r="Q357" s="19"/>
      <c r="R357" s="19"/>
      <c r="S357" s="19"/>
      <c r="T357" s="20"/>
      <c r="U357" s="21"/>
    </row>
    <row r="358" customFormat="false" ht="13.5" hidden="false" customHeight="false" outlineLevel="0" collapsed="false">
      <c r="A358" s="3" t="s">
        <v>138</v>
      </c>
      <c r="B358" s="23"/>
      <c r="C358" s="23"/>
      <c r="D358" s="23"/>
      <c r="E358" s="23"/>
      <c r="F358" s="23"/>
      <c r="G358" s="23"/>
      <c r="H358" s="23"/>
      <c r="I358" s="23"/>
      <c r="J358" s="23"/>
      <c r="K358" s="23"/>
      <c r="L358" s="23"/>
      <c r="M358" s="23"/>
      <c r="N358" s="23"/>
      <c r="O358" s="23"/>
      <c r="P358" s="23"/>
      <c r="Q358" s="23"/>
      <c r="R358" s="23"/>
      <c r="S358" s="23"/>
      <c r="U358" s="27"/>
    </row>
    <row r="359" customFormat="false" ht="12.75" hidden="false" customHeight="false" outlineLevel="0" collapsed="false">
      <c r="A359" s="0" t="s">
        <v>30</v>
      </c>
      <c r="B359" s="19"/>
      <c r="C359" s="19"/>
      <c r="D359" s="19"/>
      <c r="E359" s="19"/>
      <c r="F359" s="19" t="n">
        <f aca="false">[1]Sheet1!E684</f>
        <v>82.4253246753247</v>
      </c>
      <c r="G359" s="19" t="n">
        <f aca="false">[1]Sheet1!F684</f>
        <v>57.0746753246753</v>
      </c>
      <c r="H359" s="19"/>
      <c r="I359" s="19"/>
      <c r="J359" s="19" t="n">
        <f aca="false">[2]Sheet1!I684</f>
        <v>71.4642857142857</v>
      </c>
      <c r="K359" s="19" t="n">
        <f aca="false">[2]Sheet1!J684</f>
        <v>43.6428571428571</v>
      </c>
      <c r="L359" s="19"/>
      <c r="M359" s="19"/>
      <c r="N359" s="19"/>
      <c r="O359" s="19"/>
      <c r="P359" s="19"/>
      <c r="Q359" s="19"/>
      <c r="R359" s="19"/>
      <c r="S359" s="19"/>
      <c r="T359" s="20"/>
      <c r="U359" s="20"/>
    </row>
    <row r="360" customFormat="false" ht="12.75" hidden="false" customHeight="false" outlineLevel="0" collapsed="false">
      <c r="A360" s="0" t="s">
        <v>31</v>
      </c>
      <c r="B360" s="19" t="n">
        <f aca="false">[1]Sheet1!A685</f>
        <v>64.2695652173913</v>
      </c>
      <c r="C360" s="19" t="n">
        <f aca="false">[1]Sheet1!B685</f>
        <v>45.1403726708074</v>
      </c>
      <c r="D360" s="19" t="n">
        <f aca="false">[3]Sheet1!C685</f>
        <v>64.6153846153846</v>
      </c>
      <c r="E360" s="19" t="n">
        <f aca="false">[3]Sheet1!D685</f>
        <v>47.4175824175824</v>
      </c>
      <c r="F360" s="19"/>
      <c r="G360" s="19"/>
      <c r="H360" s="19" t="n">
        <f aca="false">[3]Sheet1!G685</f>
        <v>75.9188311688312</v>
      </c>
      <c r="I360" s="19" t="n">
        <f aca="false">[3]Sheet1!H685</f>
        <v>60.448051948052</v>
      </c>
      <c r="J360" s="19" t="n">
        <f aca="false">[2]Sheet1!I685</f>
        <v>67.8214285714286</v>
      </c>
      <c r="K360" s="19" t="n">
        <f aca="false">[2]Sheet1!J685</f>
        <v>41.5</v>
      </c>
      <c r="L360" s="19" t="n">
        <f aca="false">[3]Sheet1!K685</f>
        <v>64.1632653061224</v>
      </c>
      <c r="M360" s="19" t="n">
        <f aca="false">[3]Sheet1!L685</f>
        <v>44.9387755102041</v>
      </c>
      <c r="N360" s="19" t="n">
        <f aca="false">[3]Sheet1!M685</f>
        <v>78.047619047619</v>
      </c>
      <c r="O360" s="19" t="n">
        <f aca="false">[3]Sheet1!N685</f>
        <v>57.2539682539682</v>
      </c>
      <c r="P360" s="19"/>
      <c r="Q360" s="19"/>
      <c r="R360" s="19"/>
      <c r="S360" s="19"/>
      <c r="T360" s="20"/>
      <c r="U360" s="20"/>
    </row>
    <row r="361" customFormat="false" ht="12.75" hidden="false" customHeight="false" outlineLevel="0" collapsed="false">
      <c r="A361" s="0" t="s">
        <v>32</v>
      </c>
      <c r="B361" s="19"/>
      <c r="C361" s="19"/>
      <c r="D361" s="19"/>
      <c r="E361" s="19"/>
      <c r="F361" s="19"/>
      <c r="G361" s="19"/>
      <c r="H361" s="19"/>
      <c r="I361" s="19"/>
      <c r="J361" s="19" t="n">
        <f aca="false">[2]Sheet1!I686</f>
        <v>63.6530612244898</v>
      </c>
      <c r="K361" s="19" t="n">
        <f aca="false">[2]Sheet1!J686</f>
        <v>36.6122448979592</v>
      </c>
      <c r="L361" s="19"/>
      <c r="M361" s="19"/>
      <c r="N361" s="19"/>
      <c r="O361" s="19"/>
      <c r="P361" s="19" t="n">
        <f aca="false">[2]Sheet1!O686</f>
        <v>71.6700680272109</v>
      </c>
      <c r="Q361" s="19" t="n">
        <f aca="false">[2]Sheet1!P686</f>
        <v>43.7380952380952</v>
      </c>
      <c r="R361" s="19" t="n">
        <f aca="false">[2]Sheet1!Q686</f>
        <v>74.952380952381</v>
      </c>
      <c r="S361" s="19" t="n">
        <f aca="false">[2]Sheet1!R686</f>
        <v>49.5357142857143</v>
      </c>
      <c r="T361" s="20"/>
      <c r="U361" s="20"/>
    </row>
    <row r="362" customFormat="false" ht="13.5" hidden="false" customHeight="false" outlineLevel="0" collapsed="false">
      <c r="B362" s="19"/>
      <c r="C362" s="19"/>
      <c r="D362" s="19"/>
      <c r="E362" s="19"/>
      <c r="F362" s="19"/>
      <c r="G362" s="19"/>
      <c r="H362" s="19"/>
      <c r="I362" s="19"/>
      <c r="J362" s="19"/>
      <c r="K362" s="19"/>
      <c r="L362" s="19"/>
      <c r="M362" s="19"/>
      <c r="N362" s="19"/>
      <c r="O362" s="19"/>
      <c r="P362" s="19"/>
      <c r="Q362" s="19"/>
      <c r="R362" s="19"/>
      <c r="S362" s="19"/>
      <c r="T362" s="20"/>
      <c r="U362" s="38"/>
    </row>
    <row r="363" customFormat="false" ht="12.75" hidden="true" customHeight="false" outlineLevel="0" collapsed="false">
      <c r="B363" s="19"/>
      <c r="C363" s="19"/>
      <c r="D363" s="19"/>
      <c r="E363" s="19"/>
      <c r="F363" s="19"/>
      <c r="G363" s="19"/>
      <c r="H363" s="19"/>
      <c r="I363" s="19"/>
      <c r="J363" s="19"/>
      <c r="K363" s="19"/>
      <c r="L363" s="19"/>
      <c r="M363" s="19"/>
      <c r="N363" s="19"/>
      <c r="O363" s="19"/>
      <c r="P363" s="19"/>
      <c r="Q363" s="19"/>
      <c r="R363" s="19"/>
      <c r="S363" s="19"/>
      <c r="T363" s="20"/>
      <c r="U363" s="21"/>
    </row>
    <row r="364" customFormat="false" ht="13.5" hidden="true" customHeight="false" outlineLevel="0" collapsed="false">
      <c r="B364" s="19"/>
      <c r="C364" s="19"/>
      <c r="D364" s="19"/>
      <c r="E364" s="19"/>
      <c r="F364" s="19"/>
      <c r="G364" s="19"/>
      <c r="H364" s="19"/>
      <c r="I364" s="19"/>
      <c r="J364" s="19"/>
      <c r="K364" s="19"/>
      <c r="L364" s="19"/>
      <c r="M364" s="19"/>
      <c r="N364" s="19"/>
      <c r="O364" s="19"/>
      <c r="P364" s="19"/>
      <c r="Q364" s="19"/>
      <c r="R364" s="19"/>
      <c r="S364" s="19"/>
      <c r="T364" s="20"/>
      <c r="U364" s="21"/>
    </row>
    <row r="365" customFormat="false" ht="13.5" hidden="false" customHeight="false" outlineLevel="0" collapsed="false">
      <c r="A365" s="3" t="s">
        <v>139</v>
      </c>
      <c r="B365" s="23"/>
      <c r="C365" s="23"/>
      <c r="D365" s="23"/>
      <c r="E365" s="23"/>
      <c r="F365" s="23"/>
      <c r="G365" s="23"/>
      <c r="H365" s="23"/>
      <c r="I365" s="23"/>
      <c r="J365" s="23"/>
      <c r="K365" s="23"/>
      <c r="L365" s="23"/>
      <c r="M365" s="23"/>
      <c r="N365" s="23"/>
      <c r="O365" s="23"/>
      <c r="P365" s="23"/>
      <c r="Q365" s="23"/>
      <c r="R365" s="23"/>
      <c r="S365" s="23"/>
      <c r="U365" s="27"/>
    </row>
    <row r="366" customFormat="false" ht="12.75" hidden="false" customHeight="false" outlineLevel="0" collapsed="false">
      <c r="A366" s="0" t="s">
        <v>30</v>
      </c>
      <c r="B366" s="19"/>
      <c r="C366" s="19"/>
      <c r="D366" s="19"/>
      <c r="E366" s="19"/>
      <c r="F366" s="19" t="n">
        <f aca="false">[1]Sheet1!E691</f>
        <v>90.1655844155844</v>
      </c>
      <c r="G366" s="19" t="n">
        <f aca="false">[1]Sheet1!F691</f>
        <v>61.1201298701299</v>
      </c>
      <c r="H366" s="19"/>
      <c r="I366" s="19"/>
      <c r="J366" s="19" t="n">
        <f aca="false">[2]Sheet1!I691</f>
        <v>78.9642857142857</v>
      </c>
      <c r="K366" s="19" t="n">
        <f aca="false">[2]Sheet1!J691</f>
        <v>54.5</v>
      </c>
      <c r="L366" s="19"/>
      <c r="M366" s="19"/>
      <c r="N366" s="19"/>
      <c r="O366" s="19"/>
      <c r="P366" s="19"/>
      <c r="Q366" s="19"/>
      <c r="R366" s="19"/>
      <c r="S366" s="19"/>
      <c r="T366" s="20"/>
      <c r="U366" s="20"/>
    </row>
    <row r="367" customFormat="false" ht="12.75" hidden="false" customHeight="false" outlineLevel="0" collapsed="false">
      <c r="A367" s="0" t="s">
        <v>31</v>
      </c>
      <c r="B367" s="19" t="n">
        <f aca="false">[1]Sheet1!A692</f>
        <v>71.1652173913044</v>
      </c>
      <c r="C367" s="19" t="n">
        <f aca="false">[1]Sheet1!B692</f>
        <v>50.4496894409938</v>
      </c>
      <c r="D367" s="19" t="n">
        <f aca="false">[3]Sheet1!C692</f>
        <v>68.5054945054945</v>
      </c>
      <c r="E367" s="19" t="n">
        <f aca="false">[3]Sheet1!D692</f>
        <v>47.4945054945055</v>
      </c>
      <c r="F367" s="19"/>
      <c r="G367" s="19"/>
      <c r="H367" s="19" t="n">
        <f aca="false">[3]Sheet1!G692</f>
        <v>76.6071428571428</v>
      </c>
      <c r="I367" s="19" t="n">
        <f aca="false">[3]Sheet1!H692</f>
        <v>58.3961038961039</v>
      </c>
      <c r="J367" s="19" t="n">
        <f aca="false">[2]Sheet1!I692</f>
        <v>74.3928571428571</v>
      </c>
      <c r="K367" s="19" t="n">
        <f aca="false">[2]Sheet1!J692</f>
        <v>48.8392857142857</v>
      </c>
      <c r="L367" s="19" t="n">
        <f aca="false">[3]Sheet1!K692</f>
        <v>66.3877551020408</v>
      </c>
      <c r="M367" s="19" t="n">
        <f aca="false">[3]Sheet1!L692</f>
        <v>43.5714285714286</v>
      </c>
      <c r="N367" s="19" t="n">
        <f aca="false">[3]Sheet1!M692</f>
        <v>82.8412698412698</v>
      </c>
      <c r="O367" s="19" t="n">
        <f aca="false">[3]Sheet1!N692</f>
        <v>57.2063492063492</v>
      </c>
      <c r="P367" s="19"/>
      <c r="Q367" s="19"/>
      <c r="R367" s="19"/>
      <c r="S367" s="19"/>
      <c r="T367" s="20"/>
      <c r="U367" s="20"/>
    </row>
    <row r="368" customFormat="false" ht="12.75" hidden="false" customHeight="false" outlineLevel="0" collapsed="false">
      <c r="A368" s="0" t="s">
        <v>32</v>
      </c>
      <c r="B368" s="19"/>
      <c r="C368" s="19"/>
      <c r="D368" s="19"/>
      <c r="E368" s="19"/>
      <c r="F368" s="19"/>
      <c r="G368" s="19"/>
      <c r="H368" s="19"/>
      <c r="I368" s="19"/>
      <c r="J368" s="19" t="n">
        <f aca="false">[2]Sheet1!I693</f>
        <v>64.9387755102041</v>
      </c>
      <c r="K368" s="19" t="n">
        <f aca="false">[2]Sheet1!J693</f>
        <v>41.9183673469388</v>
      </c>
      <c r="L368" s="19"/>
      <c r="M368" s="19"/>
      <c r="N368" s="19"/>
      <c r="O368" s="19"/>
      <c r="P368" s="19" t="n">
        <f aca="false">[2]Sheet1!O693</f>
        <v>77.1360544217687</v>
      </c>
      <c r="Q368" s="19" t="n">
        <f aca="false">[2]Sheet1!P693</f>
        <v>49.8503401360544</v>
      </c>
      <c r="R368" s="19" t="n">
        <f aca="false">[2]Sheet1!Q693</f>
        <v>72.5238095238095</v>
      </c>
      <c r="S368" s="19" t="n">
        <f aca="false">[2]Sheet1!R693</f>
        <v>51.7857142857143</v>
      </c>
      <c r="T368" s="20"/>
      <c r="U368" s="20"/>
    </row>
    <row r="369" customFormat="false" ht="13.5" hidden="false" customHeight="false" outlineLevel="0" collapsed="false">
      <c r="B369" s="19"/>
      <c r="C369" s="19"/>
      <c r="D369" s="19"/>
      <c r="E369" s="19"/>
      <c r="F369" s="19"/>
      <c r="G369" s="19"/>
      <c r="H369" s="19"/>
      <c r="I369" s="19"/>
      <c r="J369" s="19"/>
      <c r="K369" s="19"/>
      <c r="L369" s="19"/>
      <c r="M369" s="19"/>
      <c r="N369" s="19"/>
      <c r="O369" s="19"/>
      <c r="P369" s="19"/>
      <c r="Q369" s="19"/>
      <c r="R369" s="19"/>
      <c r="S369" s="19"/>
      <c r="T369" s="20"/>
      <c r="U369" s="38"/>
    </row>
    <row r="370" customFormat="false" ht="12.75" hidden="true" customHeight="false" outlineLevel="0" collapsed="false">
      <c r="B370" s="19"/>
      <c r="C370" s="19"/>
      <c r="D370" s="19"/>
      <c r="E370" s="19"/>
      <c r="F370" s="19"/>
      <c r="G370" s="19"/>
      <c r="H370" s="19"/>
      <c r="I370" s="19"/>
      <c r="J370" s="19"/>
      <c r="K370" s="19"/>
      <c r="L370" s="19"/>
      <c r="M370" s="19"/>
      <c r="N370" s="19"/>
      <c r="O370" s="19"/>
      <c r="P370" s="19"/>
      <c r="Q370" s="19"/>
      <c r="R370" s="19"/>
      <c r="S370" s="19"/>
      <c r="T370" s="20"/>
      <c r="U370" s="21"/>
    </row>
    <row r="371" customFormat="false" ht="13.5" hidden="true" customHeight="false" outlineLevel="0" collapsed="false">
      <c r="A371" s="37"/>
      <c r="B371" s="18"/>
      <c r="C371" s="18"/>
      <c r="D371" s="18"/>
      <c r="E371" s="18"/>
      <c r="F371" s="18"/>
      <c r="G371" s="18"/>
      <c r="H371" s="18"/>
      <c r="I371" s="18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21"/>
      <c r="U371" s="21"/>
    </row>
    <row r="372" customFormat="false" ht="13.5" hidden="false" customHeight="false" outlineLevel="0" collapsed="false">
      <c r="A372" s="3" t="s">
        <v>140</v>
      </c>
      <c r="B372" s="23"/>
      <c r="C372" s="23"/>
      <c r="D372" s="23"/>
      <c r="E372" s="23"/>
      <c r="F372" s="23"/>
      <c r="G372" s="23"/>
      <c r="H372" s="23"/>
      <c r="I372" s="23"/>
      <c r="J372" s="23"/>
      <c r="K372" s="23"/>
      <c r="L372" s="23"/>
      <c r="M372" s="23"/>
      <c r="N372" s="23"/>
      <c r="O372" s="23"/>
      <c r="P372" s="23"/>
      <c r="Q372" s="23"/>
      <c r="R372" s="23"/>
      <c r="S372" s="23"/>
      <c r="U372" s="27"/>
    </row>
    <row r="373" customFormat="false" ht="12.75" hidden="false" customHeight="false" outlineLevel="0" collapsed="false">
      <c r="A373" s="0" t="s">
        <v>30</v>
      </c>
      <c r="B373" s="19"/>
      <c r="C373" s="19"/>
      <c r="D373" s="19"/>
      <c r="E373" s="19"/>
      <c r="F373" s="19" t="n">
        <f aca="false">[1]Sheet1!E698</f>
        <v>64.5</v>
      </c>
      <c r="G373" s="19" t="n">
        <f aca="false">[1]Sheet1!F698</f>
        <v>46.2207792207792</v>
      </c>
      <c r="H373" s="19"/>
      <c r="I373" s="19"/>
      <c r="J373" s="19" t="n">
        <f aca="false">[2]Sheet1!I698</f>
        <v>60.1428571428571</v>
      </c>
      <c r="K373" s="19" t="n">
        <f aca="false">[2]Sheet1!J698</f>
        <v>33.8571428571429</v>
      </c>
      <c r="L373" s="19"/>
      <c r="M373" s="19"/>
      <c r="N373" s="19"/>
      <c r="O373" s="19"/>
      <c r="P373" s="19"/>
      <c r="Q373" s="19"/>
      <c r="R373" s="19"/>
      <c r="S373" s="19"/>
      <c r="T373" s="20"/>
      <c r="U373" s="20"/>
    </row>
    <row r="374" customFormat="false" ht="12.75" hidden="false" customHeight="false" outlineLevel="0" collapsed="false">
      <c r="A374" s="0" t="s">
        <v>31</v>
      </c>
      <c r="B374" s="19" t="n">
        <f aca="false">[1]Sheet1!A699</f>
        <v>56.9937888198758</v>
      </c>
      <c r="C374" s="19" t="n">
        <f aca="false">[1]Sheet1!B699</f>
        <v>34.111801242236</v>
      </c>
      <c r="D374" s="19" t="n">
        <f aca="false">[3]Sheet1!C699</f>
        <v>57.6483516483517</v>
      </c>
      <c r="E374" s="19" t="n">
        <f aca="false">[3]Sheet1!D699</f>
        <v>39.6263736263736</v>
      </c>
      <c r="F374" s="19"/>
      <c r="G374" s="19"/>
      <c r="H374" s="19" t="n">
        <f aca="false">[3]Sheet1!G699</f>
        <v>68.3311688311688</v>
      </c>
      <c r="I374" s="19" t="n">
        <f aca="false">[3]Sheet1!H699</f>
        <v>48.1298701298701</v>
      </c>
      <c r="J374" s="19" t="n">
        <f aca="false">[2]Sheet1!I699</f>
        <v>58.6071428571429</v>
      </c>
      <c r="K374" s="19" t="n">
        <f aca="false">[2]Sheet1!J699</f>
        <v>31.2142857142857</v>
      </c>
      <c r="L374" s="19" t="n">
        <f aca="false">[3]Sheet1!K699</f>
        <v>57.4285714285714</v>
      </c>
      <c r="M374" s="19" t="n">
        <f aca="false">[3]Sheet1!L699</f>
        <v>38.8979591836735</v>
      </c>
      <c r="N374" s="19" t="n">
        <f aca="false">[3]Sheet1!M699</f>
        <v>66.3650793650794</v>
      </c>
      <c r="O374" s="19" t="n">
        <f aca="false">[3]Sheet1!N699</f>
        <v>40.9047619047619</v>
      </c>
      <c r="P374" s="19"/>
      <c r="Q374" s="19"/>
      <c r="R374" s="19"/>
      <c r="S374" s="19"/>
      <c r="T374" s="20"/>
      <c r="U374" s="20"/>
    </row>
    <row r="375" customFormat="false" ht="12.75" hidden="false" customHeight="false" outlineLevel="0" collapsed="false">
      <c r="A375" s="0" t="s">
        <v>32</v>
      </c>
      <c r="B375" s="19"/>
      <c r="C375" s="19"/>
      <c r="D375" s="19"/>
      <c r="E375" s="19"/>
      <c r="F375" s="19"/>
      <c r="G375" s="19"/>
      <c r="H375" s="19"/>
      <c r="I375" s="19"/>
      <c r="J375" s="19" t="n">
        <f aca="false">[2]Sheet1!I700</f>
        <v>57.4081632653061</v>
      </c>
      <c r="K375" s="19" t="n">
        <f aca="false">[2]Sheet1!J700</f>
        <v>30.1428571428571</v>
      </c>
      <c r="L375" s="19"/>
      <c r="M375" s="19"/>
      <c r="N375" s="19"/>
      <c r="O375" s="19"/>
      <c r="P375" s="19" t="n">
        <f aca="false">[2]Sheet1!O700</f>
        <v>65.6530612244898</v>
      </c>
      <c r="Q375" s="19" t="n">
        <f aca="false">[2]Sheet1!P700</f>
        <v>40.8775510204082</v>
      </c>
      <c r="R375" s="19" t="n">
        <f aca="false">[2]Sheet1!Q700</f>
        <v>67.4404761904762</v>
      </c>
      <c r="S375" s="19" t="n">
        <f aca="false">[2]Sheet1!R700</f>
        <v>49.8214285714286</v>
      </c>
      <c r="T375" s="20"/>
      <c r="U375" s="20"/>
    </row>
    <row r="376" customFormat="false" ht="13.5" hidden="false" customHeight="false" outlineLevel="0" collapsed="false">
      <c r="B376" s="19"/>
      <c r="C376" s="19"/>
      <c r="D376" s="19"/>
      <c r="E376" s="19"/>
      <c r="F376" s="19"/>
      <c r="G376" s="19"/>
      <c r="H376" s="19"/>
      <c r="I376" s="19"/>
      <c r="J376" s="19"/>
      <c r="K376" s="19"/>
      <c r="L376" s="19"/>
      <c r="M376" s="19"/>
      <c r="N376" s="19"/>
      <c r="O376" s="19"/>
      <c r="P376" s="19"/>
      <c r="Q376" s="19"/>
      <c r="R376" s="19"/>
      <c r="S376" s="19"/>
      <c r="T376" s="20"/>
      <c r="U376" s="38"/>
    </row>
    <row r="377" customFormat="false" ht="12.75" hidden="true" customHeight="false" outlineLevel="0" collapsed="false">
      <c r="A377" s="37"/>
      <c r="B377" s="18"/>
      <c r="C377" s="18"/>
      <c r="D377" s="18"/>
      <c r="E377" s="18"/>
      <c r="F377" s="18"/>
      <c r="G377" s="18"/>
      <c r="H377" s="18"/>
      <c r="I377" s="18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21"/>
      <c r="U377" s="21"/>
    </row>
    <row r="378" customFormat="false" ht="13.5" hidden="true" customHeight="false" outlineLevel="0" collapsed="false">
      <c r="A378" s="37"/>
      <c r="B378" s="18"/>
      <c r="C378" s="18"/>
      <c r="D378" s="18"/>
      <c r="E378" s="18"/>
      <c r="F378" s="18"/>
      <c r="G378" s="18"/>
      <c r="H378" s="18"/>
      <c r="I378" s="18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21"/>
      <c r="U378" s="21"/>
    </row>
    <row r="379" customFormat="false" ht="13.5" hidden="false" customHeight="false" outlineLevel="0" collapsed="false">
      <c r="A379" s="3" t="s">
        <v>141</v>
      </c>
      <c r="B379" s="23"/>
      <c r="C379" s="23"/>
      <c r="D379" s="23"/>
      <c r="E379" s="23"/>
      <c r="F379" s="23"/>
      <c r="G379" s="23"/>
      <c r="H379" s="23"/>
      <c r="I379" s="23"/>
      <c r="J379" s="23"/>
      <c r="K379" s="23"/>
      <c r="L379" s="23"/>
      <c r="M379" s="23"/>
      <c r="N379" s="23"/>
      <c r="O379" s="23"/>
      <c r="P379" s="23"/>
      <c r="Q379" s="23"/>
      <c r="R379" s="23"/>
      <c r="S379" s="23"/>
      <c r="U379" s="27"/>
    </row>
    <row r="380" customFormat="false" ht="12.75" hidden="false" customHeight="false" outlineLevel="0" collapsed="false">
      <c r="A380" s="0" t="s">
        <v>30</v>
      </c>
      <c r="B380" s="19"/>
      <c r="C380" s="19"/>
      <c r="D380" s="19"/>
      <c r="E380" s="19"/>
      <c r="F380" s="19" t="n">
        <f aca="false">[1]Sheet1!E705</f>
        <v>79.1428571428572</v>
      </c>
      <c r="G380" s="19" t="n">
        <f aca="false">[1]Sheet1!F705</f>
        <v>58.3181818181818</v>
      </c>
      <c r="H380" s="19"/>
      <c r="I380" s="19"/>
      <c r="J380" s="19" t="n">
        <f aca="false">[2]Sheet1!I705</f>
        <v>73.75</v>
      </c>
      <c r="K380" s="19" t="n">
        <f aca="false">[2]Sheet1!J705</f>
        <v>48.4642857142857</v>
      </c>
      <c r="L380" s="19"/>
      <c r="M380" s="19"/>
      <c r="N380" s="19"/>
      <c r="O380" s="19"/>
      <c r="P380" s="19"/>
      <c r="Q380" s="19"/>
      <c r="R380" s="19"/>
      <c r="S380" s="19"/>
      <c r="T380" s="20"/>
      <c r="U380" s="20"/>
    </row>
    <row r="381" customFormat="false" ht="12.75" hidden="false" customHeight="false" outlineLevel="0" collapsed="false">
      <c r="A381" s="0" t="s">
        <v>31</v>
      </c>
      <c r="B381" s="19" t="n">
        <f aca="false">[1]Sheet1!A706</f>
        <v>67.3850931677019</v>
      </c>
      <c r="C381" s="19" t="n">
        <f aca="false">[1]Sheet1!B706</f>
        <v>46.5652173913044</v>
      </c>
      <c r="D381" s="19" t="n">
        <f aca="false">[3]Sheet1!C706</f>
        <v>65.6373626373626</v>
      </c>
      <c r="E381" s="19" t="n">
        <f aca="false">[3]Sheet1!D706</f>
        <v>48.6813186813187</v>
      </c>
      <c r="F381" s="19"/>
      <c r="G381" s="19"/>
      <c r="H381" s="19" t="n">
        <f aca="false">[3]Sheet1!G706</f>
        <v>75.6493506493506</v>
      </c>
      <c r="I381" s="19" t="n">
        <f aca="false">[3]Sheet1!H706</f>
        <v>49.7142857142857</v>
      </c>
      <c r="J381" s="19" t="n">
        <f aca="false">[2]Sheet1!I706</f>
        <v>72.5357142857143</v>
      </c>
      <c r="K381" s="19" t="n">
        <f aca="false">[2]Sheet1!J706</f>
        <v>45.5357142857143</v>
      </c>
      <c r="L381" s="19" t="n">
        <f aca="false">[3]Sheet1!K706</f>
        <v>64.2448979591837</v>
      </c>
      <c r="M381" s="19" t="n">
        <f aca="false">[3]Sheet1!L706</f>
        <v>45.0612244897959</v>
      </c>
      <c r="N381" s="19" t="n">
        <f aca="false">[3]Sheet1!M706</f>
        <v>78.6825396825397</v>
      </c>
      <c r="O381" s="19" t="n">
        <f aca="false">[3]Sheet1!N706</f>
        <v>49.6825396825397</v>
      </c>
      <c r="P381" s="19"/>
      <c r="Q381" s="19"/>
      <c r="R381" s="19"/>
      <c r="S381" s="19"/>
      <c r="T381" s="20"/>
      <c r="U381" s="20"/>
    </row>
    <row r="382" customFormat="false" ht="12.75" hidden="false" customHeight="false" outlineLevel="0" collapsed="false">
      <c r="A382" s="0" t="s">
        <v>32</v>
      </c>
      <c r="B382" s="19"/>
      <c r="C382" s="19"/>
      <c r="D382" s="19"/>
      <c r="E382" s="19"/>
      <c r="F382" s="19"/>
      <c r="G382" s="19"/>
      <c r="H382" s="19"/>
      <c r="I382" s="19"/>
      <c r="J382" s="19" t="n">
        <f aca="false">[2]Sheet1!I707</f>
        <v>66.4489795918367</v>
      </c>
      <c r="K382" s="19" t="n">
        <f aca="false">[2]Sheet1!J707</f>
        <v>39.3673469387755</v>
      </c>
      <c r="L382" s="19"/>
      <c r="M382" s="19"/>
      <c r="N382" s="19"/>
      <c r="O382" s="19"/>
      <c r="P382" s="19" t="n">
        <f aca="false">[2]Sheet1!O707</f>
        <v>68.5612244897959</v>
      </c>
      <c r="Q382" s="19" t="n">
        <f aca="false">[2]Sheet1!P707</f>
        <v>41.4421768707483</v>
      </c>
      <c r="R382" s="19" t="n">
        <f aca="false">[2]Sheet1!Q707</f>
        <v>68.1428571428571</v>
      </c>
      <c r="S382" s="19" t="n">
        <f aca="false">[2]Sheet1!R707</f>
        <v>47.8452380952381</v>
      </c>
      <c r="T382" s="20"/>
      <c r="U382" s="20"/>
    </row>
    <row r="383" customFormat="false" ht="13.5" hidden="false" customHeight="false" outlineLevel="0" collapsed="false">
      <c r="B383" s="19"/>
      <c r="C383" s="19"/>
      <c r="D383" s="19"/>
      <c r="E383" s="19"/>
      <c r="F383" s="19"/>
      <c r="G383" s="19"/>
      <c r="H383" s="19"/>
      <c r="I383" s="19"/>
      <c r="J383" s="19"/>
      <c r="K383" s="19"/>
      <c r="L383" s="19"/>
      <c r="M383" s="19"/>
      <c r="N383" s="19"/>
      <c r="O383" s="19"/>
      <c r="P383" s="19"/>
      <c r="Q383" s="19"/>
      <c r="R383" s="19"/>
      <c r="S383" s="19"/>
      <c r="T383" s="20"/>
      <c r="U383" s="38"/>
    </row>
    <row r="384" customFormat="false" ht="12.75" hidden="true" customHeight="false" outlineLevel="0" collapsed="false">
      <c r="A384" s="37"/>
      <c r="B384" s="18"/>
      <c r="C384" s="18"/>
      <c r="D384" s="18"/>
      <c r="E384" s="18"/>
      <c r="F384" s="18"/>
      <c r="G384" s="18"/>
      <c r="H384" s="18"/>
      <c r="I384" s="18"/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21"/>
      <c r="U384" s="21"/>
    </row>
    <row r="385" customFormat="false" ht="13.5" hidden="true" customHeight="false" outlineLevel="0" collapsed="false">
      <c r="A385" s="37"/>
      <c r="B385" s="18"/>
      <c r="C385" s="18"/>
      <c r="D385" s="18"/>
      <c r="E385" s="18"/>
      <c r="F385" s="18"/>
      <c r="G385" s="18"/>
      <c r="H385" s="18"/>
      <c r="I385" s="18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21"/>
      <c r="U385" s="21"/>
    </row>
    <row r="386" customFormat="false" ht="13.5" hidden="false" customHeight="false" outlineLevel="0" collapsed="false">
      <c r="A386" s="3" t="s">
        <v>142</v>
      </c>
      <c r="B386" s="23"/>
      <c r="C386" s="23"/>
      <c r="D386" s="23"/>
      <c r="E386" s="23"/>
      <c r="F386" s="23"/>
      <c r="G386" s="23"/>
      <c r="H386" s="23"/>
      <c r="I386" s="23"/>
      <c r="J386" s="23"/>
      <c r="K386" s="23"/>
      <c r="L386" s="23"/>
      <c r="M386" s="23"/>
      <c r="N386" s="23"/>
      <c r="O386" s="23"/>
      <c r="P386" s="23"/>
      <c r="Q386" s="23"/>
      <c r="R386" s="23"/>
      <c r="S386" s="23"/>
      <c r="U386" s="27"/>
    </row>
    <row r="387" customFormat="false" ht="12.75" hidden="false" customHeight="false" outlineLevel="0" collapsed="false">
      <c r="A387" s="0" t="s">
        <v>30</v>
      </c>
      <c r="B387" s="19"/>
      <c r="C387" s="19"/>
      <c r="D387" s="19"/>
      <c r="E387" s="19"/>
      <c r="F387" s="19" t="n">
        <f aca="false">[1]Sheet1!E712</f>
        <v>78.0909090909091</v>
      </c>
      <c r="G387" s="19" t="n">
        <f aca="false">[1]Sheet1!F712</f>
        <v>61.3961038961039</v>
      </c>
      <c r="H387" s="19"/>
      <c r="I387" s="19"/>
      <c r="J387" s="19" t="n">
        <f aca="false">[2]Sheet1!I712</f>
        <v>70.6071428571429</v>
      </c>
      <c r="K387" s="19" t="n">
        <f aca="false">[2]Sheet1!J712</f>
        <v>53</v>
      </c>
      <c r="L387" s="19"/>
      <c r="M387" s="19"/>
      <c r="N387" s="19"/>
      <c r="O387" s="19"/>
      <c r="P387" s="19"/>
      <c r="Q387" s="19"/>
      <c r="R387" s="19"/>
      <c r="S387" s="19"/>
      <c r="T387" s="20"/>
      <c r="U387" s="20"/>
    </row>
    <row r="388" customFormat="false" ht="12.75" hidden="false" customHeight="false" outlineLevel="0" collapsed="false">
      <c r="A388" s="0" t="s">
        <v>31</v>
      </c>
      <c r="B388" s="19" t="n">
        <f aca="false">[1]Sheet1!A713</f>
        <v>70.1552795031056</v>
      </c>
      <c r="C388" s="19" t="n">
        <f aca="false">[1]Sheet1!B713</f>
        <v>51.4782608695652</v>
      </c>
      <c r="D388" s="19" t="n">
        <f aca="false">[3]Sheet1!C713</f>
        <v>66.3736263736264</v>
      </c>
      <c r="E388" s="19" t="n">
        <f aca="false">[3]Sheet1!D713</f>
        <v>44.5494505494506</v>
      </c>
      <c r="F388" s="19"/>
      <c r="G388" s="19"/>
      <c r="H388" s="19" t="n">
        <f aca="false">[3]Sheet1!G713</f>
        <v>73.1785714285714</v>
      </c>
      <c r="I388" s="19" t="n">
        <f aca="false">[3]Sheet1!H713</f>
        <v>53.262987012987</v>
      </c>
      <c r="J388" s="19" t="n">
        <f aca="false">[2]Sheet1!I713</f>
        <v>70.7321428571429</v>
      </c>
      <c r="K388" s="19" t="n">
        <f aca="false">[2]Sheet1!J713</f>
        <v>50.7678571428571</v>
      </c>
      <c r="L388" s="19" t="n">
        <f aca="false">[3]Sheet1!K713</f>
        <v>64.6938775510204</v>
      </c>
      <c r="M388" s="19" t="n">
        <f aca="false">[3]Sheet1!L713</f>
        <v>39.2040816326531</v>
      </c>
      <c r="N388" s="19" t="n">
        <f aca="false">[3]Sheet1!M713</f>
        <v>79.9206349206349</v>
      </c>
      <c r="O388" s="19" t="n">
        <f aca="false">[3]Sheet1!N713</f>
        <v>55.6349206349206</v>
      </c>
      <c r="P388" s="19"/>
      <c r="Q388" s="19"/>
      <c r="R388" s="19"/>
      <c r="S388" s="19"/>
      <c r="T388" s="20"/>
      <c r="U388" s="20"/>
    </row>
    <row r="389" customFormat="false" ht="12.75" hidden="false" customHeight="false" outlineLevel="0" collapsed="false">
      <c r="A389" s="0" t="s">
        <v>32</v>
      </c>
      <c r="B389" s="19"/>
      <c r="C389" s="19"/>
      <c r="D389" s="19"/>
      <c r="E389" s="19"/>
      <c r="F389" s="19"/>
      <c r="G389" s="19"/>
      <c r="H389" s="19"/>
      <c r="I389" s="19"/>
      <c r="J389" s="19" t="n">
        <f aca="false">[2]Sheet1!I714</f>
        <v>65.5102040816327</v>
      </c>
      <c r="K389" s="19" t="n">
        <f aca="false">[2]Sheet1!J714</f>
        <v>45.1836734693878</v>
      </c>
      <c r="L389" s="19"/>
      <c r="M389" s="19"/>
      <c r="N389" s="19"/>
      <c r="O389" s="19"/>
      <c r="P389" s="19" t="n">
        <f aca="false">[2]Sheet1!O714</f>
        <v>62.3741496598639</v>
      </c>
      <c r="Q389" s="19" t="n">
        <f aca="false">[2]Sheet1!P714</f>
        <v>41</v>
      </c>
      <c r="R389" s="19" t="n">
        <f aca="false">[2]Sheet1!Q714</f>
        <v>64.7142857142857</v>
      </c>
      <c r="S389" s="19" t="n">
        <f aca="false">[2]Sheet1!R714</f>
        <v>45.7380952380952</v>
      </c>
      <c r="T389" s="20"/>
      <c r="U389" s="20"/>
    </row>
    <row r="390" customFormat="false" ht="13.5" hidden="false" customHeight="false" outlineLevel="0" collapsed="false">
      <c r="B390" s="19"/>
      <c r="C390" s="19"/>
      <c r="D390" s="19"/>
      <c r="E390" s="19"/>
      <c r="F390" s="19"/>
      <c r="G390" s="19"/>
      <c r="H390" s="19"/>
      <c r="I390" s="19"/>
      <c r="J390" s="19"/>
      <c r="K390" s="19"/>
      <c r="L390" s="19"/>
      <c r="M390" s="19"/>
      <c r="N390" s="19"/>
      <c r="O390" s="19"/>
      <c r="P390" s="19"/>
      <c r="Q390" s="19"/>
      <c r="R390" s="19"/>
      <c r="S390" s="19"/>
      <c r="T390" s="20"/>
      <c r="U390" s="38"/>
    </row>
    <row r="391" customFormat="false" ht="12.75" hidden="true" customHeight="false" outlineLevel="0" collapsed="false">
      <c r="A391" s="37"/>
      <c r="B391" s="18"/>
      <c r="C391" s="18"/>
      <c r="D391" s="18"/>
      <c r="E391" s="18"/>
      <c r="F391" s="18"/>
      <c r="G391" s="18"/>
      <c r="H391" s="18"/>
      <c r="I391" s="18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21"/>
      <c r="U391" s="21"/>
    </row>
    <row r="392" customFormat="false" ht="13.5" hidden="true" customHeight="false" outlineLevel="0" collapsed="false">
      <c r="A392" s="37"/>
      <c r="B392" s="18"/>
      <c r="C392" s="18"/>
      <c r="D392" s="18"/>
      <c r="E392" s="18"/>
      <c r="F392" s="18"/>
      <c r="G392" s="18"/>
      <c r="H392" s="18"/>
      <c r="I392" s="18"/>
      <c r="J392" s="18"/>
      <c r="K392" s="18"/>
      <c r="L392" s="18"/>
      <c r="M392" s="18"/>
      <c r="N392" s="18"/>
      <c r="O392" s="18"/>
      <c r="P392" s="18"/>
      <c r="Q392" s="18"/>
      <c r="R392" s="18"/>
      <c r="S392" s="18"/>
      <c r="T392" s="21"/>
      <c r="U392" s="21"/>
    </row>
    <row r="393" customFormat="false" ht="13.5" hidden="false" customHeight="false" outlineLevel="0" collapsed="false">
      <c r="A393" s="3" t="s">
        <v>143</v>
      </c>
      <c r="B393" s="23"/>
      <c r="C393" s="23"/>
      <c r="D393" s="23"/>
      <c r="E393" s="23"/>
      <c r="F393" s="23"/>
      <c r="G393" s="23"/>
      <c r="H393" s="23"/>
      <c r="I393" s="23"/>
      <c r="J393" s="23"/>
      <c r="K393" s="23"/>
      <c r="L393" s="23"/>
      <c r="M393" s="23"/>
      <c r="N393" s="23"/>
      <c r="O393" s="23"/>
      <c r="P393" s="23"/>
      <c r="Q393" s="23"/>
      <c r="R393" s="23"/>
      <c r="S393" s="23"/>
      <c r="U393" s="27"/>
    </row>
    <row r="394" customFormat="false" ht="12.75" hidden="false" customHeight="false" outlineLevel="0" collapsed="false">
      <c r="A394" s="0" t="s">
        <v>30</v>
      </c>
      <c r="B394" s="19"/>
      <c r="C394" s="19"/>
      <c r="D394" s="19"/>
      <c r="E394" s="19"/>
      <c r="F394" s="19" t="n">
        <f aca="false">[1]Sheet1!E719</f>
        <v>78.7207792207792</v>
      </c>
      <c r="G394" s="19" t="n">
        <f aca="false">[1]Sheet1!F719</f>
        <v>59.6103896103896</v>
      </c>
      <c r="H394" s="19"/>
      <c r="I394" s="19"/>
      <c r="J394" s="19" t="n">
        <f aca="false">[2]Sheet1!I719</f>
        <v>68.4285714285714</v>
      </c>
      <c r="K394" s="19" t="n">
        <f aca="false">[2]Sheet1!J719</f>
        <v>50.3571428571429</v>
      </c>
      <c r="L394" s="19"/>
      <c r="M394" s="19"/>
      <c r="N394" s="19"/>
      <c r="O394" s="19"/>
      <c r="P394" s="19"/>
      <c r="Q394" s="19"/>
      <c r="R394" s="19"/>
      <c r="S394" s="19"/>
      <c r="T394" s="20"/>
      <c r="U394" s="20"/>
    </row>
    <row r="395" customFormat="false" ht="12.75" hidden="false" customHeight="false" outlineLevel="0" collapsed="false">
      <c r="A395" s="0" t="s">
        <v>31</v>
      </c>
      <c r="B395" s="19" t="n">
        <f aca="false">[1]Sheet1!A720</f>
        <v>64.1366459627329</v>
      </c>
      <c r="C395" s="19" t="n">
        <f aca="false">[1]Sheet1!B720</f>
        <v>41.0869565217391</v>
      </c>
      <c r="D395" s="19" t="n">
        <f aca="false">[3]Sheet1!C720</f>
        <v>58.8791208791209</v>
      </c>
      <c r="E395" s="19" t="n">
        <f aca="false">[3]Sheet1!D720</f>
        <v>36.9010989010989</v>
      </c>
      <c r="F395" s="19"/>
      <c r="G395" s="19"/>
      <c r="H395" s="19" t="n">
        <f aca="false">[3]Sheet1!G720</f>
        <v>72.4090909090909</v>
      </c>
      <c r="I395" s="19" t="n">
        <f aca="false">[3]Sheet1!H720</f>
        <v>46.8636363636364</v>
      </c>
      <c r="J395" s="19" t="n">
        <f aca="false">[2]Sheet1!I720</f>
        <v>65.6607142857143</v>
      </c>
      <c r="K395" s="19" t="n">
        <f aca="false">[2]Sheet1!J720</f>
        <v>47.8035714285714</v>
      </c>
      <c r="L395" s="19" t="n">
        <f aca="false">[3]Sheet1!K720</f>
        <v>52.9489795918367</v>
      </c>
      <c r="M395" s="19" t="n">
        <f aca="false">[3]Sheet1!L720</f>
        <v>37.8265306122449</v>
      </c>
      <c r="N395" s="19" t="n">
        <f aca="false">[3]Sheet1!M720</f>
        <v>79.9603174603175</v>
      </c>
      <c r="O395" s="19" t="n">
        <f aca="false">[3]Sheet1!N720</f>
        <v>53.8492063492064</v>
      </c>
      <c r="P395" s="19"/>
      <c r="Q395" s="19"/>
      <c r="R395" s="19"/>
      <c r="S395" s="19"/>
      <c r="T395" s="20"/>
      <c r="U395" s="20"/>
    </row>
    <row r="396" customFormat="false" ht="12.75" hidden="false" customHeight="false" outlineLevel="0" collapsed="false">
      <c r="A396" s="0" t="s">
        <v>32</v>
      </c>
      <c r="B396" s="19"/>
      <c r="C396" s="19"/>
      <c r="D396" s="19"/>
      <c r="E396" s="19"/>
      <c r="F396" s="19"/>
      <c r="G396" s="19"/>
      <c r="H396" s="19"/>
      <c r="I396" s="19"/>
      <c r="J396" s="19" t="n">
        <f aca="false">[2]Sheet1!I721</f>
        <v>55.8571428571429</v>
      </c>
      <c r="K396" s="19" t="n">
        <f aca="false">[2]Sheet1!J721</f>
        <v>43.0408163265306</v>
      </c>
      <c r="L396" s="19"/>
      <c r="M396" s="19"/>
      <c r="N396" s="19"/>
      <c r="O396" s="19"/>
      <c r="P396" s="19" t="n">
        <f aca="false">[2]Sheet1!O721</f>
        <v>55.2517006802721</v>
      </c>
      <c r="Q396" s="19" t="n">
        <f aca="false">[2]Sheet1!P721</f>
        <v>38.1020408163265</v>
      </c>
      <c r="R396" s="19" t="n">
        <f aca="false">[2]Sheet1!Q721</f>
        <v>59.6785714285714</v>
      </c>
      <c r="S396" s="19" t="n">
        <f aca="false">[2]Sheet1!R721</f>
        <v>44.6309523809524</v>
      </c>
      <c r="T396" s="20"/>
      <c r="U396" s="20"/>
    </row>
    <row r="397" customFormat="false" ht="13.5" hidden="false" customHeight="false" outlineLevel="0" collapsed="false">
      <c r="B397" s="19"/>
      <c r="C397" s="19"/>
      <c r="D397" s="19"/>
      <c r="E397" s="19"/>
      <c r="F397" s="19"/>
      <c r="G397" s="19"/>
      <c r="H397" s="19"/>
      <c r="I397" s="19"/>
      <c r="J397" s="19"/>
      <c r="K397" s="19"/>
      <c r="L397" s="19"/>
      <c r="M397" s="19"/>
      <c r="N397" s="19"/>
      <c r="O397" s="19"/>
      <c r="P397" s="19"/>
      <c r="Q397" s="19"/>
      <c r="R397" s="19"/>
      <c r="S397" s="19"/>
      <c r="T397" s="20"/>
      <c r="U397" s="38"/>
    </row>
    <row r="398" customFormat="false" ht="12.75" hidden="true" customHeight="false" outlineLevel="0" collapsed="false">
      <c r="A398" s="37"/>
      <c r="B398" s="18"/>
      <c r="C398" s="18"/>
      <c r="D398" s="18"/>
      <c r="E398" s="18"/>
      <c r="F398" s="18"/>
      <c r="G398" s="18"/>
      <c r="H398" s="18"/>
      <c r="I398" s="18"/>
      <c r="J398" s="18"/>
      <c r="K398" s="18"/>
      <c r="L398" s="18"/>
      <c r="M398" s="18"/>
      <c r="N398" s="18"/>
      <c r="O398" s="18"/>
      <c r="P398" s="18"/>
      <c r="Q398" s="18"/>
      <c r="R398" s="18"/>
      <c r="S398" s="18"/>
      <c r="T398" s="21"/>
      <c r="U398" s="21"/>
    </row>
    <row r="399" customFormat="false" ht="13.5" hidden="true" customHeight="false" outlineLevel="0" collapsed="false">
      <c r="A399" s="37"/>
      <c r="B399" s="18"/>
      <c r="C399" s="18"/>
      <c r="D399" s="18"/>
      <c r="E399" s="18"/>
      <c r="F399" s="18"/>
      <c r="G399" s="18"/>
      <c r="H399" s="18"/>
      <c r="I399" s="18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21"/>
      <c r="U399" s="21"/>
    </row>
    <row r="400" customFormat="false" ht="13.5" hidden="false" customHeight="false" outlineLevel="0" collapsed="false">
      <c r="A400" s="3" t="s">
        <v>144</v>
      </c>
      <c r="B400" s="23"/>
      <c r="C400" s="23"/>
      <c r="D400" s="23"/>
      <c r="E400" s="23"/>
      <c r="F400" s="23"/>
      <c r="G400" s="23"/>
      <c r="H400" s="23"/>
      <c r="I400" s="23"/>
      <c r="J400" s="23"/>
      <c r="K400" s="23"/>
      <c r="L400" s="23"/>
      <c r="M400" s="23"/>
      <c r="N400" s="23"/>
      <c r="O400" s="23"/>
      <c r="P400" s="23"/>
      <c r="Q400" s="23"/>
      <c r="R400" s="23"/>
      <c r="S400" s="23"/>
      <c r="U400" s="27"/>
    </row>
    <row r="401" customFormat="false" ht="12.75" hidden="false" customHeight="false" outlineLevel="0" collapsed="false">
      <c r="A401" s="0" t="s">
        <v>30</v>
      </c>
      <c r="B401" s="19"/>
      <c r="C401" s="19"/>
      <c r="D401" s="19"/>
      <c r="E401" s="19"/>
      <c r="F401" s="19" t="n">
        <f aca="false">[1]Sheet1!E726</f>
        <v>62.8636363636364</v>
      </c>
      <c r="G401" s="19" t="n">
        <f aca="false">[1]Sheet1!F726</f>
        <v>49.2597402597403</v>
      </c>
      <c r="H401" s="19"/>
      <c r="I401" s="19"/>
      <c r="J401" s="19" t="n">
        <f aca="false">[2]Sheet1!I726</f>
        <v>48.75</v>
      </c>
      <c r="K401" s="19" t="n">
        <f aca="false">[2]Sheet1!J726</f>
        <v>32.6071428571429</v>
      </c>
      <c r="L401" s="19"/>
      <c r="M401" s="19"/>
      <c r="N401" s="19"/>
      <c r="O401" s="19"/>
      <c r="P401" s="19"/>
      <c r="Q401" s="19"/>
      <c r="R401" s="19"/>
      <c r="S401" s="19"/>
      <c r="T401" s="20"/>
      <c r="U401" s="20"/>
    </row>
    <row r="402" customFormat="false" ht="12.75" hidden="false" customHeight="false" outlineLevel="0" collapsed="false">
      <c r="A402" s="0" t="s">
        <v>31</v>
      </c>
      <c r="B402" s="19" t="n">
        <f aca="false">[1]Sheet1!A727</f>
        <v>56.5403726708075</v>
      </c>
      <c r="C402" s="19" t="n">
        <f aca="false">[1]Sheet1!B727</f>
        <v>39.6708074534162</v>
      </c>
      <c r="D402" s="19" t="n">
        <f aca="false">[3]Sheet1!C727</f>
        <v>58.2637362637363</v>
      </c>
      <c r="E402" s="19" t="n">
        <f aca="false">[3]Sheet1!D727</f>
        <v>38.6263736263736</v>
      </c>
      <c r="F402" s="19"/>
      <c r="G402" s="19"/>
      <c r="H402" s="19" t="n">
        <f aca="false">[3]Sheet1!G727</f>
        <v>71</v>
      </c>
      <c r="I402" s="19" t="n">
        <f aca="false">[3]Sheet1!H727</f>
        <v>51.4350649350649</v>
      </c>
      <c r="J402" s="19" t="n">
        <f aca="false">[2]Sheet1!I727</f>
        <v>48.1607142857143</v>
      </c>
      <c r="K402" s="19" t="n">
        <f aca="false">[2]Sheet1!J727</f>
        <v>32.125</v>
      </c>
      <c r="L402" s="19" t="n">
        <f aca="false">[3]Sheet1!K727</f>
        <v>55.6734693877551</v>
      </c>
      <c r="M402" s="19" t="n">
        <f aca="false">[3]Sheet1!L727</f>
        <v>39.4285714285714</v>
      </c>
      <c r="N402" s="19" t="n">
        <f aca="false">[3]Sheet1!M727</f>
        <v>71.8095238095238</v>
      </c>
      <c r="O402" s="19" t="n">
        <f aca="false">[3]Sheet1!N727</f>
        <v>54.5555555555556</v>
      </c>
      <c r="P402" s="19"/>
      <c r="Q402" s="19"/>
      <c r="R402" s="19"/>
      <c r="S402" s="19"/>
      <c r="T402" s="20"/>
      <c r="U402" s="20"/>
    </row>
    <row r="403" customFormat="false" ht="12.75" hidden="false" customHeight="false" outlineLevel="0" collapsed="false">
      <c r="A403" s="0" t="s">
        <v>32</v>
      </c>
      <c r="B403" s="19"/>
      <c r="C403" s="19"/>
      <c r="D403" s="19"/>
      <c r="E403" s="19"/>
      <c r="F403" s="19"/>
      <c r="G403" s="19"/>
      <c r="H403" s="19"/>
      <c r="I403" s="19"/>
      <c r="J403" s="19" t="n">
        <f aca="false">[2]Sheet1!I728</f>
        <v>41.7755102040816</v>
      </c>
      <c r="K403" s="19" t="n">
        <f aca="false">[2]Sheet1!J728</f>
        <v>26.9387755102041</v>
      </c>
      <c r="L403" s="19"/>
      <c r="M403" s="19"/>
      <c r="N403" s="19"/>
      <c r="O403" s="19"/>
      <c r="P403" s="19" t="n">
        <f aca="false">[2]Sheet1!O728</f>
        <v>47.0816326530612</v>
      </c>
      <c r="Q403" s="19" t="n">
        <f aca="false">[2]Sheet1!P728</f>
        <v>28.4897959183673</v>
      </c>
      <c r="R403" s="19" t="n">
        <f aca="false">[2]Sheet1!Q728</f>
        <v>58.5952380952381</v>
      </c>
      <c r="S403" s="19" t="n">
        <f aca="false">[2]Sheet1!R728</f>
        <v>42.547619047619</v>
      </c>
      <c r="T403" s="20"/>
      <c r="U403" s="20"/>
    </row>
    <row r="404" customFormat="false" ht="13.5" hidden="false" customHeight="false" outlineLevel="0" collapsed="false">
      <c r="B404" s="19"/>
      <c r="C404" s="19"/>
      <c r="D404" s="19"/>
      <c r="E404" s="19"/>
      <c r="F404" s="19"/>
      <c r="G404" s="19"/>
      <c r="H404" s="19"/>
      <c r="I404" s="19"/>
      <c r="J404" s="19"/>
      <c r="K404" s="19"/>
      <c r="L404" s="19"/>
      <c r="M404" s="19"/>
      <c r="N404" s="19"/>
      <c r="O404" s="19"/>
      <c r="P404" s="19"/>
      <c r="Q404" s="19"/>
      <c r="R404" s="19"/>
      <c r="S404" s="19"/>
      <c r="T404" s="20"/>
      <c r="U404" s="38"/>
    </row>
    <row r="405" customFormat="false" ht="12.75" hidden="true" customHeight="false" outlineLevel="0" collapsed="false">
      <c r="A405" s="37"/>
      <c r="B405" s="18"/>
      <c r="C405" s="18"/>
      <c r="D405" s="18"/>
      <c r="E405" s="18"/>
      <c r="F405" s="18"/>
      <c r="G405" s="18"/>
      <c r="H405" s="18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21"/>
      <c r="U405" s="21"/>
    </row>
    <row r="406" customFormat="false" ht="13.5" hidden="true" customHeight="false" outlineLevel="0" collapsed="false">
      <c r="A406" s="37"/>
      <c r="B406" s="18"/>
      <c r="C406" s="18"/>
      <c r="D406" s="18"/>
      <c r="E406" s="18"/>
      <c r="F406" s="18"/>
      <c r="G406" s="18"/>
      <c r="H406" s="18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21"/>
      <c r="U406" s="21"/>
    </row>
    <row r="407" customFormat="false" ht="13.5" hidden="false" customHeight="false" outlineLevel="0" collapsed="false">
      <c r="A407" s="3" t="s">
        <v>145</v>
      </c>
      <c r="B407" s="23"/>
      <c r="C407" s="23"/>
      <c r="D407" s="23"/>
      <c r="E407" s="23"/>
      <c r="F407" s="23"/>
      <c r="G407" s="23"/>
      <c r="H407" s="23"/>
      <c r="I407" s="23"/>
      <c r="J407" s="23"/>
      <c r="K407" s="23"/>
      <c r="L407" s="23"/>
      <c r="M407" s="23"/>
      <c r="N407" s="23"/>
      <c r="O407" s="23"/>
      <c r="P407" s="23"/>
      <c r="Q407" s="23"/>
      <c r="R407" s="23"/>
      <c r="S407" s="23"/>
      <c r="U407" s="27"/>
    </row>
    <row r="408" customFormat="false" ht="12.75" hidden="false" customHeight="false" outlineLevel="0" collapsed="false">
      <c r="A408" s="0" t="s">
        <v>30</v>
      </c>
      <c r="B408" s="19"/>
      <c r="C408" s="19"/>
      <c r="D408" s="19"/>
      <c r="E408" s="19"/>
      <c r="F408" s="19" t="n">
        <f aca="false">[1]Sheet1!E733</f>
        <v>57.974025974026</v>
      </c>
      <c r="G408" s="19" t="n">
        <f aca="false">[1]Sheet1!F733</f>
        <v>38.2272727272727</v>
      </c>
      <c r="H408" s="19"/>
      <c r="I408" s="19"/>
      <c r="J408" s="19" t="n">
        <f aca="false">[2]Sheet1!I733</f>
        <v>38.0714285714286</v>
      </c>
      <c r="K408" s="19" t="n">
        <f aca="false">[2]Sheet1!J733</f>
        <v>20.0714285714286</v>
      </c>
      <c r="L408" s="19"/>
      <c r="M408" s="19"/>
      <c r="N408" s="19"/>
      <c r="O408" s="19"/>
      <c r="P408" s="19"/>
      <c r="Q408" s="19"/>
      <c r="R408" s="19"/>
      <c r="S408" s="19"/>
      <c r="T408" s="20"/>
      <c r="U408" s="20"/>
    </row>
    <row r="409" customFormat="false" ht="12.75" hidden="false" customHeight="false" outlineLevel="0" collapsed="false">
      <c r="A409" s="0" t="s">
        <v>31</v>
      </c>
      <c r="B409" s="19" t="n">
        <f aca="false">[1]Sheet1!A734</f>
        <v>43.6335403726708</v>
      </c>
      <c r="C409" s="19" t="n">
        <f aca="false">[1]Sheet1!B734</f>
        <v>32.0869565217391</v>
      </c>
      <c r="D409" s="19" t="n">
        <f aca="false">[3]Sheet1!C734</f>
        <v>50.7692307692308</v>
      </c>
      <c r="E409" s="19" t="n">
        <f aca="false">[3]Sheet1!D734</f>
        <v>38.7362637362637</v>
      </c>
      <c r="F409" s="19"/>
      <c r="G409" s="19"/>
      <c r="H409" s="19" t="n">
        <f aca="false">[3]Sheet1!G734</f>
        <v>62.6038961038961</v>
      </c>
      <c r="I409" s="19" t="n">
        <f aca="false">[3]Sheet1!H734</f>
        <v>41.1753246753247</v>
      </c>
      <c r="J409" s="19" t="n">
        <f aca="false">[2]Sheet1!I734</f>
        <v>36.9285714285714</v>
      </c>
      <c r="K409" s="19" t="n">
        <f aca="false">[2]Sheet1!J734</f>
        <v>20.625</v>
      </c>
      <c r="L409" s="19" t="n">
        <f aca="false">[3]Sheet1!K734</f>
        <v>49.8877551020408</v>
      </c>
      <c r="M409" s="19" t="n">
        <f aca="false">[3]Sheet1!L734</f>
        <v>40.5918367346939</v>
      </c>
      <c r="N409" s="19" t="n">
        <f aca="false">[3]Sheet1!M734</f>
        <v>55.8571428571429</v>
      </c>
      <c r="O409" s="19" t="n">
        <f aca="false">[3]Sheet1!N734</f>
        <v>37.3650793650794</v>
      </c>
      <c r="P409" s="19"/>
      <c r="Q409" s="19"/>
      <c r="R409" s="19"/>
      <c r="S409" s="19"/>
      <c r="T409" s="20"/>
      <c r="U409" s="20"/>
    </row>
    <row r="410" customFormat="false" ht="12.75" hidden="false" customHeight="false" outlineLevel="0" collapsed="false">
      <c r="A410" s="0" t="s">
        <v>32</v>
      </c>
      <c r="B410" s="19"/>
      <c r="C410" s="19"/>
      <c r="D410" s="19"/>
      <c r="E410" s="19"/>
      <c r="F410" s="19"/>
      <c r="G410" s="19"/>
      <c r="H410" s="19"/>
      <c r="I410" s="19"/>
      <c r="J410" s="19" t="n">
        <f aca="false">[2]Sheet1!I735</f>
        <v>28.1224489795918</v>
      </c>
      <c r="K410" s="19" t="n">
        <f aca="false">[2]Sheet1!J735</f>
        <v>17.3061224489796</v>
      </c>
      <c r="L410" s="19"/>
      <c r="M410" s="19"/>
      <c r="N410" s="19"/>
      <c r="O410" s="19"/>
      <c r="P410" s="19" t="n">
        <f aca="false">[2]Sheet1!O735</f>
        <v>37.7482993197279</v>
      </c>
      <c r="Q410" s="19" t="n">
        <f aca="false">[2]Sheet1!P735</f>
        <v>19.0408163265306</v>
      </c>
      <c r="R410" s="19" t="n">
        <f aca="false">[2]Sheet1!Q735</f>
        <v>50.1071428571429</v>
      </c>
      <c r="S410" s="19" t="n">
        <f aca="false">[2]Sheet1!R735</f>
        <v>32.3571428571429</v>
      </c>
      <c r="T410" s="20"/>
      <c r="U410" s="20"/>
    </row>
    <row r="411" customFormat="false" ht="13.5" hidden="false" customHeight="false" outlineLevel="0" collapsed="false">
      <c r="B411" s="19"/>
      <c r="C411" s="19"/>
      <c r="D411" s="19"/>
      <c r="E411" s="19"/>
      <c r="F411" s="19"/>
      <c r="G411" s="19"/>
      <c r="H411" s="19"/>
      <c r="I411" s="19"/>
      <c r="J411" s="19"/>
      <c r="K411" s="19"/>
      <c r="L411" s="19"/>
      <c r="M411" s="19"/>
      <c r="N411" s="19"/>
      <c r="O411" s="19"/>
      <c r="P411" s="19"/>
      <c r="Q411" s="19"/>
      <c r="R411" s="19"/>
      <c r="S411" s="19"/>
      <c r="T411" s="20"/>
      <c r="U411" s="38"/>
    </row>
    <row r="412" customFormat="false" ht="12.75" hidden="true" customHeight="false" outlineLevel="0" collapsed="false">
      <c r="A412" s="37"/>
      <c r="B412" s="18"/>
      <c r="C412" s="18"/>
      <c r="D412" s="18"/>
      <c r="E412" s="18"/>
      <c r="F412" s="18"/>
      <c r="G412" s="18"/>
      <c r="H412" s="18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21"/>
      <c r="U412" s="21"/>
    </row>
    <row r="413" customFormat="false" ht="13.5" hidden="true" customHeight="false" outlineLevel="0" collapsed="false">
      <c r="A413" s="37"/>
      <c r="B413" s="18"/>
      <c r="C413" s="18"/>
      <c r="D413" s="18"/>
      <c r="E413" s="18"/>
      <c r="F413" s="18"/>
      <c r="G413" s="18"/>
      <c r="H413" s="18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21"/>
      <c r="U413" s="21"/>
    </row>
    <row r="414" customFormat="false" ht="13.5" hidden="false" customHeight="false" outlineLevel="0" collapsed="false">
      <c r="A414" s="3" t="s">
        <v>146</v>
      </c>
      <c r="B414" s="23"/>
      <c r="C414" s="23"/>
      <c r="D414" s="23"/>
      <c r="E414" s="23"/>
      <c r="F414" s="23"/>
      <c r="G414" s="23"/>
      <c r="H414" s="23"/>
      <c r="I414" s="23"/>
      <c r="J414" s="23"/>
      <c r="K414" s="23"/>
      <c r="L414" s="23"/>
      <c r="M414" s="23"/>
      <c r="N414" s="23"/>
      <c r="O414" s="23"/>
      <c r="P414" s="23"/>
      <c r="Q414" s="23"/>
      <c r="R414" s="23"/>
      <c r="S414" s="23"/>
      <c r="U414" s="27"/>
    </row>
    <row r="415" customFormat="false" ht="12.75" hidden="false" customHeight="false" outlineLevel="0" collapsed="false">
      <c r="A415" s="0" t="s">
        <v>30</v>
      </c>
      <c r="B415" s="19"/>
      <c r="C415" s="19"/>
      <c r="D415" s="19"/>
      <c r="E415" s="19"/>
      <c r="F415" s="19" t="n">
        <f aca="false">[1]Sheet1!E740</f>
        <v>55.474025974026</v>
      </c>
      <c r="G415" s="19" t="n">
        <f aca="false">[1]Sheet1!F740</f>
        <v>36.2077922077922</v>
      </c>
      <c r="H415" s="19"/>
      <c r="I415" s="19"/>
      <c r="J415" s="19" t="n">
        <f aca="false">[2]Sheet1!I740</f>
        <v>44.1071428571429</v>
      </c>
      <c r="K415" s="19" t="n">
        <f aca="false">[2]Sheet1!J740</f>
        <v>20.6785714285714</v>
      </c>
      <c r="L415" s="19"/>
      <c r="M415" s="19"/>
      <c r="N415" s="19"/>
      <c r="O415" s="19"/>
      <c r="P415" s="19"/>
      <c r="Q415" s="19"/>
      <c r="R415" s="19"/>
      <c r="S415" s="19"/>
      <c r="T415" s="20"/>
      <c r="U415" s="20"/>
    </row>
    <row r="416" customFormat="false" ht="12.75" hidden="false" customHeight="false" outlineLevel="0" collapsed="false">
      <c r="A416" s="0" t="s">
        <v>31</v>
      </c>
      <c r="B416" s="19" t="n">
        <f aca="false">[1]Sheet1!A741</f>
        <v>33</v>
      </c>
      <c r="C416" s="19" t="n">
        <f aca="false">[1]Sheet1!B741</f>
        <v>20.3788819875776</v>
      </c>
      <c r="D416" s="19" t="n">
        <f aca="false">[3]Sheet1!C741</f>
        <v>39.7362637362637</v>
      </c>
      <c r="E416" s="19" t="n">
        <f aca="false">[3]Sheet1!D741</f>
        <v>25.6373626373626</v>
      </c>
      <c r="F416" s="19"/>
      <c r="G416" s="19"/>
      <c r="H416" s="19" t="n">
        <f aca="false">[3]Sheet1!G741</f>
        <v>52.974025974026</v>
      </c>
      <c r="I416" s="19" t="n">
        <f aca="false">[3]Sheet1!H741</f>
        <v>35.6623376623377</v>
      </c>
      <c r="J416" s="19" t="n">
        <f aca="false">[2]Sheet1!I741</f>
        <v>37.6607142857143</v>
      </c>
      <c r="K416" s="19" t="n">
        <f aca="false">[2]Sheet1!J741</f>
        <v>14.9107142857143</v>
      </c>
      <c r="L416" s="19" t="n">
        <f aca="false">[3]Sheet1!K741</f>
        <v>41.9387755102041</v>
      </c>
      <c r="M416" s="19" t="n">
        <f aca="false">[3]Sheet1!L741</f>
        <v>26.6734693877551</v>
      </c>
      <c r="N416" s="19" t="n">
        <f aca="false">[3]Sheet1!M741</f>
        <v>48.6190476190476</v>
      </c>
      <c r="O416" s="19" t="n">
        <f aca="false">[3]Sheet1!N741</f>
        <v>30.4603174603175</v>
      </c>
      <c r="P416" s="19"/>
      <c r="Q416" s="19"/>
      <c r="R416" s="19"/>
      <c r="S416" s="19"/>
      <c r="T416" s="20"/>
      <c r="U416" s="20"/>
    </row>
    <row r="417" customFormat="false" ht="12.75" hidden="false" customHeight="false" outlineLevel="0" collapsed="false">
      <c r="A417" s="0" t="s">
        <v>32</v>
      </c>
      <c r="B417" s="19"/>
      <c r="C417" s="19"/>
      <c r="D417" s="19"/>
      <c r="E417" s="19"/>
      <c r="F417" s="19"/>
      <c r="G417" s="19"/>
      <c r="H417" s="19"/>
      <c r="I417" s="19"/>
      <c r="J417" s="19" t="n">
        <f aca="false">[2]Sheet1!I742</f>
        <v>27.6122448979592</v>
      </c>
      <c r="K417" s="19" t="n">
        <f aca="false">[2]Sheet1!J742</f>
        <v>9.26530612244898</v>
      </c>
      <c r="L417" s="19"/>
      <c r="M417" s="19"/>
      <c r="N417" s="19"/>
      <c r="O417" s="19"/>
      <c r="P417" s="19" t="n">
        <f aca="false">[2]Sheet1!O742</f>
        <v>44.6394557823129</v>
      </c>
      <c r="Q417" s="19" t="n">
        <f aca="false">[2]Sheet1!P742</f>
        <v>22.2312925170068</v>
      </c>
      <c r="R417" s="19" t="n">
        <f aca="false">[2]Sheet1!Q742</f>
        <v>52.1666666666667</v>
      </c>
      <c r="S417" s="19" t="n">
        <f aca="false">[2]Sheet1!R742</f>
        <v>32.5119047619048</v>
      </c>
      <c r="T417" s="20"/>
      <c r="U417" s="20"/>
    </row>
    <row r="418" customFormat="false" ht="13.5" hidden="false" customHeight="false" outlineLevel="0" collapsed="false">
      <c r="B418" s="19"/>
      <c r="C418" s="19"/>
      <c r="D418" s="19"/>
      <c r="E418" s="19"/>
      <c r="F418" s="19"/>
      <c r="G418" s="19"/>
      <c r="H418" s="19"/>
      <c r="I418" s="19"/>
      <c r="J418" s="19"/>
      <c r="K418" s="19"/>
      <c r="L418" s="19"/>
      <c r="M418" s="19"/>
      <c r="N418" s="19"/>
      <c r="O418" s="19"/>
      <c r="P418" s="19"/>
      <c r="Q418" s="19"/>
      <c r="R418" s="19"/>
      <c r="S418" s="19"/>
      <c r="T418" s="20"/>
      <c r="U418" s="38"/>
    </row>
    <row r="419" customFormat="false" ht="12.75" hidden="true" customHeight="false" outlineLevel="0" collapsed="false">
      <c r="A419" s="37"/>
      <c r="B419" s="18"/>
      <c r="C419" s="18"/>
      <c r="D419" s="18"/>
      <c r="E419" s="18"/>
      <c r="F419" s="18"/>
      <c r="G419" s="18"/>
      <c r="H419" s="18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21"/>
      <c r="U419" s="21"/>
    </row>
    <row r="420" customFormat="false" ht="13.5" hidden="true" customHeight="false" outlineLevel="0" collapsed="false">
      <c r="A420" s="37"/>
      <c r="B420" s="18"/>
      <c r="C420" s="18"/>
      <c r="D420" s="18"/>
      <c r="E420" s="18"/>
      <c r="F420" s="18"/>
      <c r="G420" s="18"/>
      <c r="H420" s="18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21"/>
      <c r="U420" s="21"/>
    </row>
    <row r="421" customFormat="false" ht="13.5" hidden="false" customHeight="false" outlineLevel="0" collapsed="false">
      <c r="A421" s="3" t="s">
        <v>147</v>
      </c>
      <c r="B421" s="23"/>
      <c r="C421" s="23"/>
      <c r="D421" s="23"/>
      <c r="E421" s="23"/>
      <c r="F421" s="23"/>
      <c r="G421" s="23"/>
      <c r="H421" s="23"/>
      <c r="I421" s="23"/>
      <c r="J421" s="23"/>
      <c r="K421" s="23"/>
      <c r="L421" s="23"/>
      <c r="M421" s="23"/>
      <c r="N421" s="23"/>
      <c r="O421" s="23"/>
      <c r="P421" s="23"/>
      <c r="Q421" s="23"/>
      <c r="R421" s="23"/>
      <c r="S421" s="23"/>
      <c r="U421" s="27"/>
    </row>
    <row r="422" customFormat="false" ht="12.75" hidden="false" customHeight="false" outlineLevel="0" collapsed="false">
      <c r="A422" s="0" t="s">
        <v>30</v>
      </c>
      <c r="B422" s="19"/>
      <c r="C422" s="19"/>
      <c r="D422" s="19"/>
      <c r="E422" s="19"/>
      <c r="F422" s="19" t="n">
        <f aca="false">[1]Sheet1!E747</f>
        <v>63.2857142857143</v>
      </c>
      <c r="G422" s="19" t="n">
        <f aca="false">[1]Sheet1!F747</f>
        <v>39.7727272727273</v>
      </c>
      <c r="H422" s="19"/>
      <c r="I422" s="19"/>
      <c r="J422" s="19" t="n">
        <f aca="false">[2]Sheet1!I747</f>
        <v>49.9642857142857</v>
      </c>
      <c r="K422" s="19" t="n">
        <f aca="false">[2]Sheet1!J747</f>
        <v>25.7142857142857</v>
      </c>
      <c r="L422" s="19"/>
      <c r="M422" s="19"/>
      <c r="N422" s="19"/>
      <c r="O422" s="19"/>
      <c r="P422" s="19"/>
      <c r="Q422" s="19"/>
      <c r="R422" s="19"/>
      <c r="S422" s="19"/>
      <c r="T422" s="20"/>
      <c r="U422" s="20"/>
    </row>
    <row r="423" customFormat="false" ht="12.75" hidden="false" customHeight="false" outlineLevel="0" collapsed="false">
      <c r="A423" s="0" t="s">
        <v>31</v>
      </c>
      <c r="B423" s="19" t="n">
        <f aca="false">[1]Sheet1!A748</f>
        <v>41.0807453416149</v>
      </c>
      <c r="C423" s="19" t="n">
        <f aca="false">[1]Sheet1!B748</f>
        <v>29.5403726708075</v>
      </c>
      <c r="D423" s="19" t="n">
        <f aca="false">[3]Sheet1!C748</f>
        <v>44.6813186813187</v>
      </c>
      <c r="E423" s="19" t="n">
        <f aca="false">[3]Sheet1!D748</f>
        <v>31.6043956043956</v>
      </c>
      <c r="F423" s="19"/>
      <c r="G423" s="19"/>
      <c r="H423" s="19" t="n">
        <f aca="false">[3]Sheet1!G748</f>
        <v>59.525974025974</v>
      </c>
      <c r="I423" s="19" t="n">
        <f aca="false">[3]Sheet1!H748</f>
        <v>40.6363636363636</v>
      </c>
      <c r="J423" s="19" t="n">
        <f aca="false">[2]Sheet1!I748</f>
        <v>44.2142857142857</v>
      </c>
      <c r="K423" s="19" t="n">
        <f aca="false">[2]Sheet1!J748</f>
        <v>23.6428571428571</v>
      </c>
      <c r="L423" s="19" t="n">
        <f aca="false">[3]Sheet1!K748</f>
        <v>42.9183673469388</v>
      </c>
      <c r="M423" s="19" t="n">
        <f aca="false">[3]Sheet1!L748</f>
        <v>27.9387755102041</v>
      </c>
      <c r="N423" s="19" t="n">
        <f aca="false">[3]Sheet1!M748</f>
        <v>57.5555555555556</v>
      </c>
      <c r="O423" s="19" t="n">
        <f aca="false">[3]Sheet1!N748</f>
        <v>37.9047619047619</v>
      </c>
      <c r="P423" s="19"/>
      <c r="Q423" s="19"/>
      <c r="R423" s="19"/>
      <c r="S423" s="19"/>
      <c r="T423" s="20"/>
      <c r="U423" s="20"/>
    </row>
    <row r="424" customFormat="false" ht="12.75" hidden="false" customHeight="false" outlineLevel="0" collapsed="false">
      <c r="A424" s="0" t="s">
        <v>32</v>
      </c>
      <c r="B424" s="19"/>
      <c r="C424" s="19"/>
      <c r="D424" s="19"/>
      <c r="E424" s="19"/>
      <c r="F424" s="19"/>
      <c r="G424" s="19"/>
      <c r="H424" s="19"/>
      <c r="I424" s="19"/>
      <c r="J424" s="19" t="n">
        <f aca="false">[2]Sheet1!I749</f>
        <v>34.8367346938775</v>
      </c>
      <c r="K424" s="19" t="n">
        <f aca="false">[2]Sheet1!J749</f>
        <v>18.0612244897959</v>
      </c>
      <c r="L424" s="19"/>
      <c r="M424" s="19"/>
      <c r="N424" s="19"/>
      <c r="O424" s="19"/>
      <c r="P424" s="19" t="n">
        <f aca="false">[2]Sheet1!O749</f>
        <v>49.8095238095238</v>
      </c>
      <c r="Q424" s="19" t="n">
        <f aca="false">[2]Sheet1!P749</f>
        <v>27.4965986394558</v>
      </c>
      <c r="R424" s="19" t="n">
        <f aca="false">[2]Sheet1!Q749</f>
        <v>52.452380952381</v>
      </c>
      <c r="S424" s="19" t="n">
        <f aca="false">[2]Sheet1!R749</f>
        <v>38.5833333333333</v>
      </c>
      <c r="T424" s="20"/>
      <c r="U424" s="20"/>
    </row>
    <row r="425" customFormat="false" ht="13.5" hidden="false" customHeight="false" outlineLevel="0" collapsed="false">
      <c r="B425" s="19"/>
      <c r="C425" s="19"/>
      <c r="D425" s="19"/>
      <c r="E425" s="19"/>
      <c r="F425" s="19"/>
      <c r="G425" s="19"/>
      <c r="H425" s="19"/>
      <c r="I425" s="19"/>
      <c r="J425" s="19"/>
      <c r="K425" s="19"/>
      <c r="L425" s="19"/>
      <c r="M425" s="19"/>
      <c r="N425" s="19"/>
      <c r="O425" s="19"/>
      <c r="P425" s="19"/>
      <c r="Q425" s="19"/>
      <c r="R425" s="19"/>
      <c r="S425" s="19"/>
      <c r="T425" s="20"/>
      <c r="U425" s="38"/>
    </row>
    <row r="426" customFormat="false" ht="12.75" hidden="true" customHeight="false" outlineLevel="0" collapsed="false">
      <c r="A426" s="37"/>
      <c r="B426" s="18"/>
      <c r="C426" s="18"/>
      <c r="D426" s="18"/>
      <c r="E426" s="18"/>
      <c r="F426" s="18"/>
      <c r="G426" s="18"/>
      <c r="H426" s="18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21"/>
      <c r="U426" s="21"/>
    </row>
    <row r="427" customFormat="false" ht="13.5" hidden="true" customHeight="false" outlineLevel="0" collapsed="false">
      <c r="A427" s="37"/>
      <c r="B427" s="18"/>
      <c r="C427" s="18"/>
      <c r="D427" s="18"/>
      <c r="E427" s="18"/>
      <c r="F427" s="18"/>
      <c r="G427" s="18"/>
      <c r="H427" s="18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21"/>
      <c r="U427" s="21"/>
    </row>
    <row r="428" customFormat="false" ht="13.5" hidden="false" customHeight="false" outlineLevel="0" collapsed="false">
      <c r="A428" s="3" t="s">
        <v>148</v>
      </c>
      <c r="B428" s="23"/>
      <c r="C428" s="23"/>
      <c r="D428" s="23"/>
      <c r="E428" s="23"/>
      <c r="F428" s="23"/>
      <c r="G428" s="23"/>
      <c r="H428" s="23"/>
      <c r="I428" s="23"/>
      <c r="J428" s="23"/>
      <c r="K428" s="23"/>
      <c r="L428" s="23"/>
      <c r="M428" s="23"/>
      <c r="N428" s="23"/>
      <c r="O428" s="23"/>
      <c r="P428" s="23"/>
      <c r="Q428" s="23"/>
      <c r="R428" s="23"/>
      <c r="S428" s="23"/>
      <c r="U428" s="27"/>
    </row>
    <row r="429" customFormat="false" ht="12.75" hidden="false" customHeight="false" outlineLevel="0" collapsed="false">
      <c r="A429" s="0" t="s">
        <v>30</v>
      </c>
      <c r="B429" s="19"/>
      <c r="C429" s="19"/>
      <c r="D429" s="19"/>
      <c r="E429" s="19"/>
      <c r="F429" s="19" t="n">
        <f aca="false">[1]Sheet1!E754</f>
        <v>52.2142857142857</v>
      </c>
      <c r="G429" s="19" t="n">
        <f aca="false">[1]Sheet1!F754</f>
        <v>35.0584415584416</v>
      </c>
      <c r="H429" s="19"/>
      <c r="I429" s="19"/>
      <c r="J429" s="19" t="n">
        <f aca="false">[2]Sheet1!I754</f>
        <v>44</v>
      </c>
      <c r="K429" s="19" t="n">
        <f aca="false">[2]Sheet1!J754</f>
        <v>22.8928571428571</v>
      </c>
      <c r="L429" s="19"/>
      <c r="M429" s="19"/>
      <c r="N429" s="19"/>
      <c r="O429" s="19"/>
      <c r="P429" s="19"/>
      <c r="Q429" s="19"/>
      <c r="R429" s="19"/>
      <c r="S429" s="19"/>
      <c r="T429" s="20"/>
      <c r="U429" s="20"/>
    </row>
    <row r="430" customFormat="false" ht="12.75" hidden="false" customHeight="false" outlineLevel="0" collapsed="false">
      <c r="A430" s="0" t="s">
        <v>31</v>
      </c>
      <c r="B430" s="19" t="n">
        <f aca="false">[1]Sheet1!A755</f>
        <v>31.7204968944099</v>
      </c>
      <c r="C430" s="19" t="n">
        <f aca="false">[1]Sheet1!B755</f>
        <v>17.9068322981367</v>
      </c>
      <c r="D430" s="19" t="n">
        <f aca="false">[3]Sheet1!C755</f>
        <v>36.3406593406593</v>
      </c>
      <c r="E430" s="19" t="n">
        <f aca="false">[3]Sheet1!D755</f>
        <v>20.2857142857143</v>
      </c>
      <c r="F430" s="19"/>
      <c r="G430" s="19"/>
      <c r="H430" s="19" t="n">
        <f aca="false">[3]Sheet1!G755</f>
        <v>52.2207792207792</v>
      </c>
      <c r="I430" s="19" t="n">
        <f aca="false">[3]Sheet1!H755</f>
        <v>32.6103896103896</v>
      </c>
      <c r="J430" s="19" t="n">
        <f aca="false">[2]Sheet1!I755</f>
        <v>36.9285714285714</v>
      </c>
      <c r="K430" s="19" t="n">
        <f aca="false">[2]Sheet1!J755</f>
        <v>18.5714285714286</v>
      </c>
      <c r="L430" s="19" t="n">
        <f aca="false">[3]Sheet1!K755</f>
        <v>36.5102040816327</v>
      </c>
      <c r="M430" s="19" t="n">
        <f aca="false">[3]Sheet1!L755</f>
        <v>18.5510204081633</v>
      </c>
      <c r="N430" s="19" t="n">
        <f aca="false">[3]Sheet1!M755</f>
        <v>48.0793650793651</v>
      </c>
      <c r="O430" s="19" t="n">
        <f aca="false">[3]Sheet1!N755</f>
        <v>29.3333333333333</v>
      </c>
      <c r="P430" s="19"/>
      <c r="Q430" s="19"/>
      <c r="R430" s="19"/>
      <c r="S430" s="19"/>
      <c r="T430" s="20"/>
      <c r="U430" s="20"/>
    </row>
    <row r="431" customFormat="false" ht="12.75" hidden="false" customHeight="false" outlineLevel="0" collapsed="false">
      <c r="A431" s="0" t="s">
        <v>32</v>
      </c>
      <c r="B431" s="19"/>
      <c r="C431" s="19"/>
      <c r="D431" s="19"/>
      <c r="E431" s="19"/>
      <c r="F431" s="19"/>
      <c r="G431" s="19"/>
      <c r="H431" s="19"/>
      <c r="I431" s="19"/>
      <c r="J431" s="19" t="n">
        <f aca="false">[2]Sheet1!I756</f>
        <v>28.5714285714286</v>
      </c>
      <c r="K431" s="19" t="n">
        <f aca="false">[2]Sheet1!J756</f>
        <v>8.89795918367347</v>
      </c>
      <c r="L431" s="19"/>
      <c r="M431" s="19"/>
      <c r="N431" s="19"/>
      <c r="O431" s="19"/>
      <c r="P431" s="19" t="n">
        <f aca="false">[2]Sheet1!O756</f>
        <v>49.7551020408163</v>
      </c>
      <c r="Q431" s="19" t="n">
        <f aca="false">[2]Sheet1!P756</f>
        <v>26.8809523809524</v>
      </c>
      <c r="R431" s="19" t="n">
        <f aca="false">[2]Sheet1!Q756</f>
        <v>51.6071428571429</v>
      </c>
      <c r="S431" s="19" t="n">
        <f aca="false">[2]Sheet1!R756</f>
        <v>38.6309523809524</v>
      </c>
      <c r="T431" s="20"/>
      <c r="U431" s="20"/>
    </row>
    <row r="432" customFormat="false" ht="13.5" hidden="false" customHeight="false" outlineLevel="0" collapsed="false">
      <c r="B432" s="19"/>
      <c r="C432" s="19"/>
      <c r="D432" s="19"/>
      <c r="E432" s="19"/>
      <c r="F432" s="19"/>
      <c r="G432" s="19"/>
      <c r="H432" s="19"/>
      <c r="I432" s="19"/>
      <c r="J432" s="19"/>
      <c r="K432" s="19"/>
      <c r="L432" s="19"/>
      <c r="M432" s="19"/>
      <c r="N432" s="19"/>
      <c r="O432" s="19"/>
      <c r="P432" s="19"/>
      <c r="Q432" s="19"/>
      <c r="R432" s="19"/>
      <c r="S432" s="19"/>
      <c r="T432" s="20"/>
      <c r="U432" s="38"/>
    </row>
    <row r="433" customFormat="false" ht="12.75" hidden="true" customHeight="false" outlineLevel="0" collapsed="false">
      <c r="A433" s="37"/>
      <c r="B433" s="18"/>
      <c r="C433" s="18"/>
      <c r="D433" s="18"/>
      <c r="E433" s="18"/>
      <c r="F433" s="18"/>
      <c r="G433" s="18"/>
      <c r="H433" s="18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21"/>
      <c r="U433" s="21"/>
    </row>
    <row r="434" customFormat="false" ht="13.5" hidden="true" customHeight="false" outlineLevel="0" collapsed="false">
      <c r="A434" s="37"/>
      <c r="B434" s="18"/>
      <c r="C434" s="18"/>
      <c r="D434" s="18"/>
      <c r="E434" s="18"/>
      <c r="F434" s="18"/>
      <c r="G434" s="18"/>
      <c r="H434" s="18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21"/>
      <c r="U434" s="21"/>
    </row>
    <row r="435" customFormat="false" ht="13.5" hidden="false" customHeight="false" outlineLevel="0" collapsed="false">
      <c r="A435" s="3" t="s">
        <v>149</v>
      </c>
      <c r="B435" s="23"/>
      <c r="C435" s="23"/>
      <c r="D435" s="23"/>
      <c r="E435" s="23"/>
      <c r="F435" s="23"/>
      <c r="G435" s="23"/>
      <c r="H435" s="23"/>
      <c r="I435" s="23"/>
      <c r="J435" s="23"/>
      <c r="K435" s="23"/>
      <c r="L435" s="23"/>
      <c r="M435" s="23"/>
      <c r="N435" s="23"/>
      <c r="O435" s="23"/>
      <c r="P435" s="23"/>
      <c r="Q435" s="23"/>
      <c r="R435" s="23"/>
      <c r="S435" s="23"/>
      <c r="U435" s="27"/>
    </row>
    <row r="436" customFormat="false" ht="12.75" hidden="false" customHeight="false" outlineLevel="0" collapsed="false">
      <c r="A436" s="0" t="s">
        <v>30</v>
      </c>
      <c r="B436" s="19"/>
      <c r="C436" s="19"/>
      <c r="D436" s="19"/>
      <c r="E436" s="19"/>
      <c r="F436" s="19" t="n">
        <f aca="false">[1]Sheet1!E761</f>
        <v>54.6038961038961</v>
      </c>
      <c r="G436" s="19" t="n">
        <f aca="false">[1]Sheet1!F761</f>
        <v>32.7012987012987</v>
      </c>
      <c r="H436" s="19"/>
      <c r="I436" s="19"/>
      <c r="J436" s="19" t="n">
        <f aca="false">[2]Sheet1!I761</f>
        <v>30.3571428571429</v>
      </c>
      <c r="K436" s="19" t="n">
        <f aca="false">[2]Sheet1!J761</f>
        <v>12.3571428571429</v>
      </c>
      <c r="L436" s="19"/>
      <c r="M436" s="19"/>
      <c r="N436" s="19"/>
      <c r="O436" s="19"/>
      <c r="P436" s="19"/>
      <c r="Q436" s="19"/>
      <c r="R436" s="19"/>
      <c r="S436" s="19"/>
      <c r="T436" s="20"/>
      <c r="U436" s="20"/>
    </row>
    <row r="437" customFormat="false" ht="12.75" hidden="false" customHeight="false" outlineLevel="0" collapsed="false">
      <c r="A437" s="0" t="s">
        <v>31</v>
      </c>
      <c r="B437" s="19" t="n">
        <f aca="false">[1]Sheet1!A762</f>
        <v>29.0993788819876</v>
      </c>
      <c r="C437" s="19" t="n">
        <f aca="false">[1]Sheet1!B762</f>
        <v>12.6024844720497</v>
      </c>
      <c r="D437" s="19" t="n">
        <f aca="false">[3]Sheet1!C762</f>
        <v>38.5824175824176</v>
      </c>
      <c r="E437" s="19" t="n">
        <f aca="false">[3]Sheet1!D762</f>
        <v>21.6703296703297</v>
      </c>
      <c r="F437" s="19"/>
      <c r="G437" s="19"/>
      <c r="H437" s="19" t="n">
        <f aca="false">[3]Sheet1!G762</f>
        <v>56.8441558441559</v>
      </c>
      <c r="I437" s="19" t="n">
        <f aca="false">[3]Sheet1!H762</f>
        <v>41.1688311688312</v>
      </c>
      <c r="J437" s="19" t="n">
        <f aca="false">[2]Sheet1!I762</f>
        <v>24.6071428571429</v>
      </c>
      <c r="K437" s="19" t="n">
        <f aca="false">[2]Sheet1!J762</f>
        <v>6.39285714285714</v>
      </c>
      <c r="L437" s="19" t="n">
        <f aca="false">[3]Sheet1!K762</f>
        <v>34.8775510204082</v>
      </c>
      <c r="M437" s="19" t="n">
        <f aca="false">[3]Sheet1!L762</f>
        <v>16.9183673469388</v>
      </c>
      <c r="N437" s="19" t="n">
        <f aca="false">[3]Sheet1!M762</f>
        <v>52.6984126984127</v>
      </c>
      <c r="O437" s="19" t="n">
        <f aca="false">[3]Sheet1!N762</f>
        <v>34.0793650793651</v>
      </c>
      <c r="P437" s="19"/>
      <c r="Q437" s="19"/>
      <c r="R437" s="19"/>
      <c r="S437" s="19"/>
      <c r="T437" s="20"/>
      <c r="U437" s="20"/>
    </row>
    <row r="438" customFormat="false" ht="12.75" hidden="false" customHeight="false" outlineLevel="0" collapsed="false">
      <c r="A438" s="0" t="s">
        <v>32</v>
      </c>
      <c r="B438" s="19"/>
      <c r="C438" s="19"/>
      <c r="D438" s="19"/>
      <c r="E438" s="19"/>
      <c r="F438" s="19"/>
      <c r="G438" s="19"/>
      <c r="H438" s="19"/>
      <c r="I438" s="19"/>
      <c r="J438" s="19" t="n">
        <f aca="false">[2]Sheet1!I763</f>
        <v>11.9387755102041</v>
      </c>
      <c r="K438" s="19" t="n">
        <f aca="false">[2]Sheet1!J763</f>
        <v>-6.06122448979592</v>
      </c>
      <c r="L438" s="19"/>
      <c r="M438" s="19"/>
      <c r="N438" s="19"/>
      <c r="O438" s="19"/>
      <c r="P438" s="19" t="n">
        <f aca="false">[2]Sheet1!O763</f>
        <v>40.0340136054422</v>
      </c>
      <c r="Q438" s="19" t="n">
        <f aca="false">[2]Sheet1!P763</f>
        <v>21.3877551020408</v>
      </c>
      <c r="R438" s="19" t="n">
        <f aca="false">[2]Sheet1!Q763</f>
        <v>48.0595238095238</v>
      </c>
      <c r="S438" s="19" t="n">
        <f aca="false">[2]Sheet1!R763</f>
        <v>37.3333333333333</v>
      </c>
      <c r="T438" s="20"/>
      <c r="U438" s="20"/>
    </row>
    <row r="439" customFormat="false" ht="13.5" hidden="false" customHeight="false" outlineLevel="0" collapsed="false">
      <c r="B439" s="19"/>
      <c r="C439" s="19"/>
      <c r="D439" s="19"/>
      <c r="E439" s="19"/>
      <c r="F439" s="19"/>
      <c r="G439" s="19"/>
      <c r="H439" s="19"/>
      <c r="I439" s="19"/>
      <c r="J439" s="19"/>
      <c r="K439" s="19"/>
      <c r="L439" s="19"/>
      <c r="M439" s="19"/>
      <c r="N439" s="19"/>
      <c r="O439" s="19"/>
      <c r="P439" s="19"/>
      <c r="Q439" s="19"/>
      <c r="R439" s="19"/>
      <c r="S439" s="19"/>
      <c r="T439" s="20"/>
      <c r="U439" s="38"/>
    </row>
    <row r="440" customFormat="false" ht="12.75" hidden="true" customHeight="false" outlineLevel="0" collapsed="false">
      <c r="A440" s="37"/>
      <c r="B440" s="18"/>
      <c r="C440" s="18"/>
      <c r="D440" s="18"/>
      <c r="E440" s="18"/>
      <c r="F440" s="18"/>
      <c r="G440" s="18"/>
      <c r="H440" s="18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21"/>
      <c r="U440" s="21"/>
    </row>
    <row r="441" customFormat="false" ht="13.5" hidden="true" customHeight="false" outlineLevel="0" collapsed="false">
      <c r="A441" s="37"/>
      <c r="B441" s="18"/>
      <c r="C441" s="18"/>
      <c r="D441" s="18"/>
      <c r="E441" s="18"/>
      <c r="F441" s="18"/>
      <c r="G441" s="18"/>
      <c r="H441" s="18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21"/>
      <c r="U441" s="21"/>
    </row>
    <row r="442" customFormat="false" ht="13.5" hidden="false" customHeight="false" outlineLevel="0" collapsed="false">
      <c r="A442" s="3" t="s">
        <v>150</v>
      </c>
      <c r="B442" s="23"/>
      <c r="C442" s="23"/>
      <c r="D442" s="23"/>
      <c r="E442" s="23"/>
      <c r="F442" s="23"/>
      <c r="G442" s="23"/>
      <c r="H442" s="23"/>
      <c r="I442" s="23"/>
      <c r="J442" s="23"/>
      <c r="K442" s="23"/>
      <c r="L442" s="23"/>
      <c r="M442" s="23"/>
      <c r="N442" s="23"/>
      <c r="O442" s="23"/>
      <c r="P442" s="23"/>
      <c r="Q442" s="23"/>
      <c r="R442" s="23"/>
      <c r="S442" s="23"/>
      <c r="U442" s="27"/>
    </row>
    <row r="443" customFormat="false" ht="12.75" hidden="false" customHeight="false" outlineLevel="0" collapsed="false">
      <c r="A443" s="0" t="s">
        <v>30</v>
      </c>
      <c r="B443" s="19"/>
      <c r="C443" s="19"/>
      <c r="D443" s="19"/>
      <c r="E443" s="19"/>
      <c r="F443" s="19" t="n">
        <f aca="false">[1]Sheet1!E768</f>
        <v>53.5324675324675</v>
      </c>
      <c r="G443" s="19" t="n">
        <f aca="false">[1]Sheet1!F768</f>
        <v>29.8636363636364</v>
      </c>
      <c r="H443" s="19"/>
      <c r="I443" s="19"/>
      <c r="J443" s="19" t="n">
        <f aca="false">[2]Sheet1!I768</f>
        <v>29.9642857142857</v>
      </c>
      <c r="K443" s="19" t="n">
        <f aca="false">[2]Sheet1!J768</f>
        <v>8.67857142857143</v>
      </c>
      <c r="L443" s="19"/>
      <c r="M443" s="19"/>
      <c r="N443" s="19"/>
      <c r="O443" s="19"/>
      <c r="P443" s="19"/>
      <c r="Q443" s="19"/>
      <c r="R443" s="19"/>
      <c r="S443" s="19"/>
      <c r="T443" s="20"/>
      <c r="U443" s="20"/>
    </row>
    <row r="444" customFormat="false" ht="12.75" hidden="false" customHeight="false" outlineLevel="0" collapsed="false">
      <c r="A444" s="0" t="s">
        <v>31</v>
      </c>
      <c r="B444" s="19" t="n">
        <f aca="false">[1]Sheet1!A769</f>
        <v>26.0496894409938</v>
      </c>
      <c r="C444" s="19" t="n">
        <f aca="false">[1]Sheet1!B769</f>
        <v>7.86335403726708</v>
      </c>
      <c r="D444" s="19" t="n">
        <f aca="false">[3]Sheet1!C769</f>
        <v>37.4835164835165</v>
      </c>
      <c r="E444" s="19" t="n">
        <f aca="false">[3]Sheet1!D769</f>
        <v>21.7912087912088</v>
      </c>
      <c r="F444" s="19"/>
      <c r="G444" s="19"/>
      <c r="H444" s="19" t="n">
        <f aca="false">[3]Sheet1!G769</f>
        <v>51.3506493506493</v>
      </c>
      <c r="I444" s="19" t="n">
        <f aca="false">[3]Sheet1!H769</f>
        <v>31.5714285714286</v>
      </c>
      <c r="J444" s="19" t="n">
        <f aca="false">[2]Sheet1!I769</f>
        <v>24.0178571428571</v>
      </c>
      <c r="K444" s="19" t="n">
        <f aca="false">[2]Sheet1!J769</f>
        <v>4.23214285714286</v>
      </c>
      <c r="L444" s="19" t="n">
        <f aca="false">[3]Sheet1!K769</f>
        <v>38.6734693877551</v>
      </c>
      <c r="M444" s="19" t="n">
        <f aca="false">[3]Sheet1!L769</f>
        <v>22.8163265306122</v>
      </c>
      <c r="N444" s="19" t="n">
        <f aca="false">[3]Sheet1!M769</f>
        <v>44.7619047619048</v>
      </c>
      <c r="O444" s="19" t="n">
        <f aca="false">[3]Sheet1!N769</f>
        <v>24.1428571428571</v>
      </c>
      <c r="P444" s="19"/>
      <c r="Q444" s="19"/>
      <c r="R444" s="19"/>
      <c r="S444" s="19"/>
      <c r="T444" s="20"/>
      <c r="U444" s="20"/>
    </row>
    <row r="445" customFormat="false" ht="12.75" hidden="false" customHeight="false" outlineLevel="0" collapsed="false">
      <c r="A445" s="0" t="s">
        <v>32</v>
      </c>
      <c r="B445" s="19"/>
      <c r="C445" s="19"/>
      <c r="D445" s="19"/>
      <c r="E445" s="19"/>
      <c r="F445" s="19"/>
      <c r="G445" s="19"/>
      <c r="H445" s="19"/>
      <c r="I445" s="19"/>
      <c r="J445" s="19" t="n">
        <f aca="false">[2]Sheet1!I770</f>
        <v>14.6326530612245</v>
      </c>
      <c r="K445" s="19" t="n">
        <f aca="false">[2]Sheet1!J770</f>
        <v>-2.95918367346939</v>
      </c>
      <c r="L445" s="19"/>
      <c r="M445" s="19"/>
      <c r="N445" s="19"/>
      <c r="O445" s="19"/>
      <c r="P445" s="19" t="n">
        <f aca="false">[2]Sheet1!O770</f>
        <v>45.0816326530612</v>
      </c>
      <c r="Q445" s="19" t="n">
        <f aca="false">[2]Sheet1!P770</f>
        <v>19.6666666666667</v>
      </c>
      <c r="R445" s="19" t="n">
        <f aca="false">[2]Sheet1!Q770</f>
        <v>53.1190476190476</v>
      </c>
      <c r="S445" s="19" t="n">
        <f aca="false">[2]Sheet1!R770</f>
        <v>35.8928571428571</v>
      </c>
      <c r="T445" s="20"/>
      <c r="U445" s="20"/>
    </row>
    <row r="446" customFormat="false" ht="13.5" hidden="false" customHeight="false" outlineLevel="0" collapsed="false">
      <c r="B446" s="19"/>
      <c r="C446" s="19"/>
      <c r="D446" s="19"/>
      <c r="E446" s="19"/>
      <c r="F446" s="19"/>
      <c r="G446" s="19"/>
      <c r="H446" s="19"/>
      <c r="I446" s="19"/>
      <c r="J446" s="19"/>
      <c r="K446" s="19"/>
      <c r="L446" s="19"/>
      <c r="M446" s="19"/>
      <c r="N446" s="19"/>
      <c r="O446" s="19"/>
      <c r="P446" s="19"/>
      <c r="Q446" s="19"/>
      <c r="R446" s="19"/>
      <c r="S446" s="19"/>
      <c r="T446" s="20"/>
      <c r="U446" s="38"/>
    </row>
    <row r="447" customFormat="false" ht="12.75" hidden="true" customHeight="false" outlineLevel="0" collapsed="false">
      <c r="A447" s="37"/>
      <c r="B447" s="18"/>
      <c r="C447" s="18"/>
      <c r="D447" s="18"/>
      <c r="E447" s="18"/>
      <c r="F447" s="18"/>
      <c r="G447" s="18"/>
      <c r="H447" s="18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21"/>
      <c r="U447" s="21"/>
    </row>
    <row r="448" customFormat="false" ht="13.5" hidden="true" customHeight="false" outlineLevel="0" collapsed="false">
      <c r="A448" s="37"/>
      <c r="B448" s="18"/>
      <c r="C448" s="18"/>
      <c r="D448" s="18"/>
      <c r="E448" s="18"/>
      <c r="F448" s="18"/>
      <c r="G448" s="18"/>
      <c r="H448" s="18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21"/>
      <c r="U448" s="21"/>
    </row>
    <row r="449" customFormat="false" ht="13.5" hidden="false" customHeight="false" outlineLevel="0" collapsed="false">
      <c r="A449" s="3" t="s">
        <v>151</v>
      </c>
      <c r="B449" s="23"/>
      <c r="C449" s="23"/>
      <c r="D449" s="23"/>
      <c r="E449" s="23"/>
      <c r="F449" s="23"/>
      <c r="G449" s="23"/>
      <c r="H449" s="23"/>
      <c r="I449" s="23"/>
      <c r="J449" s="23"/>
      <c r="K449" s="23"/>
      <c r="L449" s="23"/>
      <c r="M449" s="23"/>
      <c r="N449" s="23"/>
      <c r="O449" s="23"/>
      <c r="P449" s="23"/>
      <c r="Q449" s="23"/>
      <c r="R449" s="23"/>
      <c r="S449" s="23"/>
      <c r="U449" s="27"/>
    </row>
    <row r="450" customFormat="false" ht="12.75" hidden="false" customHeight="false" outlineLevel="0" collapsed="false">
      <c r="A450" s="0" t="s">
        <v>30</v>
      </c>
      <c r="B450" s="19"/>
      <c r="C450" s="19"/>
      <c r="D450" s="19"/>
      <c r="E450" s="19"/>
      <c r="F450" s="19" t="n">
        <f aca="false">[1]Sheet1!E775</f>
        <v>46.1753246753247</v>
      </c>
      <c r="G450" s="19" t="n">
        <f aca="false">[1]Sheet1!F775</f>
        <v>31.3441558441559</v>
      </c>
      <c r="H450" s="19"/>
      <c r="I450" s="19"/>
      <c r="J450" s="19" t="n">
        <f aca="false">[2]Sheet1!I775</f>
        <v>27.8214285714286</v>
      </c>
      <c r="K450" s="19" t="n">
        <f aca="false">[2]Sheet1!J775</f>
        <v>8.07142857142857</v>
      </c>
      <c r="L450" s="19"/>
      <c r="M450" s="19"/>
      <c r="N450" s="19"/>
      <c r="O450" s="19"/>
      <c r="P450" s="19"/>
      <c r="Q450" s="19"/>
      <c r="R450" s="19"/>
      <c r="S450" s="19"/>
      <c r="T450" s="20"/>
      <c r="U450" s="20"/>
    </row>
    <row r="451" customFormat="false" ht="12.75" hidden="false" customHeight="false" outlineLevel="0" collapsed="false">
      <c r="A451" s="0" t="s">
        <v>31</v>
      </c>
      <c r="B451" s="19" t="n">
        <f aca="false">[1]Sheet1!A776</f>
        <v>17.5726708074534</v>
      </c>
      <c r="C451" s="19" t="n">
        <f aca="false">[1]Sheet1!B776</f>
        <v>0.240993788819875</v>
      </c>
      <c r="D451" s="19" t="n">
        <f aca="false">[3]Sheet1!C776</f>
        <v>25.3736263736264</v>
      </c>
      <c r="E451" s="19" t="n">
        <f aca="false">[3]Sheet1!D776</f>
        <v>11.6043956043956</v>
      </c>
      <c r="F451" s="19"/>
      <c r="G451" s="19"/>
      <c r="H451" s="19" t="n">
        <f aca="false">[3]Sheet1!G776</f>
        <v>47.474025974026</v>
      </c>
      <c r="I451" s="19" t="n">
        <f aca="false">[3]Sheet1!H776</f>
        <v>30.538961038961</v>
      </c>
      <c r="J451" s="19" t="n">
        <f aca="false">[2]Sheet1!I776</f>
        <v>21.2142857142857</v>
      </c>
      <c r="K451" s="19" t="n">
        <f aca="false">[2]Sheet1!J776</f>
        <v>1.94642857142857</v>
      </c>
      <c r="L451" s="19" t="n">
        <f aca="false">[3]Sheet1!K776</f>
        <v>26.7755102040816</v>
      </c>
      <c r="M451" s="19" t="n">
        <f aca="false">[3]Sheet1!L776</f>
        <v>12.3877551020408</v>
      </c>
      <c r="N451" s="19" t="n">
        <f aca="false">[3]Sheet1!M776</f>
        <v>40.8888888888889</v>
      </c>
      <c r="O451" s="19" t="n">
        <f aca="false">[3]Sheet1!N776</f>
        <v>25.4920634920635</v>
      </c>
      <c r="P451" s="19"/>
      <c r="Q451" s="19"/>
      <c r="R451" s="19"/>
      <c r="S451" s="19"/>
      <c r="T451" s="20"/>
      <c r="U451" s="20"/>
    </row>
    <row r="452" customFormat="false" ht="12.75" hidden="false" customHeight="false" outlineLevel="0" collapsed="false">
      <c r="A452" s="0" t="s">
        <v>32</v>
      </c>
      <c r="B452" s="19"/>
      <c r="C452" s="19"/>
      <c r="D452" s="19"/>
      <c r="E452" s="19"/>
      <c r="F452" s="19"/>
      <c r="G452" s="19"/>
      <c r="H452" s="19"/>
      <c r="I452" s="19"/>
      <c r="J452" s="19" t="n">
        <f aca="false">[2]Sheet1!I777</f>
        <v>11.9795918367347</v>
      </c>
      <c r="K452" s="19" t="n">
        <f aca="false">[2]Sheet1!J777</f>
        <v>-4.24489795918367</v>
      </c>
      <c r="L452" s="19"/>
      <c r="M452" s="19"/>
      <c r="N452" s="19"/>
      <c r="O452" s="19"/>
      <c r="P452" s="19" t="n">
        <f aca="false">[2]Sheet1!O777</f>
        <v>43.6666666666667</v>
      </c>
      <c r="Q452" s="19" t="n">
        <f aca="false">[2]Sheet1!P777</f>
        <v>22.6190476190476</v>
      </c>
      <c r="R452" s="19" t="n">
        <f aca="false">[2]Sheet1!Q777</f>
        <v>51.4404761904762</v>
      </c>
      <c r="S452" s="19" t="n">
        <f aca="false">[2]Sheet1!R777</f>
        <v>36.6904761904762</v>
      </c>
      <c r="T452" s="20"/>
      <c r="U452" s="20"/>
    </row>
    <row r="453" customFormat="false" ht="13.5" hidden="false" customHeight="false" outlineLevel="0" collapsed="false">
      <c r="B453" s="19"/>
      <c r="C453" s="19"/>
      <c r="D453" s="19"/>
      <c r="E453" s="19"/>
      <c r="F453" s="19"/>
      <c r="G453" s="19"/>
      <c r="H453" s="19"/>
      <c r="I453" s="19"/>
      <c r="J453" s="19"/>
      <c r="K453" s="19"/>
      <c r="L453" s="19"/>
      <c r="M453" s="19"/>
      <c r="N453" s="19"/>
      <c r="O453" s="19"/>
      <c r="P453" s="19"/>
      <c r="Q453" s="19"/>
      <c r="R453" s="19"/>
      <c r="S453" s="19"/>
      <c r="T453" s="20"/>
      <c r="U453" s="38"/>
    </row>
    <row r="454" customFormat="false" ht="12.75" hidden="true" customHeight="false" outlineLevel="0" collapsed="false">
      <c r="A454" s="37"/>
      <c r="B454" s="18"/>
      <c r="C454" s="18"/>
      <c r="D454" s="18"/>
      <c r="E454" s="18"/>
      <c r="F454" s="18"/>
      <c r="G454" s="18"/>
      <c r="H454" s="18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21"/>
      <c r="U454" s="21"/>
    </row>
    <row r="455" customFormat="false" ht="13.5" hidden="true" customHeight="false" outlineLevel="0" collapsed="false">
      <c r="A455" s="37"/>
      <c r="B455" s="18"/>
      <c r="C455" s="18"/>
      <c r="D455" s="18"/>
      <c r="E455" s="18"/>
      <c r="F455" s="18"/>
      <c r="G455" s="18"/>
      <c r="H455" s="18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21"/>
      <c r="U455" s="21"/>
    </row>
    <row r="456" customFormat="false" ht="13.5" hidden="false" customHeight="false" outlineLevel="0" collapsed="false">
      <c r="A456" s="3" t="s">
        <v>152</v>
      </c>
      <c r="B456" s="23"/>
      <c r="C456" s="23"/>
      <c r="D456" s="23"/>
      <c r="E456" s="23"/>
      <c r="F456" s="23"/>
      <c r="G456" s="23"/>
      <c r="H456" s="23"/>
      <c r="I456" s="23"/>
      <c r="J456" s="23"/>
      <c r="K456" s="23"/>
      <c r="L456" s="23"/>
      <c r="M456" s="23"/>
      <c r="N456" s="23"/>
      <c r="O456" s="23"/>
      <c r="P456" s="23"/>
      <c r="Q456" s="23"/>
      <c r="R456" s="23"/>
      <c r="S456" s="23"/>
      <c r="U456" s="27"/>
    </row>
    <row r="457" customFormat="false" ht="12.75" hidden="false" customHeight="false" outlineLevel="0" collapsed="false">
      <c r="A457" s="0" t="s">
        <v>30</v>
      </c>
      <c r="B457" s="19"/>
      <c r="C457" s="19"/>
      <c r="D457" s="19"/>
      <c r="E457" s="19"/>
      <c r="F457" s="19" t="n">
        <f aca="false">[1]Sheet1!E782</f>
        <v>43.6948051948052</v>
      </c>
      <c r="G457" s="19" t="n">
        <f aca="false">[1]Sheet1!F782</f>
        <v>25.4675324675325</v>
      </c>
      <c r="H457" s="19"/>
      <c r="I457" s="19"/>
      <c r="J457" s="19" t="n">
        <f aca="false">[2]Sheet1!I782</f>
        <v>31.1785714285714</v>
      </c>
      <c r="K457" s="19" t="n">
        <f aca="false">[2]Sheet1!J782</f>
        <v>10.0357142857143</v>
      </c>
      <c r="L457" s="19"/>
      <c r="M457" s="19"/>
      <c r="N457" s="19"/>
      <c r="O457" s="19"/>
      <c r="P457" s="19"/>
      <c r="Q457" s="19"/>
      <c r="R457" s="19"/>
      <c r="S457" s="19"/>
      <c r="T457" s="20"/>
      <c r="U457" s="20"/>
    </row>
    <row r="458" customFormat="false" ht="12.75" hidden="false" customHeight="false" outlineLevel="0" collapsed="false">
      <c r="A458" s="0" t="s">
        <v>31</v>
      </c>
      <c r="B458" s="19" t="n">
        <f aca="false">[1]Sheet1!A783</f>
        <v>25.2658385093168</v>
      </c>
      <c r="C458" s="19" t="n">
        <f aca="false">[1]Sheet1!B783</f>
        <v>10.5354037267081</v>
      </c>
      <c r="D458" s="19" t="n">
        <f aca="false">[3]Sheet1!C783</f>
        <v>27.5604395604396</v>
      </c>
      <c r="E458" s="19" t="n">
        <f aca="false">[3]Sheet1!D783</f>
        <v>15.956043956044</v>
      </c>
      <c r="F458" s="19"/>
      <c r="G458" s="19"/>
      <c r="H458" s="19" t="n">
        <f aca="false">[3]Sheet1!G783</f>
        <v>41.8181818181818</v>
      </c>
      <c r="I458" s="19" t="n">
        <f aca="false">[3]Sheet1!H783</f>
        <v>23.8766233766234</v>
      </c>
      <c r="J458" s="19" t="n">
        <f aca="false">[2]Sheet1!I783</f>
        <v>27.3214285714286</v>
      </c>
      <c r="K458" s="19" t="n">
        <f aca="false">[2]Sheet1!J783</f>
        <v>7.39285714285714</v>
      </c>
      <c r="L458" s="19" t="n">
        <f aca="false">[3]Sheet1!K783</f>
        <v>30.5102040816327</v>
      </c>
      <c r="M458" s="19" t="n">
        <f aca="false">[3]Sheet1!L783</f>
        <v>14.4489795918367</v>
      </c>
      <c r="N458" s="19" t="n">
        <f aca="false">[3]Sheet1!M783</f>
        <v>35.7301587301587</v>
      </c>
      <c r="O458" s="19" t="n">
        <f aca="false">[3]Sheet1!N783</f>
        <v>18.3015873015873</v>
      </c>
      <c r="P458" s="19"/>
      <c r="Q458" s="19"/>
      <c r="R458" s="19"/>
      <c r="S458" s="19"/>
      <c r="T458" s="20"/>
      <c r="U458" s="20"/>
    </row>
    <row r="459" customFormat="false" ht="12.75" hidden="false" customHeight="false" outlineLevel="0" collapsed="false">
      <c r="A459" s="0" t="s">
        <v>32</v>
      </c>
      <c r="B459" s="19"/>
      <c r="C459" s="19"/>
      <c r="D459" s="19"/>
      <c r="E459" s="19"/>
      <c r="F459" s="19"/>
      <c r="G459" s="19"/>
      <c r="H459" s="19"/>
      <c r="I459" s="19"/>
      <c r="J459" s="19" t="n">
        <f aca="false">[2]Sheet1!I784</f>
        <v>22.9591836734694</v>
      </c>
      <c r="K459" s="19" t="n">
        <f aca="false">[2]Sheet1!J784</f>
        <v>3.38775510204082</v>
      </c>
      <c r="L459" s="19"/>
      <c r="M459" s="19"/>
      <c r="N459" s="19"/>
      <c r="O459" s="19"/>
      <c r="P459" s="19" t="n">
        <f aca="false">[2]Sheet1!O784</f>
        <v>45.5578231292517</v>
      </c>
      <c r="Q459" s="19" t="n">
        <f aca="false">[2]Sheet1!P784</f>
        <v>23.421768707483</v>
      </c>
      <c r="R459" s="19" t="n">
        <f aca="false">[2]Sheet1!Q784</f>
        <v>53.797619047619</v>
      </c>
      <c r="S459" s="19" t="n">
        <f aca="false">[2]Sheet1!R784</f>
        <v>36.202380952381</v>
      </c>
      <c r="T459" s="20"/>
      <c r="U459" s="20"/>
    </row>
    <row r="460" customFormat="false" ht="13.5" hidden="false" customHeight="false" outlineLevel="0" collapsed="false">
      <c r="B460" s="19"/>
      <c r="C460" s="19"/>
      <c r="D460" s="19"/>
      <c r="E460" s="19"/>
      <c r="F460" s="19"/>
      <c r="G460" s="19"/>
      <c r="H460" s="19"/>
      <c r="I460" s="19"/>
      <c r="J460" s="19"/>
      <c r="K460" s="19"/>
      <c r="L460" s="19"/>
      <c r="M460" s="19"/>
      <c r="N460" s="19"/>
      <c r="O460" s="19"/>
      <c r="P460" s="19"/>
      <c r="Q460" s="19"/>
      <c r="R460" s="19"/>
      <c r="S460" s="19"/>
      <c r="T460" s="20"/>
      <c r="U460" s="38"/>
    </row>
    <row r="461" customFormat="false" ht="12.75" hidden="true" customHeight="false" outlineLevel="0" collapsed="false">
      <c r="A461" s="37"/>
      <c r="B461" s="18"/>
      <c r="C461" s="18"/>
      <c r="D461" s="18"/>
      <c r="E461" s="18"/>
      <c r="F461" s="18"/>
      <c r="G461" s="18"/>
      <c r="H461" s="18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21"/>
      <c r="U461" s="21"/>
    </row>
    <row r="462" customFormat="false" ht="13.5" hidden="true" customHeight="false" outlineLevel="0" collapsed="false">
      <c r="A462" s="37"/>
      <c r="B462" s="18"/>
      <c r="C462" s="18"/>
      <c r="D462" s="18"/>
      <c r="E462" s="18"/>
      <c r="F462" s="18"/>
      <c r="G462" s="18"/>
      <c r="H462" s="18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21"/>
      <c r="U462" s="21"/>
    </row>
    <row r="463" customFormat="false" ht="13.5" hidden="false" customHeight="false" outlineLevel="0" collapsed="false">
      <c r="A463" s="3" t="s">
        <v>153</v>
      </c>
      <c r="B463" s="23"/>
      <c r="C463" s="23"/>
      <c r="D463" s="23"/>
      <c r="E463" s="23"/>
      <c r="F463" s="23"/>
      <c r="G463" s="23"/>
      <c r="H463" s="23"/>
      <c r="I463" s="23"/>
      <c r="J463" s="23"/>
      <c r="K463" s="23"/>
      <c r="L463" s="23"/>
      <c r="M463" s="23"/>
      <c r="N463" s="23"/>
      <c r="O463" s="23"/>
      <c r="P463" s="23"/>
      <c r="Q463" s="23"/>
      <c r="R463" s="23"/>
      <c r="S463" s="23"/>
      <c r="U463" s="27"/>
    </row>
    <row r="464" customFormat="false" ht="12.75" hidden="false" customHeight="false" outlineLevel="0" collapsed="false">
      <c r="A464" s="0" t="s">
        <v>30</v>
      </c>
      <c r="B464" s="19"/>
      <c r="C464" s="19"/>
      <c r="D464" s="19"/>
      <c r="E464" s="19"/>
      <c r="F464" s="19" t="n">
        <f aca="false">[1]Sheet1!E789</f>
        <v>57.5324675324675</v>
      </c>
      <c r="G464" s="19" t="n">
        <f aca="false">[1]Sheet1!F789</f>
        <v>34.1688311688312</v>
      </c>
      <c r="H464" s="19"/>
      <c r="I464" s="19"/>
      <c r="J464" s="19" t="n">
        <f aca="false">[2]Sheet1!I789</f>
        <v>48.6785714285714</v>
      </c>
      <c r="K464" s="19" t="n">
        <f aca="false">[2]Sheet1!J789</f>
        <v>25.2857142857143</v>
      </c>
      <c r="L464" s="19"/>
      <c r="M464" s="19"/>
      <c r="N464" s="19"/>
      <c r="O464" s="19"/>
      <c r="P464" s="19"/>
      <c r="Q464" s="19"/>
      <c r="R464" s="19"/>
      <c r="S464" s="19"/>
      <c r="T464" s="20"/>
      <c r="U464" s="20"/>
    </row>
    <row r="465" customFormat="false" ht="12.75" hidden="false" customHeight="false" outlineLevel="0" collapsed="false">
      <c r="A465" s="0" t="s">
        <v>31</v>
      </c>
      <c r="B465" s="19" t="n">
        <f aca="false">[1]Sheet1!A790</f>
        <v>32.1490683229814</v>
      </c>
      <c r="C465" s="19" t="n">
        <f aca="false">[1]Sheet1!B790</f>
        <v>16.5590062111801</v>
      </c>
      <c r="D465" s="19" t="n">
        <f aca="false">[3]Sheet1!C790</f>
        <v>34.8681318681319</v>
      </c>
      <c r="E465" s="19" t="n">
        <f aca="false">[3]Sheet1!D790</f>
        <v>21.4725274725275</v>
      </c>
      <c r="F465" s="19"/>
      <c r="G465" s="19"/>
      <c r="H465" s="19" t="n">
        <f aca="false">[3]Sheet1!G790</f>
        <v>52.9675324675325</v>
      </c>
      <c r="I465" s="19" t="n">
        <f aca="false">[3]Sheet1!H790</f>
        <v>29.1493506493506</v>
      </c>
      <c r="J465" s="19" t="n">
        <f aca="false">[2]Sheet1!I790</f>
        <v>42.9821428571429</v>
      </c>
      <c r="K465" s="19" t="n">
        <f aca="false">[2]Sheet1!J790</f>
        <v>20.4464285714286</v>
      </c>
      <c r="L465" s="19" t="n">
        <f aca="false">[3]Sheet1!K790</f>
        <v>32.8571428571429</v>
      </c>
      <c r="M465" s="19" t="n">
        <f aca="false">[3]Sheet1!L790</f>
        <v>15.7755102040816</v>
      </c>
      <c r="N465" s="19" t="n">
        <f aca="false">[3]Sheet1!M790</f>
        <v>49.2222222222222</v>
      </c>
      <c r="O465" s="19" t="n">
        <f aca="false">[3]Sheet1!N790</f>
        <v>26.0793650793651</v>
      </c>
      <c r="P465" s="19"/>
      <c r="Q465" s="19"/>
      <c r="R465" s="19"/>
      <c r="S465" s="19"/>
      <c r="T465" s="20"/>
      <c r="U465" s="20"/>
    </row>
    <row r="466" customFormat="false" ht="12.75" hidden="false" customHeight="false" outlineLevel="0" collapsed="false">
      <c r="A466" s="0" t="s">
        <v>32</v>
      </c>
      <c r="B466" s="19"/>
      <c r="C466" s="19"/>
      <c r="D466" s="19"/>
      <c r="E466" s="19"/>
      <c r="F466" s="19"/>
      <c r="G466" s="19"/>
      <c r="H466" s="19"/>
      <c r="I466" s="19"/>
      <c r="J466" s="19" t="n">
        <f aca="false">[2]Sheet1!I791</f>
        <v>36.0816326530612</v>
      </c>
      <c r="K466" s="19" t="n">
        <f aca="false">[2]Sheet1!J791</f>
        <v>18.1020408163265</v>
      </c>
      <c r="L466" s="19"/>
      <c r="M466" s="19"/>
      <c r="N466" s="19"/>
      <c r="O466" s="19"/>
      <c r="P466" s="19" t="n">
        <f aca="false">[2]Sheet1!O791</f>
        <v>48.3469387755102</v>
      </c>
      <c r="Q466" s="19" t="n">
        <f aca="false">[2]Sheet1!P791</f>
        <v>25.4965986394558</v>
      </c>
      <c r="R466" s="19" t="n">
        <f aca="false">[2]Sheet1!Q791</f>
        <v>52.202380952381</v>
      </c>
      <c r="S466" s="19" t="n">
        <f aca="false">[2]Sheet1!R791</f>
        <v>37.5</v>
      </c>
      <c r="T466" s="20"/>
      <c r="U466" s="20"/>
    </row>
    <row r="467" customFormat="false" ht="13.5" hidden="false" customHeight="false" outlineLevel="0" collapsed="false">
      <c r="B467" s="19"/>
      <c r="C467" s="19"/>
      <c r="D467" s="19"/>
      <c r="E467" s="19"/>
      <c r="F467" s="19"/>
      <c r="G467" s="19"/>
      <c r="H467" s="19"/>
      <c r="I467" s="19"/>
      <c r="J467" s="19"/>
      <c r="K467" s="19"/>
      <c r="L467" s="19"/>
      <c r="M467" s="19"/>
      <c r="N467" s="19"/>
      <c r="O467" s="19"/>
      <c r="P467" s="19"/>
      <c r="Q467" s="19"/>
      <c r="R467" s="19"/>
      <c r="S467" s="19"/>
      <c r="T467" s="20"/>
      <c r="U467" s="38"/>
    </row>
    <row r="468" customFormat="false" ht="12.75" hidden="true" customHeight="false" outlineLevel="0" collapsed="false">
      <c r="A468" s="37"/>
      <c r="B468" s="18"/>
      <c r="C468" s="18"/>
      <c r="D468" s="18"/>
      <c r="E468" s="18"/>
      <c r="F468" s="18"/>
      <c r="G468" s="18"/>
      <c r="H468" s="18"/>
      <c r="I468" s="18"/>
      <c r="J468" s="18"/>
      <c r="K468" s="18"/>
      <c r="L468" s="18"/>
      <c r="M468" s="18"/>
      <c r="N468" s="18"/>
      <c r="O468" s="18"/>
      <c r="P468" s="18"/>
      <c r="Q468" s="18"/>
      <c r="R468" s="18"/>
      <c r="S468" s="18"/>
      <c r="T468" s="21"/>
      <c r="U468" s="21"/>
    </row>
    <row r="469" customFormat="false" ht="13.5" hidden="true" customHeight="false" outlineLevel="0" collapsed="false">
      <c r="A469" s="37"/>
      <c r="B469" s="18"/>
      <c r="C469" s="18"/>
      <c r="D469" s="18"/>
      <c r="E469" s="18"/>
      <c r="F469" s="18"/>
      <c r="G469" s="18"/>
      <c r="H469" s="18"/>
      <c r="I469" s="18"/>
      <c r="J469" s="18"/>
      <c r="K469" s="18"/>
      <c r="L469" s="18"/>
      <c r="M469" s="18"/>
      <c r="N469" s="18"/>
      <c r="O469" s="18"/>
      <c r="P469" s="18"/>
      <c r="Q469" s="18"/>
      <c r="R469" s="18"/>
      <c r="S469" s="18"/>
      <c r="T469" s="21"/>
      <c r="U469" s="21"/>
    </row>
    <row r="470" customFormat="false" ht="13.5" hidden="false" customHeight="false" outlineLevel="0" collapsed="false">
      <c r="A470" s="3" t="s">
        <v>154</v>
      </c>
      <c r="B470" s="23"/>
      <c r="C470" s="23"/>
      <c r="D470" s="23"/>
      <c r="E470" s="23"/>
      <c r="F470" s="23"/>
      <c r="G470" s="23"/>
      <c r="H470" s="23"/>
      <c r="I470" s="23"/>
      <c r="J470" s="23"/>
      <c r="K470" s="23"/>
      <c r="L470" s="23"/>
      <c r="M470" s="23"/>
      <c r="N470" s="23"/>
      <c r="O470" s="23"/>
      <c r="P470" s="23"/>
      <c r="Q470" s="23"/>
      <c r="R470" s="23"/>
      <c r="S470" s="23"/>
      <c r="U470" s="27"/>
    </row>
    <row r="471" customFormat="false" ht="12.75" hidden="false" customHeight="false" outlineLevel="0" collapsed="false">
      <c r="A471" s="0" t="s">
        <v>30</v>
      </c>
      <c r="B471" s="19"/>
      <c r="C471" s="19"/>
      <c r="D471" s="19"/>
      <c r="E471" s="19"/>
      <c r="F471" s="19" t="n">
        <f aca="false">[1]Sheet1!E796</f>
        <v>51.7922077922078</v>
      </c>
      <c r="G471" s="19" t="n">
        <f aca="false">[1]Sheet1!F796</f>
        <v>37.7077922077922</v>
      </c>
      <c r="H471" s="19"/>
      <c r="I471" s="19"/>
      <c r="J471" s="19" t="n">
        <f aca="false">[2]Sheet1!I796</f>
        <v>38.8214285714286</v>
      </c>
      <c r="K471" s="19" t="n">
        <f aca="false">[2]Sheet1!J796</f>
        <v>22.2142857142857</v>
      </c>
      <c r="L471" s="19"/>
      <c r="M471" s="19"/>
      <c r="N471" s="19"/>
      <c r="O471" s="19"/>
      <c r="P471" s="19"/>
      <c r="Q471" s="19"/>
      <c r="R471" s="19"/>
      <c r="S471" s="19"/>
      <c r="T471" s="20"/>
      <c r="U471" s="20"/>
    </row>
    <row r="472" customFormat="false" ht="12.75" hidden="false" customHeight="false" outlineLevel="0" collapsed="false">
      <c r="A472" s="0" t="s">
        <v>31</v>
      </c>
      <c r="B472" s="19" t="n">
        <f aca="false">[1]Sheet1!A797</f>
        <v>33.7577639751553</v>
      </c>
      <c r="C472" s="19" t="n">
        <f aca="false">[1]Sheet1!B797</f>
        <v>25.8819875776398</v>
      </c>
      <c r="D472" s="19" t="n">
        <f aca="false">[3]Sheet1!C797</f>
        <v>38.2527472527473</v>
      </c>
      <c r="E472" s="19" t="n">
        <f aca="false">[3]Sheet1!D797</f>
        <v>26.2417582417582</v>
      </c>
      <c r="F472" s="19"/>
      <c r="G472" s="19"/>
      <c r="H472" s="19" t="n">
        <f aca="false">[3]Sheet1!G797</f>
        <v>57.0974025974026</v>
      </c>
      <c r="I472" s="19" t="n">
        <f aca="false">[3]Sheet1!H797</f>
        <v>40.2792207792208</v>
      </c>
      <c r="J472" s="19" t="n">
        <f aca="false">[2]Sheet1!I797</f>
        <v>35.7857142857143</v>
      </c>
      <c r="K472" s="19" t="n">
        <f aca="false">[2]Sheet1!J797</f>
        <v>22.5357142857143</v>
      </c>
      <c r="L472" s="19" t="n">
        <f aca="false">[3]Sheet1!K797</f>
        <v>34.6326530612245</v>
      </c>
      <c r="M472" s="19" t="n">
        <f aca="false">[3]Sheet1!L797</f>
        <v>17.1734693877551</v>
      </c>
      <c r="N472" s="19" t="n">
        <f aca="false">[3]Sheet1!M797</f>
        <v>49.5555555555556</v>
      </c>
      <c r="O472" s="19" t="n">
        <f aca="false">[3]Sheet1!N797</f>
        <v>37.3809523809524</v>
      </c>
      <c r="P472" s="19"/>
      <c r="Q472" s="19"/>
      <c r="R472" s="19"/>
      <c r="S472" s="19"/>
      <c r="T472" s="20"/>
      <c r="U472" s="20"/>
    </row>
    <row r="473" customFormat="false" ht="12.75" hidden="false" customHeight="false" outlineLevel="0" collapsed="false">
      <c r="A473" s="0" t="s">
        <v>32</v>
      </c>
      <c r="B473" s="19"/>
      <c r="C473" s="19"/>
      <c r="D473" s="19"/>
      <c r="E473" s="19"/>
      <c r="F473" s="19"/>
      <c r="G473" s="19"/>
      <c r="H473" s="19"/>
      <c r="I473" s="19"/>
      <c r="J473" s="19" t="n">
        <f aca="false">[2]Sheet1!I798</f>
        <v>27.9183673469388</v>
      </c>
      <c r="K473" s="19" t="n">
        <f aca="false">[2]Sheet1!J798</f>
        <v>13.5918367346939</v>
      </c>
      <c r="L473" s="19"/>
      <c r="M473" s="19"/>
      <c r="N473" s="19"/>
      <c r="O473" s="19"/>
      <c r="P473" s="19" t="n">
        <f aca="false">[2]Sheet1!O798</f>
        <v>37.5034013605442</v>
      </c>
      <c r="Q473" s="19" t="n">
        <f aca="false">[2]Sheet1!P798</f>
        <v>19.6326530612245</v>
      </c>
      <c r="R473" s="19" t="n">
        <f aca="false">[2]Sheet1!Q798</f>
        <v>47.9166666666667</v>
      </c>
      <c r="S473" s="19" t="n">
        <f aca="false">[2]Sheet1!R798</f>
        <v>34.5119047619048</v>
      </c>
      <c r="T473" s="20"/>
      <c r="U473" s="20"/>
    </row>
    <row r="474" customFormat="false" ht="13.5" hidden="false" customHeight="false" outlineLevel="0" collapsed="false">
      <c r="B474" s="19"/>
      <c r="C474" s="19"/>
      <c r="D474" s="19"/>
      <c r="E474" s="19"/>
      <c r="F474" s="19"/>
      <c r="G474" s="19"/>
      <c r="H474" s="19"/>
      <c r="I474" s="19"/>
      <c r="J474" s="19"/>
      <c r="K474" s="19"/>
      <c r="L474" s="19"/>
      <c r="M474" s="19"/>
      <c r="N474" s="19"/>
      <c r="O474" s="19"/>
      <c r="P474" s="19"/>
      <c r="Q474" s="19"/>
      <c r="R474" s="19"/>
      <c r="S474" s="19"/>
      <c r="T474" s="20"/>
      <c r="U474" s="38"/>
    </row>
    <row r="475" customFormat="false" ht="12.75" hidden="true" customHeight="false" outlineLevel="0" collapsed="false">
      <c r="A475" s="37"/>
      <c r="B475" s="18"/>
      <c r="C475" s="18"/>
      <c r="D475" s="18"/>
      <c r="E475" s="18"/>
      <c r="F475" s="18"/>
      <c r="G475" s="18"/>
      <c r="H475" s="18"/>
      <c r="I475" s="18"/>
      <c r="J475" s="18"/>
      <c r="K475" s="18"/>
      <c r="L475" s="18"/>
      <c r="M475" s="18"/>
      <c r="N475" s="18"/>
      <c r="O475" s="18"/>
      <c r="P475" s="18"/>
      <c r="Q475" s="18"/>
      <c r="R475" s="18"/>
      <c r="S475" s="18"/>
      <c r="T475" s="21"/>
      <c r="U475" s="21"/>
    </row>
    <row r="476" customFormat="false" ht="13.5" hidden="true" customHeight="false" outlineLevel="0" collapsed="false">
      <c r="A476" s="37"/>
      <c r="B476" s="18"/>
      <c r="C476" s="18"/>
      <c r="D476" s="18"/>
      <c r="E476" s="18"/>
      <c r="F476" s="18"/>
      <c r="G476" s="18"/>
      <c r="H476" s="18"/>
      <c r="I476" s="18"/>
      <c r="J476" s="18"/>
      <c r="K476" s="18"/>
      <c r="L476" s="18"/>
      <c r="M476" s="18"/>
      <c r="N476" s="18"/>
      <c r="O476" s="18"/>
      <c r="P476" s="18"/>
      <c r="Q476" s="18"/>
      <c r="R476" s="18"/>
      <c r="S476" s="18"/>
      <c r="T476" s="21"/>
      <c r="U476" s="21"/>
    </row>
    <row r="477" customFormat="false" ht="13.5" hidden="false" customHeight="false" outlineLevel="0" collapsed="false">
      <c r="A477" s="3" t="s">
        <v>155</v>
      </c>
      <c r="B477" s="23"/>
      <c r="C477" s="23"/>
      <c r="D477" s="23"/>
      <c r="E477" s="23"/>
      <c r="F477" s="23"/>
      <c r="G477" s="23"/>
      <c r="H477" s="23"/>
      <c r="I477" s="23"/>
      <c r="J477" s="23"/>
      <c r="K477" s="23"/>
      <c r="L477" s="23"/>
      <c r="M477" s="23"/>
      <c r="N477" s="23"/>
      <c r="O477" s="23"/>
      <c r="P477" s="23"/>
      <c r="Q477" s="23"/>
      <c r="R477" s="23"/>
      <c r="S477" s="23"/>
      <c r="U477" s="27"/>
    </row>
    <row r="478" customFormat="false" ht="12.75" hidden="false" customHeight="false" outlineLevel="0" collapsed="false">
      <c r="A478" s="0" t="s">
        <v>30</v>
      </c>
      <c r="B478" s="19"/>
      <c r="C478" s="19"/>
      <c r="D478" s="19"/>
      <c r="E478" s="19"/>
      <c r="F478" s="19" t="n">
        <f aca="false">[1]Sheet1!E803</f>
        <v>52.8766233766234</v>
      </c>
      <c r="G478" s="19" t="n">
        <f aca="false">[1]Sheet1!F803</f>
        <v>30.6558441558442</v>
      </c>
      <c r="H478" s="19"/>
      <c r="I478" s="19"/>
      <c r="J478" s="19" t="n">
        <f aca="false">[2]Sheet1!I803</f>
        <v>39.6071428571429</v>
      </c>
      <c r="K478" s="19" t="n">
        <f aca="false">[2]Sheet1!J803</f>
        <v>15.7142857142857</v>
      </c>
      <c r="L478" s="19"/>
      <c r="M478" s="19"/>
      <c r="N478" s="19"/>
      <c r="O478" s="19"/>
      <c r="P478" s="19"/>
      <c r="Q478" s="19"/>
      <c r="R478" s="19"/>
      <c r="S478" s="19"/>
      <c r="T478" s="20"/>
      <c r="U478" s="20"/>
    </row>
    <row r="479" customFormat="false" ht="12.75" hidden="false" customHeight="false" outlineLevel="0" collapsed="false">
      <c r="A479" s="0" t="s">
        <v>31</v>
      </c>
      <c r="B479" s="19" t="n">
        <f aca="false">[1]Sheet1!A804</f>
        <v>28.2484472049689</v>
      </c>
      <c r="C479" s="19" t="n">
        <f aca="false">[1]Sheet1!B804</f>
        <v>14.6211180124224</v>
      </c>
      <c r="D479" s="19" t="n">
        <f aca="false">[3]Sheet1!C804</f>
        <v>33.8021978021978</v>
      </c>
      <c r="E479" s="19" t="n">
        <f aca="false">[3]Sheet1!D804</f>
        <v>19.989010989011</v>
      </c>
      <c r="F479" s="19"/>
      <c r="G479" s="19"/>
      <c r="H479" s="19" t="n">
        <f aca="false">[3]Sheet1!G804</f>
        <v>52.1948051948052</v>
      </c>
      <c r="I479" s="19" t="n">
        <f aca="false">[3]Sheet1!H804</f>
        <v>32.3181818181818</v>
      </c>
      <c r="J479" s="19" t="n">
        <f aca="false">[2]Sheet1!I804</f>
        <v>34.2142857142857</v>
      </c>
      <c r="K479" s="19" t="n">
        <f aca="false">[2]Sheet1!J804</f>
        <v>11.5357142857143</v>
      </c>
      <c r="L479" s="19" t="n">
        <f aca="false">[3]Sheet1!K804</f>
        <v>33.4081632653061</v>
      </c>
      <c r="M479" s="19" t="n">
        <f aca="false">[3]Sheet1!L804</f>
        <v>15.2448979591837</v>
      </c>
      <c r="N479" s="19" t="n">
        <f aca="false">[3]Sheet1!M804</f>
        <v>46.2380952380952</v>
      </c>
      <c r="O479" s="19" t="n">
        <f aca="false">[3]Sheet1!N804</f>
        <v>26</v>
      </c>
      <c r="P479" s="19"/>
      <c r="Q479" s="19"/>
      <c r="R479" s="19"/>
      <c r="S479" s="19"/>
      <c r="T479" s="20"/>
      <c r="U479" s="20"/>
    </row>
    <row r="480" customFormat="false" ht="12.75" hidden="false" customHeight="false" outlineLevel="0" collapsed="false">
      <c r="A480" s="0" t="s">
        <v>32</v>
      </c>
      <c r="B480" s="19"/>
      <c r="C480" s="19"/>
      <c r="D480" s="19"/>
      <c r="E480" s="19"/>
      <c r="F480" s="19"/>
      <c r="G480" s="19"/>
      <c r="H480" s="19"/>
      <c r="I480" s="19"/>
      <c r="J480" s="19" t="n">
        <f aca="false">[2]Sheet1!I805</f>
        <v>25.265306122449</v>
      </c>
      <c r="K480" s="19" t="n">
        <f aca="false">[2]Sheet1!J805</f>
        <v>2.42857142857143</v>
      </c>
      <c r="L480" s="19"/>
      <c r="M480" s="19"/>
      <c r="N480" s="19"/>
      <c r="O480" s="19"/>
      <c r="P480" s="19" t="n">
        <f aca="false">[2]Sheet1!O805</f>
        <v>43</v>
      </c>
      <c r="Q480" s="19" t="n">
        <f aca="false">[2]Sheet1!P805</f>
        <v>22.2448979591837</v>
      </c>
      <c r="R480" s="19" t="n">
        <f aca="false">[2]Sheet1!Q805</f>
        <v>51.2380952380952</v>
      </c>
      <c r="S480" s="19" t="n">
        <f aca="false">[2]Sheet1!R805</f>
        <v>37.3095238095238</v>
      </c>
      <c r="T480" s="20"/>
      <c r="U480" s="20"/>
    </row>
    <row r="481" customFormat="false" ht="13.5" hidden="false" customHeight="false" outlineLevel="0" collapsed="false">
      <c r="B481" s="19"/>
      <c r="C481" s="19"/>
      <c r="D481" s="19"/>
      <c r="E481" s="19"/>
      <c r="F481" s="19"/>
      <c r="G481" s="19"/>
      <c r="H481" s="19"/>
      <c r="I481" s="19"/>
      <c r="J481" s="19"/>
      <c r="K481" s="19"/>
      <c r="L481" s="19"/>
      <c r="M481" s="19"/>
      <c r="N481" s="19"/>
      <c r="O481" s="19"/>
      <c r="P481" s="19"/>
      <c r="Q481" s="19"/>
      <c r="R481" s="19"/>
      <c r="S481" s="19"/>
      <c r="T481" s="20"/>
      <c r="U481" s="38"/>
    </row>
    <row r="482" customFormat="false" ht="12.75" hidden="true" customHeight="false" outlineLevel="0" collapsed="false">
      <c r="A482" s="37"/>
      <c r="B482" s="18"/>
      <c r="C482" s="18"/>
      <c r="D482" s="18"/>
      <c r="E482" s="18"/>
      <c r="F482" s="18"/>
      <c r="G482" s="18"/>
      <c r="H482" s="18"/>
      <c r="I482" s="18"/>
      <c r="J482" s="18"/>
      <c r="K482" s="18"/>
      <c r="L482" s="18"/>
      <c r="M482" s="18"/>
      <c r="N482" s="18"/>
      <c r="O482" s="18"/>
      <c r="P482" s="18"/>
      <c r="Q482" s="18"/>
      <c r="R482" s="18"/>
      <c r="S482" s="18"/>
      <c r="T482" s="21"/>
      <c r="U482" s="21"/>
    </row>
    <row r="483" customFormat="false" ht="13.5" hidden="true" customHeight="false" outlineLevel="0" collapsed="false">
      <c r="A483" s="37"/>
      <c r="B483" s="18"/>
      <c r="C483" s="18"/>
      <c r="D483" s="18"/>
      <c r="E483" s="18"/>
      <c r="F483" s="18"/>
      <c r="G483" s="18"/>
      <c r="H483" s="18"/>
      <c r="I483" s="18"/>
      <c r="J483" s="18"/>
      <c r="K483" s="18"/>
      <c r="L483" s="18"/>
      <c r="M483" s="18"/>
      <c r="N483" s="18"/>
      <c r="O483" s="18"/>
      <c r="P483" s="18"/>
      <c r="Q483" s="18"/>
      <c r="R483" s="18"/>
      <c r="S483" s="18"/>
      <c r="T483" s="21"/>
      <c r="U483" s="21"/>
    </row>
    <row r="484" customFormat="false" ht="13.5" hidden="false" customHeight="false" outlineLevel="0" collapsed="false">
      <c r="A484" s="3" t="s">
        <v>156</v>
      </c>
      <c r="B484" s="23"/>
      <c r="C484" s="23"/>
      <c r="D484" s="23"/>
      <c r="E484" s="23"/>
      <c r="F484" s="23"/>
      <c r="G484" s="23"/>
      <c r="H484" s="23"/>
      <c r="I484" s="23"/>
      <c r="J484" s="23"/>
      <c r="K484" s="23"/>
      <c r="L484" s="23"/>
      <c r="M484" s="23"/>
      <c r="N484" s="23"/>
      <c r="O484" s="23"/>
      <c r="P484" s="23"/>
      <c r="Q484" s="23"/>
      <c r="R484" s="23"/>
      <c r="S484" s="23"/>
      <c r="U484" s="27"/>
    </row>
    <row r="485" customFormat="false" ht="12.75" hidden="false" customHeight="false" outlineLevel="0" collapsed="false">
      <c r="A485" s="0" t="s">
        <v>30</v>
      </c>
      <c r="B485" s="19"/>
      <c r="C485" s="19"/>
      <c r="D485" s="19"/>
      <c r="E485" s="19"/>
      <c r="F485" s="19" t="n">
        <f aca="false">[1]Sheet1!E810</f>
        <v>57.8733766233766</v>
      </c>
      <c r="G485" s="19" t="n">
        <f aca="false">[1]Sheet1!F810</f>
        <v>39.2597402597403</v>
      </c>
      <c r="H485" s="19"/>
      <c r="I485" s="19"/>
      <c r="J485" s="19" t="n">
        <f aca="false">[2]Sheet1!I810</f>
        <v>35.7142857142857</v>
      </c>
      <c r="K485" s="19" t="n">
        <f aca="false">[2]Sheet1!J810</f>
        <v>22.3571428571429</v>
      </c>
      <c r="L485" s="19"/>
      <c r="M485" s="19"/>
      <c r="N485" s="19"/>
      <c r="O485" s="19"/>
      <c r="P485" s="19"/>
      <c r="Q485" s="19"/>
      <c r="R485" s="19"/>
      <c r="S485" s="19"/>
      <c r="T485" s="20"/>
      <c r="U485" s="20"/>
    </row>
    <row r="486" customFormat="false" ht="12.75" hidden="false" customHeight="false" outlineLevel="0" collapsed="false">
      <c r="A486" s="0" t="s">
        <v>31</v>
      </c>
      <c r="B486" s="19" t="n">
        <f aca="false">[1]Sheet1!A811</f>
        <v>33.4503105590062</v>
      </c>
      <c r="C486" s="19" t="n">
        <f aca="false">[1]Sheet1!B811</f>
        <v>20.6335403726708</v>
      </c>
      <c r="D486" s="19" t="n">
        <f aca="false">[3]Sheet1!C811</f>
        <v>38.8131868131868</v>
      </c>
      <c r="E486" s="19" t="n">
        <f aca="false">[3]Sheet1!D811</f>
        <v>26.0659340659341</v>
      </c>
      <c r="F486" s="19"/>
      <c r="G486" s="19"/>
      <c r="H486" s="19" t="n">
        <f aca="false">[3]Sheet1!G811</f>
        <v>59.0681818181818</v>
      </c>
      <c r="I486" s="19" t="n">
        <f aca="false">[3]Sheet1!H811</f>
        <v>37.8961038961039</v>
      </c>
      <c r="J486" s="19" t="n">
        <f aca="false">[2]Sheet1!I811</f>
        <v>34.2857142857143</v>
      </c>
      <c r="K486" s="19" t="n">
        <f aca="false">[2]Sheet1!J811</f>
        <v>18.75</v>
      </c>
      <c r="L486" s="19" t="n">
        <f aca="false">[3]Sheet1!K811</f>
        <v>36.6122448979592</v>
      </c>
      <c r="M486" s="19" t="n">
        <f aca="false">[3]Sheet1!L811</f>
        <v>19.5714285714286</v>
      </c>
      <c r="N486" s="19" t="n">
        <f aca="false">[3]Sheet1!M811</f>
        <v>56.6507936507936</v>
      </c>
      <c r="O486" s="19" t="n">
        <f aca="false">[3]Sheet1!N811</f>
        <v>34.9206349206349</v>
      </c>
      <c r="P486" s="19"/>
      <c r="Q486" s="19"/>
      <c r="R486" s="19"/>
      <c r="S486" s="19"/>
      <c r="T486" s="20"/>
      <c r="U486" s="20"/>
    </row>
    <row r="487" customFormat="false" ht="12.75" hidden="false" customHeight="false" outlineLevel="0" collapsed="false">
      <c r="A487" s="0" t="s">
        <v>32</v>
      </c>
      <c r="B487" s="19"/>
      <c r="C487" s="19"/>
      <c r="D487" s="19"/>
      <c r="E487" s="19"/>
      <c r="F487" s="19"/>
      <c r="G487" s="19"/>
      <c r="H487" s="19"/>
      <c r="I487" s="19"/>
      <c r="J487" s="19" t="n">
        <f aca="false">[2]Sheet1!I812</f>
        <v>27.0816326530612</v>
      </c>
      <c r="K487" s="19" t="n">
        <f aca="false">[2]Sheet1!J812</f>
        <v>7.61224489795918</v>
      </c>
      <c r="L487" s="19"/>
      <c r="M487" s="19"/>
      <c r="N487" s="19"/>
      <c r="O487" s="19"/>
      <c r="P487" s="19" t="n">
        <f aca="false">[2]Sheet1!O812</f>
        <v>38.4013605442177</v>
      </c>
      <c r="Q487" s="19" t="n">
        <f aca="false">[2]Sheet1!P812</f>
        <v>20.8265306122449</v>
      </c>
      <c r="R487" s="19" t="n">
        <f aca="false">[2]Sheet1!Q812</f>
        <v>50.8166666666667</v>
      </c>
      <c r="S487" s="19" t="n">
        <f aca="false">[2]Sheet1!R812</f>
        <v>34.1309523809524</v>
      </c>
      <c r="T487" s="20"/>
      <c r="U487" s="20"/>
    </row>
    <row r="488" customFormat="false" ht="13.5" hidden="false" customHeight="false" outlineLevel="0" collapsed="false">
      <c r="B488" s="19"/>
      <c r="C488" s="19"/>
      <c r="D488" s="19"/>
      <c r="E488" s="19"/>
      <c r="F488" s="19"/>
      <c r="G488" s="19"/>
      <c r="H488" s="19"/>
      <c r="I488" s="19"/>
      <c r="J488" s="19"/>
      <c r="K488" s="19"/>
      <c r="L488" s="19"/>
      <c r="M488" s="19"/>
      <c r="N488" s="19"/>
      <c r="O488" s="19"/>
      <c r="P488" s="19"/>
      <c r="Q488" s="19"/>
      <c r="R488" s="19"/>
      <c r="S488" s="19"/>
      <c r="T488" s="20"/>
      <c r="U488" s="38"/>
    </row>
    <row r="489" customFormat="false" ht="12.75" hidden="true" customHeight="false" outlineLevel="0" collapsed="false">
      <c r="A489" s="37"/>
      <c r="B489" s="18"/>
      <c r="C489" s="18"/>
      <c r="D489" s="18"/>
      <c r="E489" s="18"/>
      <c r="F489" s="18"/>
      <c r="G489" s="18"/>
      <c r="H489" s="18"/>
      <c r="I489" s="18"/>
      <c r="J489" s="18"/>
      <c r="K489" s="18"/>
      <c r="L489" s="18"/>
      <c r="M489" s="18"/>
      <c r="N489" s="18"/>
      <c r="O489" s="18"/>
      <c r="P489" s="18"/>
      <c r="Q489" s="18"/>
      <c r="R489" s="18"/>
      <c r="S489" s="18"/>
      <c r="T489" s="21"/>
      <c r="U489" s="21"/>
    </row>
    <row r="490" customFormat="false" ht="13.5" hidden="true" customHeight="false" outlineLevel="0" collapsed="false">
      <c r="A490" s="37"/>
      <c r="B490" s="18"/>
      <c r="C490" s="18"/>
      <c r="D490" s="18"/>
      <c r="E490" s="18"/>
      <c r="F490" s="18"/>
      <c r="G490" s="18"/>
      <c r="H490" s="18"/>
      <c r="I490" s="18"/>
      <c r="J490" s="18"/>
      <c r="K490" s="18"/>
      <c r="L490" s="18"/>
      <c r="M490" s="18"/>
      <c r="N490" s="18"/>
      <c r="O490" s="18"/>
      <c r="P490" s="18"/>
      <c r="Q490" s="18"/>
      <c r="R490" s="18"/>
      <c r="S490" s="18"/>
      <c r="T490" s="21"/>
      <c r="U490" s="21"/>
    </row>
    <row r="491" customFormat="false" ht="13.5" hidden="false" customHeight="false" outlineLevel="0" collapsed="false">
      <c r="A491" s="3" t="s">
        <v>157</v>
      </c>
      <c r="B491" s="23"/>
      <c r="C491" s="23"/>
      <c r="D491" s="23"/>
      <c r="E491" s="23"/>
      <c r="F491" s="23"/>
      <c r="G491" s="23"/>
      <c r="H491" s="23"/>
      <c r="I491" s="23"/>
      <c r="J491" s="23"/>
      <c r="K491" s="23"/>
      <c r="L491" s="23"/>
      <c r="M491" s="23"/>
      <c r="N491" s="23"/>
      <c r="O491" s="23"/>
      <c r="P491" s="23"/>
      <c r="Q491" s="23"/>
      <c r="R491" s="23"/>
      <c r="S491" s="23"/>
      <c r="U491" s="27"/>
    </row>
    <row r="492" customFormat="false" ht="12.75" hidden="false" customHeight="false" outlineLevel="0" collapsed="false">
      <c r="A492" s="0" t="s">
        <v>30</v>
      </c>
      <c r="B492" s="19"/>
      <c r="C492" s="19"/>
      <c r="D492" s="19"/>
      <c r="E492" s="19"/>
      <c r="F492" s="19" t="n">
        <f aca="false">[1]Sheet1!E817</f>
        <v>64.5324675324675</v>
      </c>
      <c r="G492" s="19" t="n">
        <f aca="false">[1]Sheet1!F817</f>
        <v>39.0649350649351</v>
      </c>
      <c r="H492" s="19"/>
      <c r="I492" s="19"/>
      <c r="J492" s="19" t="n">
        <f aca="false">[2]Sheet1!I817</f>
        <v>47.8571428571429</v>
      </c>
      <c r="K492" s="19" t="n">
        <f aca="false">[2]Sheet1!J817</f>
        <v>24.6785714285714</v>
      </c>
      <c r="L492" s="19"/>
      <c r="M492" s="19"/>
      <c r="N492" s="19"/>
      <c r="O492" s="19"/>
      <c r="P492" s="19"/>
      <c r="Q492" s="19"/>
      <c r="R492" s="19"/>
      <c r="S492" s="19"/>
      <c r="T492" s="20"/>
      <c r="U492" s="20"/>
    </row>
    <row r="493" customFormat="false" ht="12.75" hidden="false" customHeight="false" outlineLevel="0" collapsed="false">
      <c r="A493" s="0" t="s">
        <v>31</v>
      </c>
      <c r="B493" s="19" t="n">
        <f aca="false">[1]Sheet1!A818</f>
        <v>35.6956521739131</v>
      </c>
      <c r="C493" s="19" t="n">
        <f aca="false">[1]Sheet1!B818</f>
        <v>22.1552795031056</v>
      </c>
      <c r="D493" s="19" t="n">
        <f aca="false">[3]Sheet1!C818</f>
        <v>37.5604395604396</v>
      </c>
      <c r="E493" s="19" t="n">
        <f aca="false">[3]Sheet1!D818</f>
        <v>25.010989010989</v>
      </c>
      <c r="F493" s="19"/>
      <c r="G493" s="19"/>
      <c r="H493" s="19" t="n">
        <f aca="false">[3]Sheet1!G818</f>
        <v>57.2987012987013</v>
      </c>
      <c r="I493" s="19" t="n">
        <f aca="false">[3]Sheet1!H818</f>
        <v>36.0584415584416</v>
      </c>
      <c r="J493" s="19" t="n">
        <f aca="false">[2]Sheet1!I818</f>
        <v>40.2678571428571</v>
      </c>
      <c r="K493" s="19" t="n">
        <f aca="false">[2]Sheet1!J818</f>
        <v>20.1428571428571</v>
      </c>
      <c r="L493" s="19" t="n">
        <f aca="false">[3]Sheet1!K818</f>
        <v>34.7755102040816</v>
      </c>
      <c r="M493" s="19" t="n">
        <f aca="false">[3]Sheet1!L818</f>
        <v>20.9795918367347</v>
      </c>
      <c r="N493" s="19" t="n">
        <f aca="false">[3]Sheet1!M818</f>
        <v>57.1269841269841</v>
      </c>
      <c r="O493" s="19" t="n">
        <f aca="false">[3]Sheet1!N818</f>
        <v>31.3968253968254</v>
      </c>
      <c r="P493" s="19"/>
      <c r="Q493" s="19"/>
      <c r="R493" s="19"/>
      <c r="S493" s="19"/>
      <c r="T493" s="20"/>
      <c r="U493" s="20"/>
    </row>
    <row r="494" customFormat="false" ht="12.75" hidden="false" customHeight="false" outlineLevel="0" collapsed="false">
      <c r="A494" s="0" t="s">
        <v>32</v>
      </c>
      <c r="B494" s="19"/>
      <c r="C494" s="19"/>
      <c r="D494" s="19"/>
      <c r="E494" s="19"/>
      <c r="F494" s="19"/>
      <c r="G494" s="19"/>
      <c r="H494" s="19"/>
      <c r="I494" s="19"/>
      <c r="J494" s="19" t="n">
        <f aca="false">[2]Sheet1!I819</f>
        <v>25.7380952380952</v>
      </c>
      <c r="K494" s="19" t="n">
        <f aca="false">[2]Sheet1!J819</f>
        <v>8.81632653061224</v>
      </c>
      <c r="L494" s="19"/>
      <c r="M494" s="19"/>
      <c r="N494" s="19"/>
      <c r="O494" s="19"/>
      <c r="P494" s="19" t="n">
        <f aca="false">[2]Sheet1!O819</f>
        <v>46.4149659863946</v>
      </c>
      <c r="Q494" s="19" t="n">
        <f aca="false">[2]Sheet1!P819</f>
        <v>25.2721088435374</v>
      </c>
      <c r="R494" s="19" t="n">
        <f aca="false">[2]Sheet1!Q819</f>
        <v>53.1119047619048</v>
      </c>
      <c r="S494" s="19" t="n">
        <f aca="false">[2]Sheet1!R819</f>
        <v>36.5666666666667</v>
      </c>
      <c r="T494" s="20"/>
      <c r="U494" s="20"/>
    </row>
    <row r="495" customFormat="false" ht="13.5" hidden="false" customHeight="false" outlineLevel="0" collapsed="false">
      <c r="B495" s="19"/>
      <c r="C495" s="19"/>
      <c r="D495" s="19"/>
      <c r="E495" s="19"/>
      <c r="F495" s="19"/>
      <c r="G495" s="19"/>
      <c r="H495" s="19"/>
      <c r="I495" s="19"/>
      <c r="J495" s="19"/>
      <c r="K495" s="19"/>
      <c r="L495" s="19"/>
      <c r="M495" s="19"/>
      <c r="N495" s="19"/>
      <c r="O495" s="19"/>
      <c r="P495" s="19"/>
      <c r="Q495" s="19"/>
      <c r="R495" s="19"/>
      <c r="S495" s="19"/>
      <c r="T495" s="20"/>
      <c r="U495" s="38"/>
    </row>
    <row r="496" customFormat="false" ht="12.75" hidden="true" customHeight="false" outlineLevel="0" collapsed="false">
      <c r="A496" s="37"/>
      <c r="B496" s="18"/>
      <c r="C496" s="18"/>
      <c r="D496" s="18"/>
      <c r="E496" s="18"/>
      <c r="F496" s="18"/>
      <c r="G496" s="18"/>
      <c r="H496" s="18"/>
      <c r="I496" s="18"/>
      <c r="J496" s="18"/>
      <c r="K496" s="18"/>
      <c r="L496" s="18"/>
      <c r="M496" s="18"/>
      <c r="N496" s="18"/>
      <c r="O496" s="18"/>
      <c r="P496" s="18"/>
      <c r="Q496" s="18"/>
      <c r="R496" s="18"/>
      <c r="S496" s="18"/>
      <c r="T496" s="21"/>
      <c r="U496" s="21"/>
    </row>
    <row r="497" customFormat="false" ht="13.5" hidden="true" customHeight="false" outlineLevel="0" collapsed="false">
      <c r="A497" s="37"/>
      <c r="B497" s="18"/>
      <c r="C497" s="18"/>
      <c r="D497" s="18"/>
      <c r="E497" s="18"/>
      <c r="F497" s="18"/>
      <c r="G497" s="18"/>
      <c r="H497" s="18"/>
      <c r="I497" s="18"/>
      <c r="J497" s="18"/>
      <c r="K497" s="18"/>
      <c r="L497" s="18"/>
      <c r="M497" s="18"/>
      <c r="N497" s="18"/>
      <c r="O497" s="18"/>
      <c r="P497" s="18"/>
      <c r="Q497" s="18"/>
      <c r="R497" s="18"/>
      <c r="S497" s="18"/>
      <c r="T497" s="21"/>
      <c r="U497" s="21"/>
    </row>
    <row r="498" customFormat="false" ht="13.5" hidden="false" customHeight="false" outlineLevel="0" collapsed="false">
      <c r="A498" s="3" t="s">
        <v>158</v>
      </c>
      <c r="B498" s="23"/>
      <c r="C498" s="23"/>
      <c r="D498" s="23"/>
      <c r="E498" s="23"/>
      <c r="F498" s="23"/>
      <c r="G498" s="23"/>
      <c r="H498" s="23"/>
      <c r="I498" s="23"/>
      <c r="J498" s="23"/>
      <c r="K498" s="23"/>
      <c r="L498" s="23"/>
      <c r="M498" s="23"/>
      <c r="N498" s="23"/>
      <c r="O498" s="23"/>
      <c r="P498" s="23"/>
      <c r="Q498" s="23"/>
      <c r="R498" s="23"/>
      <c r="S498" s="23"/>
      <c r="U498" s="27"/>
    </row>
    <row r="499" customFormat="false" ht="12.75" hidden="false" customHeight="false" outlineLevel="0" collapsed="false">
      <c r="A499" s="0" t="s">
        <v>30</v>
      </c>
      <c r="B499" s="19"/>
      <c r="C499" s="19"/>
      <c r="D499" s="19"/>
      <c r="E499" s="19"/>
      <c r="F499" s="19" t="n">
        <f aca="false">[1]Sheet1!E824</f>
        <v>60.4155844155844</v>
      </c>
      <c r="G499" s="19" t="n">
        <f aca="false">[1]Sheet1!F824</f>
        <v>42.5584415584416</v>
      </c>
      <c r="H499" s="19"/>
      <c r="I499" s="19"/>
      <c r="J499" s="19" t="n">
        <f aca="false">[2]Sheet1!I824</f>
        <v>33.5357142857143</v>
      </c>
      <c r="K499" s="19" t="n">
        <f aca="false">[2]Sheet1!J824</f>
        <v>17.25</v>
      </c>
      <c r="L499" s="19"/>
      <c r="M499" s="19"/>
      <c r="N499" s="19"/>
      <c r="O499" s="19"/>
      <c r="P499" s="19"/>
      <c r="Q499" s="19"/>
      <c r="R499" s="19"/>
      <c r="S499" s="19"/>
      <c r="T499" s="20"/>
      <c r="U499" s="20"/>
    </row>
    <row r="500" customFormat="false" ht="12.75" hidden="false" customHeight="false" outlineLevel="0" collapsed="false">
      <c r="A500" s="0" t="s">
        <v>31</v>
      </c>
      <c r="B500" s="19" t="n">
        <f aca="false">[1]Sheet1!A825</f>
        <v>37.888198757764</v>
      </c>
      <c r="C500" s="19" t="n">
        <f aca="false">[1]Sheet1!B825</f>
        <v>23.2298136645963</v>
      </c>
      <c r="D500" s="19" t="n">
        <f aca="false">[3]Sheet1!C825</f>
        <v>43.7472527472527</v>
      </c>
      <c r="E500" s="19" t="n">
        <f aca="false">[3]Sheet1!D825</f>
        <v>25.5824175824176</v>
      </c>
      <c r="F500" s="19"/>
      <c r="G500" s="19"/>
      <c r="H500" s="19" t="n">
        <f aca="false">[3]Sheet1!G825</f>
        <v>62.2012987012987</v>
      </c>
      <c r="I500" s="19" t="n">
        <f aca="false">[3]Sheet1!H825</f>
        <v>44.9220779220779</v>
      </c>
      <c r="J500" s="19" t="n">
        <f aca="false">[2]Sheet1!I825</f>
        <v>32.0892857142857</v>
      </c>
      <c r="K500" s="19" t="n">
        <f aca="false">[2]Sheet1!J825</f>
        <v>14.8392857142857</v>
      </c>
      <c r="L500" s="19" t="n">
        <f aca="false">[3]Sheet1!K825</f>
        <v>38.2244897959184</v>
      </c>
      <c r="M500" s="19" t="n">
        <f aca="false">[3]Sheet1!L825</f>
        <v>18.4897959183673</v>
      </c>
      <c r="N500" s="19" t="n">
        <f aca="false">[3]Sheet1!M825</f>
        <v>59.4761904761905</v>
      </c>
      <c r="O500" s="19" t="n">
        <f aca="false">[3]Sheet1!N825</f>
        <v>43.0634920634921</v>
      </c>
      <c r="P500" s="19"/>
      <c r="Q500" s="19"/>
      <c r="R500" s="19"/>
      <c r="S500" s="19"/>
      <c r="T500" s="20"/>
      <c r="U500" s="20"/>
    </row>
    <row r="501" customFormat="false" ht="12.75" hidden="false" customHeight="false" outlineLevel="0" collapsed="false">
      <c r="A501" s="0" t="s">
        <v>32</v>
      </c>
      <c r="B501" s="19"/>
      <c r="C501" s="19"/>
      <c r="D501" s="19"/>
      <c r="E501" s="19"/>
      <c r="F501" s="19"/>
      <c r="G501" s="19"/>
      <c r="H501" s="19"/>
      <c r="I501" s="19"/>
      <c r="J501" s="19" t="n">
        <f aca="false">[2]Sheet1!I826</f>
        <v>15.4897959183673</v>
      </c>
      <c r="K501" s="19" t="n">
        <f aca="false">[2]Sheet1!J826</f>
        <v>-4.16326530612245</v>
      </c>
      <c r="L501" s="19"/>
      <c r="M501" s="19"/>
      <c r="N501" s="19"/>
      <c r="O501" s="19"/>
      <c r="P501" s="19" t="n">
        <f aca="false">[2]Sheet1!O826</f>
        <v>41.0748299319728</v>
      </c>
      <c r="Q501" s="19" t="n">
        <f aca="false">[2]Sheet1!P826</f>
        <v>18.8095238095238</v>
      </c>
      <c r="R501" s="19" t="n">
        <f aca="false">[2]Sheet1!Q826</f>
        <v>49.25</v>
      </c>
      <c r="S501" s="19" t="n">
        <f aca="false">[2]Sheet1!R826</f>
        <v>34</v>
      </c>
      <c r="T501" s="20"/>
      <c r="U501" s="20"/>
    </row>
    <row r="502" customFormat="false" ht="13.5" hidden="false" customHeight="false" outlineLevel="0" collapsed="false">
      <c r="B502" s="19"/>
      <c r="C502" s="19"/>
      <c r="D502" s="19"/>
      <c r="E502" s="19"/>
      <c r="F502" s="19"/>
      <c r="G502" s="19"/>
      <c r="H502" s="19"/>
      <c r="I502" s="19"/>
      <c r="J502" s="19"/>
      <c r="K502" s="19"/>
      <c r="L502" s="19"/>
      <c r="M502" s="19"/>
      <c r="N502" s="19"/>
      <c r="O502" s="19"/>
      <c r="P502" s="19"/>
      <c r="Q502" s="19"/>
      <c r="R502" s="19"/>
      <c r="S502" s="19"/>
      <c r="T502" s="20"/>
      <c r="U502" s="38"/>
    </row>
    <row r="503" customFormat="false" ht="12.75" hidden="true" customHeight="false" outlineLevel="0" collapsed="false">
      <c r="A503" s="37"/>
      <c r="B503" s="18"/>
      <c r="C503" s="18"/>
      <c r="D503" s="18"/>
      <c r="E503" s="18"/>
      <c r="F503" s="18"/>
      <c r="G503" s="18"/>
      <c r="H503" s="18"/>
      <c r="I503" s="18"/>
      <c r="J503" s="18"/>
      <c r="K503" s="18"/>
      <c r="L503" s="18"/>
      <c r="M503" s="18"/>
      <c r="N503" s="18"/>
      <c r="O503" s="18"/>
      <c r="P503" s="18"/>
      <c r="Q503" s="18"/>
      <c r="R503" s="18"/>
      <c r="S503" s="18"/>
      <c r="T503" s="21"/>
      <c r="U503" s="21"/>
    </row>
    <row r="504" customFormat="false" ht="13.5" hidden="true" customHeight="false" outlineLevel="0" collapsed="false">
      <c r="A504" s="37"/>
      <c r="B504" s="18"/>
      <c r="C504" s="18"/>
      <c r="D504" s="18"/>
      <c r="E504" s="18"/>
      <c r="F504" s="18"/>
      <c r="G504" s="18"/>
      <c r="H504" s="18"/>
      <c r="I504" s="18"/>
      <c r="J504" s="18"/>
      <c r="K504" s="18"/>
      <c r="L504" s="18"/>
      <c r="M504" s="18"/>
      <c r="N504" s="18"/>
      <c r="O504" s="18"/>
      <c r="P504" s="18"/>
      <c r="Q504" s="18"/>
      <c r="R504" s="18"/>
      <c r="S504" s="18"/>
      <c r="T504" s="21"/>
      <c r="U504" s="21"/>
    </row>
    <row r="505" customFormat="false" ht="13.5" hidden="false" customHeight="false" outlineLevel="0" collapsed="false">
      <c r="A505" s="3" t="s">
        <v>159</v>
      </c>
      <c r="B505" s="23"/>
      <c r="C505" s="23"/>
      <c r="D505" s="23"/>
      <c r="E505" s="23"/>
      <c r="F505" s="23"/>
      <c r="G505" s="23"/>
      <c r="H505" s="23"/>
      <c r="I505" s="23"/>
      <c r="J505" s="23"/>
      <c r="K505" s="23"/>
      <c r="L505" s="23"/>
      <c r="M505" s="23"/>
      <c r="N505" s="23"/>
      <c r="O505" s="23"/>
      <c r="P505" s="23"/>
      <c r="Q505" s="23"/>
      <c r="R505" s="23"/>
      <c r="S505" s="23"/>
      <c r="U505" s="27"/>
    </row>
    <row r="506" customFormat="false" ht="12.75" hidden="false" customHeight="false" outlineLevel="0" collapsed="false">
      <c r="A506" s="0" t="s">
        <v>30</v>
      </c>
      <c r="B506" s="19"/>
      <c r="C506" s="19"/>
      <c r="D506" s="19"/>
      <c r="E506" s="19"/>
      <c r="F506" s="19" t="n">
        <f aca="false">[1]Sheet1!E831</f>
        <v>61.038961038961</v>
      </c>
      <c r="G506" s="19" t="n">
        <f aca="false">[1]Sheet1!F831</f>
        <v>38.7922077922078</v>
      </c>
      <c r="H506" s="19"/>
      <c r="I506" s="19"/>
      <c r="J506" s="19" t="n">
        <f aca="false">[2]Sheet1!I831</f>
        <v>38.3571428571429</v>
      </c>
      <c r="K506" s="19" t="n">
        <f aca="false">[2]Sheet1!J831</f>
        <v>20.3214285714286</v>
      </c>
      <c r="L506" s="19"/>
      <c r="M506" s="19"/>
      <c r="N506" s="19"/>
      <c r="O506" s="19"/>
      <c r="P506" s="19"/>
      <c r="Q506" s="19"/>
      <c r="R506" s="19"/>
      <c r="S506" s="19"/>
      <c r="T506" s="20"/>
      <c r="U506" s="20"/>
    </row>
    <row r="507" customFormat="false" ht="12.75" hidden="false" customHeight="false" outlineLevel="0" collapsed="false">
      <c r="A507" s="0" t="s">
        <v>31</v>
      </c>
      <c r="B507" s="19" t="n">
        <f aca="false">[1]Sheet1!A832</f>
        <v>31.8757763975155</v>
      </c>
      <c r="C507" s="19" t="n">
        <f aca="false">[1]Sheet1!B832</f>
        <v>16.639751552795</v>
      </c>
      <c r="D507" s="19" t="n">
        <f aca="false">[3]Sheet1!C832</f>
        <v>37.6923076923077</v>
      </c>
      <c r="E507" s="19" t="n">
        <f aca="false">[3]Sheet1!D832</f>
        <v>21.0549450549451</v>
      </c>
      <c r="F507" s="19"/>
      <c r="G507" s="19"/>
      <c r="H507" s="19" t="n">
        <f aca="false">[3]Sheet1!G832</f>
        <v>61.538961038961</v>
      </c>
      <c r="I507" s="19" t="n">
        <f aca="false">[3]Sheet1!H832</f>
        <v>40.9025974025974</v>
      </c>
      <c r="J507" s="19" t="n">
        <f aca="false">[2]Sheet1!I832</f>
        <v>32.2142857142857</v>
      </c>
      <c r="K507" s="19" t="n">
        <f aca="false">[2]Sheet1!J832</f>
        <v>14.9642857142857</v>
      </c>
      <c r="L507" s="19" t="n">
        <f aca="false">[3]Sheet1!K832</f>
        <v>35.7142857142857</v>
      </c>
      <c r="M507" s="19" t="n">
        <f aca="false">[3]Sheet1!L832</f>
        <v>15.6326530612245</v>
      </c>
      <c r="N507" s="19" t="n">
        <f aca="false">[3]Sheet1!M832</f>
        <v>58.3492063492064</v>
      </c>
      <c r="O507" s="19" t="n">
        <f aca="false">[3]Sheet1!N832</f>
        <v>36.952380952381</v>
      </c>
      <c r="P507" s="19"/>
      <c r="Q507" s="19"/>
      <c r="R507" s="19"/>
      <c r="S507" s="19"/>
      <c r="T507" s="20"/>
      <c r="U507" s="20"/>
    </row>
    <row r="508" customFormat="false" ht="12.75" hidden="false" customHeight="false" outlineLevel="0" collapsed="false">
      <c r="A508" s="0" t="s">
        <v>32</v>
      </c>
      <c r="B508" s="19"/>
      <c r="C508" s="19"/>
      <c r="D508" s="19"/>
      <c r="E508" s="19"/>
      <c r="F508" s="19"/>
      <c r="G508" s="19"/>
      <c r="H508" s="19"/>
      <c r="I508" s="19"/>
      <c r="J508" s="19" t="n">
        <f aca="false">[2]Sheet1!I833</f>
        <v>18.8775510204082</v>
      </c>
      <c r="K508" s="19" t="n">
        <f aca="false">[2]Sheet1!J833</f>
        <v>-0.816326530612246</v>
      </c>
      <c r="L508" s="19"/>
      <c r="M508" s="19"/>
      <c r="N508" s="19"/>
      <c r="O508" s="19"/>
      <c r="P508" s="19" t="n">
        <f aca="false">[2]Sheet1!O833</f>
        <v>49.5510204081633</v>
      </c>
      <c r="Q508" s="19" t="n">
        <f aca="false">[2]Sheet1!P833</f>
        <v>27.4013605442177</v>
      </c>
      <c r="R508" s="19" t="n">
        <f aca="false">[2]Sheet1!Q833</f>
        <v>53.3095238095238</v>
      </c>
      <c r="S508" s="19" t="n">
        <f aca="false">[2]Sheet1!R833</f>
        <v>39.75</v>
      </c>
      <c r="T508" s="20"/>
      <c r="U508" s="20"/>
    </row>
    <row r="509" customFormat="false" ht="13.5" hidden="false" customHeight="false" outlineLevel="0" collapsed="false">
      <c r="B509" s="19"/>
      <c r="C509" s="19"/>
      <c r="D509" s="19"/>
      <c r="E509" s="19"/>
      <c r="F509" s="19"/>
      <c r="G509" s="19"/>
      <c r="H509" s="19"/>
      <c r="I509" s="19"/>
      <c r="J509" s="19"/>
      <c r="K509" s="19"/>
      <c r="L509" s="19"/>
      <c r="M509" s="19"/>
      <c r="N509" s="19"/>
      <c r="O509" s="19"/>
      <c r="P509" s="19"/>
      <c r="Q509" s="19"/>
      <c r="R509" s="19"/>
      <c r="S509" s="19"/>
      <c r="T509" s="20"/>
      <c r="U509" s="38"/>
    </row>
    <row r="510" customFormat="false" ht="12.75" hidden="true" customHeight="false" outlineLevel="0" collapsed="false">
      <c r="A510" s="37"/>
      <c r="B510" s="18"/>
      <c r="C510" s="18"/>
      <c r="D510" s="18"/>
      <c r="E510" s="18"/>
      <c r="F510" s="18"/>
      <c r="G510" s="18"/>
      <c r="H510" s="18"/>
      <c r="I510" s="18"/>
      <c r="J510" s="18"/>
      <c r="K510" s="18"/>
      <c r="L510" s="18"/>
      <c r="M510" s="18"/>
      <c r="N510" s="18"/>
      <c r="O510" s="18"/>
      <c r="P510" s="18"/>
      <c r="Q510" s="18"/>
      <c r="R510" s="18"/>
      <c r="S510" s="18"/>
      <c r="T510" s="21"/>
      <c r="U510" s="21"/>
    </row>
    <row r="511" customFormat="false" ht="13.5" hidden="true" customHeight="false" outlineLevel="0" collapsed="false">
      <c r="A511" s="37"/>
      <c r="B511" s="18"/>
      <c r="C511" s="18"/>
      <c r="D511" s="18"/>
      <c r="E511" s="18"/>
      <c r="F511" s="18"/>
      <c r="G511" s="18"/>
      <c r="H511" s="18"/>
      <c r="I511" s="18"/>
      <c r="J511" s="18"/>
      <c r="K511" s="18"/>
      <c r="L511" s="18"/>
      <c r="M511" s="18"/>
      <c r="N511" s="18"/>
      <c r="O511" s="18"/>
      <c r="P511" s="18"/>
      <c r="Q511" s="18"/>
      <c r="R511" s="18"/>
      <c r="S511" s="18"/>
      <c r="T511" s="21"/>
      <c r="U511" s="21"/>
    </row>
    <row r="512" customFormat="false" ht="13.5" hidden="false" customHeight="false" outlineLevel="0" collapsed="false">
      <c r="A512" s="3" t="s">
        <v>160</v>
      </c>
      <c r="B512" s="23"/>
      <c r="C512" s="23"/>
      <c r="D512" s="23"/>
      <c r="E512" s="23"/>
      <c r="F512" s="23"/>
      <c r="G512" s="23"/>
      <c r="H512" s="23"/>
      <c r="I512" s="23"/>
      <c r="J512" s="23"/>
      <c r="K512" s="23"/>
      <c r="L512" s="23"/>
      <c r="M512" s="23"/>
      <c r="N512" s="23"/>
      <c r="O512" s="23"/>
      <c r="P512" s="23"/>
      <c r="Q512" s="23"/>
      <c r="R512" s="23"/>
      <c r="S512" s="23"/>
      <c r="U512" s="27"/>
    </row>
    <row r="513" customFormat="false" ht="12.75" hidden="false" customHeight="false" outlineLevel="0" collapsed="false">
      <c r="A513" s="0" t="s">
        <v>30</v>
      </c>
      <c r="B513" s="19"/>
      <c r="C513" s="19"/>
      <c r="D513" s="19"/>
      <c r="E513" s="19"/>
      <c r="F513" s="19" t="n">
        <f aca="false">[1]Sheet1!E838</f>
        <v>63.3701298701299</v>
      </c>
      <c r="G513" s="19" t="n">
        <f aca="false">[1]Sheet1!F838</f>
        <v>45.4415584415584</v>
      </c>
      <c r="H513" s="19"/>
      <c r="I513" s="19"/>
      <c r="J513" s="19" t="n">
        <f aca="false">[2]Sheet1!I838</f>
        <v>40.1785714285714</v>
      </c>
      <c r="K513" s="19" t="n">
        <f aca="false">[2]Sheet1!J838</f>
        <v>24.0357142857143</v>
      </c>
      <c r="L513" s="19"/>
      <c r="M513" s="19"/>
      <c r="N513" s="19"/>
      <c r="O513" s="19"/>
      <c r="P513" s="19"/>
      <c r="Q513" s="19"/>
      <c r="R513" s="19"/>
      <c r="S513" s="19"/>
      <c r="T513" s="20"/>
      <c r="U513" s="20"/>
    </row>
    <row r="514" customFormat="false" ht="12.75" hidden="false" customHeight="false" outlineLevel="0" collapsed="false">
      <c r="A514" s="0" t="s">
        <v>31</v>
      </c>
      <c r="B514" s="19" t="n">
        <f aca="false">[1]Sheet1!A839</f>
        <v>39.5217391304348</v>
      </c>
      <c r="C514" s="19" t="n">
        <f aca="false">[1]Sheet1!B839</f>
        <v>22.6024844720497</v>
      </c>
      <c r="D514" s="19" t="n">
        <f aca="false">[3]Sheet1!C839</f>
        <v>39.5384615384615</v>
      </c>
      <c r="E514" s="19" t="n">
        <f aca="false">[3]Sheet1!D839</f>
        <v>24.0769230769231</v>
      </c>
      <c r="F514" s="19"/>
      <c r="G514" s="19"/>
      <c r="H514" s="19" t="n">
        <f aca="false">[3]Sheet1!G839</f>
        <v>64.7922077922078</v>
      </c>
      <c r="I514" s="19" t="n">
        <f aca="false">[3]Sheet1!H839</f>
        <v>45.3051948051948</v>
      </c>
      <c r="J514" s="19" t="n">
        <f aca="false">[2]Sheet1!I839</f>
        <v>36.125</v>
      </c>
      <c r="K514" s="19" t="n">
        <f aca="false">[2]Sheet1!J839</f>
        <v>18.8392857142857</v>
      </c>
      <c r="L514" s="19" t="n">
        <f aca="false">[3]Sheet1!K839</f>
        <v>34.8163265306122</v>
      </c>
      <c r="M514" s="19" t="n">
        <f aca="false">[3]Sheet1!L839</f>
        <v>19.8367346938776</v>
      </c>
      <c r="N514" s="19" t="n">
        <f aca="false">[3]Sheet1!M839</f>
        <v>62.6031746031746</v>
      </c>
      <c r="O514" s="19" t="n">
        <f aca="false">[3]Sheet1!N839</f>
        <v>44.0476190476191</v>
      </c>
      <c r="P514" s="19"/>
      <c r="Q514" s="19"/>
      <c r="R514" s="19"/>
      <c r="S514" s="19"/>
      <c r="T514" s="20"/>
      <c r="U514" s="20"/>
    </row>
    <row r="515" customFormat="false" ht="12.75" hidden="false" customHeight="false" outlineLevel="0" collapsed="false">
      <c r="A515" s="0" t="s">
        <v>32</v>
      </c>
      <c r="B515" s="19"/>
      <c r="C515" s="19"/>
      <c r="D515" s="19"/>
      <c r="E515" s="19"/>
      <c r="F515" s="19"/>
      <c r="G515" s="19"/>
      <c r="H515" s="19"/>
      <c r="I515" s="19"/>
      <c r="J515" s="19" t="n">
        <f aca="false">[2]Sheet1!I840</f>
        <v>23.7755102040816</v>
      </c>
      <c r="K515" s="19" t="n">
        <f aca="false">[2]Sheet1!J840</f>
        <v>3.22448979591837</v>
      </c>
      <c r="L515" s="19"/>
      <c r="M515" s="19"/>
      <c r="N515" s="19"/>
      <c r="O515" s="19"/>
      <c r="P515" s="19" t="n">
        <f aca="false">[2]Sheet1!O840</f>
        <v>44.2925170068027</v>
      </c>
      <c r="Q515" s="19" t="n">
        <f aca="false">[2]Sheet1!P840</f>
        <v>25.6734693877551</v>
      </c>
      <c r="R515" s="19" t="n">
        <f aca="false">[2]Sheet1!Q840</f>
        <v>54.2142857142857</v>
      </c>
      <c r="S515" s="19" t="n">
        <f aca="false">[2]Sheet1!R840</f>
        <v>35.9166666666667</v>
      </c>
      <c r="T515" s="20"/>
      <c r="U515" s="20"/>
    </row>
    <row r="516" customFormat="false" ht="13.5" hidden="false" customHeight="false" outlineLevel="0" collapsed="false">
      <c r="B516" s="19"/>
      <c r="C516" s="19"/>
      <c r="D516" s="19"/>
      <c r="E516" s="19"/>
      <c r="F516" s="19"/>
      <c r="G516" s="19"/>
      <c r="H516" s="19"/>
      <c r="I516" s="19"/>
      <c r="J516" s="19"/>
      <c r="K516" s="19"/>
      <c r="L516" s="19"/>
      <c r="M516" s="19"/>
      <c r="N516" s="19"/>
      <c r="O516" s="19"/>
      <c r="P516" s="19"/>
      <c r="Q516" s="19"/>
      <c r="R516" s="19"/>
      <c r="S516" s="19"/>
      <c r="T516" s="20"/>
      <c r="U516" s="38"/>
    </row>
    <row r="517" customFormat="false" ht="12.75" hidden="true" customHeight="false" outlineLevel="0" collapsed="false">
      <c r="A517" s="37"/>
      <c r="B517" s="18"/>
      <c r="C517" s="18"/>
      <c r="D517" s="18"/>
      <c r="E517" s="18"/>
      <c r="F517" s="18"/>
      <c r="G517" s="18"/>
      <c r="H517" s="18"/>
      <c r="I517" s="18"/>
      <c r="J517" s="18"/>
      <c r="K517" s="18"/>
      <c r="L517" s="18"/>
      <c r="M517" s="18"/>
      <c r="N517" s="18"/>
      <c r="O517" s="18"/>
      <c r="P517" s="18"/>
      <c r="Q517" s="18"/>
      <c r="R517" s="18"/>
      <c r="S517" s="18"/>
      <c r="T517" s="21"/>
      <c r="U517" s="21"/>
    </row>
    <row r="518" customFormat="false" ht="13.5" hidden="true" customHeight="false" outlineLevel="0" collapsed="false">
      <c r="A518" s="37"/>
      <c r="B518" s="18"/>
      <c r="C518" s="18"/>
      <c r="D518" s="18"/>
      <c r="E518" s="18"/>
      <c r="F518" s="18"/>
      <c r="G518" s="18"/>
      <c r="H518" s="18"/>
      <c r="I518" s="18"/>
      <c r="J518" s="18"/>
      <c r="K518" s="18"/>
      <c r="L518" s="18"/>
      <c r="M518" s="18"/>
      <c r="N518" s="18"/>
      <c r="O518" s="18"/>
      <c r="P518" s="18"/>
      <c r="Q518" s="18"/>
      <c r="R518" s="18"/>
      <c r="S518" s="18"/>
      <c r="T518" s="21"/>
      <c r="U518" s="21"/>
    </row>
    <row r="519" customFormat="false" ht="13.5" hidden="false" customHeight="false" outlineLevel="0" collapsed="false">
      <c r="A519" s="3" t="s">
        <v>161</v>
      </c>
      <c r="B519" s="23"/>
      <c r="C519" s="23"/>
      <c r="D519" s="23"/>
      <c r="E519" s="23"/>
      <c r="F519" s="23"/>
      <c r="G519" s="23"/>
      <c r="H519" s="23"/>
      <c r="I519" s="23"/>
      <c r="J519" s="23"/>
      <c r="K519" s="23"/>
      <c r="L519" s="23"/>
      <c r="M519" s="23"/>
      <c r="N519" s="23"/>
      <c r="O519" s="23"/>
      <c r="P519" s="23"/>
      <c r="Q519" s="23"/>
      <c r="R519" s="23"/>
      <c r="S519" s="23"/>
      <c r="U519" s="27"/>
    </row>
    <row r="520" customFormat="false" ht="12.75" hidden="false" customHeight="false" outlineLevel="0" collapsed="false">
      <c r="A520" s="0" t="s">
        <v>30</v>
      </c>
      <c r="B520" s="19"/>
      <c r="C520" s="19"/>
      <c r="D520" s="19"/>
      <c r="E520" s="19"/>
      <c r="F520" s="19" t="n">
        <f aca="false">[1]Sheet1!E845</f>
        <v>63.0454545454545</v>
      </c>
      <c r="G520" s="19" t="n">
        <f aca="false">[1]Sheet1!F845</f>
        <v>42.1753246753247</v>
      </c>
      <c r="H520" s="19"/>
      <c r="I520" s="19"/>
      <c r="J520" s="19" t="n">
        <f aca="false">[2]Sheet1!I845</f>
        <v>47.3928571428571</v>
      </c>
      <c r="K520" s="19" t="n">
        <f aca="false">[2]Sheet1!J845</f>
        <v>26.7857142857143</v>
      </c>
      <c r="L520" s="19"/>
      <c r="M520" s="19"/>
      <c r="N520" s="19"/>
      <c r="O520" s="19"/>
      <c r="P520" s="19"/>
      <c r="Q520" s="19"/>
      <c r="R520" s="19"/>
      <c r="S520" s="19"/>
      <c r="T520" s="20"/>
      <c r="U520" s="20"/>
    </row>
    <row r="521" customFormat="false" ht="12.75" hidden="false" customHeight="false" outlineLevel="0" collapsed="false">
      <c r="A521" s="0" t="s">
        <v>31</v>
      </c>
      <c r="B521" s="19" t="n">
        <f aca="false">[1]Sheet1!A846</f>
        <v>37.9068322981366</v>
      </c>
      <c r="C521" s="19" t="n">
        <f aca="false">[1]Sheet1!B846</f>
        <v>24.7453416149068</v>
      </c>
      <c r="D521" s="19" t="n">
        <f aca="false">[3]Sheet1!C846</f>
        <v>37.3681318681319</v>
      </c>
      <c r="E521" s="19" t="n">
        <f aca="false">[3]Sheet1!D846</f>
        <v>25.510989010989</v>
      </c>
      <c r="F521" s="19"/>
      <c r="G521" s="19"/>
      <c r="H521" s="19" t="n">
        <f aca="false">[3]Sheet1!G846</f>
        <v>59.0519480519481</v>
      </c>
      <c r="I521" s="19" t="n">
        <f aca="false">[3]Sheet1!H846</f>
        <v>41.0649350649351</v>
      </c>
      <c r="J521" s="19" t="n">
        <f aca="false">[2]Sheet1!I846</f>
        <v>42.5</v>
      </c>
      <c r="K521" s="19" t="n">
        <f aca="false">[2]Sheet1!J846</f>
        <v>23.5</v>
      </c>
      <c r="L521" s="19" t="n">
        <f aca="false">[3]Sheet1!K846</f>
        <v>31.8163265306122</v>
      </c>
      <c r="M521" s="19" t="n">
        <f aca="false">[3]Sheet1!L846</f>
        <v>20.1836734693878</v>
      </c>
      <c r="N521" s="19" t="n">
        <f aca="false">[3]Sheet1!M846</f>
        <v>57.0793650793651</v>
      </c>
      <c r="O521" s="19" t="n">
        <f aca="false">[3]Sheet1!N846</f>
        <v>38.9206349206349</v>
      </c>
      <c r="P521" s="19"/>
      <c r="Q521" s="19"/>
      <c r="R521" s="19"/>
      <c r="S521" s="19"/>
      <c r="T521" s="20"/>
      <c r="U521" s="20"/>
    </row>
    <row r="522" customFormat="false" ht="12.75" hidden="false" customHeight="false" outlineLevel="0" collapsed="false">
      <c r="A522" s="0" t="s">
        <v>32</v>
      </c>
      <c r="B522" s="19"/>
      <c r="C522" s="19"/>
      <c r="D522" s="19"/>
      <c r="E522" s="19"/>
      <c r="F522" s="19"/>
      <c r="G522" s="19"/>
      <c r="H522" s="19"/>
      <c r="I522" s="19"/>
      <c r="J522" s="19" t="n">
        <f aca="false">[2]Sheet1!I847</f>
        <v>33.2040816326531</v>
      </c>
      <c r="K522" s="19" t="n">
        <f aca="false">[2]Sheet1!J847</f>
        <v>14.3061224489796</v>
      </c>
      <c r="L522" s="19"/>
      <c r="M522" s="19"/>
      <c r="N522" s="19"/>
      <c r="O522" s="19"/>
      <c r="P522" s="19" t="n">
        <f aca="false">[2]Sheet1!O847</f>
        <v>54.4829931972789</v>
      </c>
      <c r="Q522" s="19" t="n">
        <f aca="false">[2]Sheet1!P847</f>
        <v>31.4829931972789</v>
      </c>
      <c r="R522" s="19" t="n">
        <f aca="false">[2]Sheet1!Q847</f>
        <v>57.8690476190476</v>
      </c>
      <c r="S522" s="19" t="n">
        <f aca="false">[2]Sheet1!R847</f>
        <v>40.5714285714286</v>
      </c>
      <c r="T522" s="20"/>
      <c r="U522" s="20"/>
    </row>
    <row r="523" customFormat="false" ht="13.5" hidden="false" customHeight="false" outlineLevel="0" collapsed="false">
      <c r="B523" s="19"/>
      <c r="C523" s="19"/>
      <c r="D523" s="19"/>
      <c r="E523" s="19"/>
      <c r="F523" s="19"/>
      <c r="G523" s="19"/>
      <c r="H523" s="19"/>
      <c r="I523" s="19"/>
      <c r="J523" s="19"/>
      <c r="K523" s="19"/>
      <c r="L523" s="19"/>
      <c r="M523" s="19"/>
      <c r="N523" s="19"/>
      <c r="O523" s="19"/>
      <c r="P523" s="19"/>
      <c r="Q523" s="19"/>
      <c r="R523" s="19"/>
      <c r="S523" s="19"/>
      <c r="T523" s="20"/>
      <c r="U523" s="38"/>
    </row>
    <row r="524" customFormat="false" ht="12.75" hidden="true" customHeight="false" outlineLevel="0" collapsed="false">
      <c r="A524" s="37"/>
      <c r="B524" s="18"/>
      <c r="C524" s="18"/>
      <c r="D524" s="18"/>
      <c r="E524" s="18"/>
      <c r="F524" s="18"/>
      <c r="G524" s="18"/>
      <c r="H524" s="18"/>
      <c r="I524" s="18"/>
      <c r="J524" s="18"/>
      <c r="K524" s="18"/>
      <c r="L524" s="18"/>
      <c r="M524" s="18"/>
      <c r="N524" s="18"/>
      <c r="O524" s="18"/>
      <c r="P524" s="18"/>
      <c r="Q524" s="18"/>
      <c r="R524" s="18"/>
      <c r="S524" s="18"/>
      <c r="T524" s="21"/>
      <c r="U524" s="21"/>
    </row>
    <row r="525" customFormat="false" ht="13.5" hidden="true" customHeight="false" outlineLevel="0" collapsed="false">
      <c r="A525" s="37"/>
      <c r="B525" s="18"/>
      <c r="C525" s="18"/>
      <c r="D525" s="18"/>
      <c r="E525" s="18"/>
      <c r="F525" s="18"/>
      <c r="G525" s="18"/>
      <c r="H525" s="18"/>
      <c r="I525" s="18"/>
      <c r="J525" s="18"/>
      <c r="K525" s="18"/>
      <c r="L525" s="18"/>
      <c r="M525" s="18"/>
      <c r="N525" s="18"/>
      <c r="O525" s="18"/>
      <c r="P525" s="18"/>
      <c r="Q525" s="18"/>
      <c r="R525" s="18"/>
      <c r="S525" s="18"/>
      <c r="T525" s="21"/>
      <c r="U525" s="21"/>
    </row>
    <row r="526" customFormat="false" ht="13.5" hidden="false" customHeight="false" outlineLevel="0" collapsed="false">
      <c r="A526" s="3" t="s">
        <v>162</v>
      </c>
      <c r="B526" s="23"/>
      <c r="C526" s="23"/>
      <c r="D526" s="23"/>
      <c r="E526" s="23"/>
      <c r="F526" s="23"/>
      <c r="G526" s="23"/>
      <c r="H526" s="23"/>
      <c r="I526" s="23"/>
      <c r="J526" s="23"/>
      <c r="K526" s="23"/>
      <c r="L526" s="23"/>
      <c r="M526" s="23"/>
      <c r="N526" s="23"/>
      <c r="O526" s="23"/>
      <c r="P526" s="23"/>
      <c r="Q526" s="23"/>
      <c r="R526" s="23"/>
      <c r="S526" s="23"/>
      <c r="U526" s="27"/>
    </row>
    <row r="527" customFormat="false" ht="12.75" hidden="false" customHeight="false" outlineLevel="0" collapsed="false">
      <c r="A527" s="0" t="s">
        <v>30</v>
      </c>
      <c r="B527" s="19"/>
      <c r="C527" s="19"/>
      <c r="D527" s="19"/>
      <c r="E527" s="19"/>
      <c r="F527" s="19" t="n">
        <f aca="false">[1]Sheet1!E852</f>
        <v>67.3636363636364</v>
      </c>
      <c r="G527" s="19" t="n">
        <f aca="false">[1]Sheet1!F852</f>
        <v>45.5844155844156</v>
      </c>
      <c r="H527" s="19"/>
      <c r="I527" s="19"/>
      <c r="J527" s="19" t="n">
        <f aca="false">[2]Sheet1!I852</f>
        <v>55.75</v>
      </c>
      <c r="K527" s="19" t="n">
        <f aca="false">[2]Sheet1!J852</f>
        <v>32.4642857142857</v>
      </c>
      <c r="L527" s="19"/>
      <c r="M527" s="19"/>
      <c r="N527" s="19"/>
      <c r="O527" s="19"/>
      <c r="P527" s="19"/>
      <c r="Q527" s="19"/>
      <c r="R527" s="19"/>
      <c r="S527" s="19"/>
      <c r="T527" s="20"/>
      <c r="U527" s="20"/>
    </row>
    <row r="528" customFormat="false" ht="12.75" hidden="false" customHeight="false" outlineLevel="0" collapsed="false">
      <c r="A528" s="0" t="s">
        <v>31</v>
      </c>
      <c r="B528" s="19" t="n">
        <f aca="false">[1]Sheet1!A853</f>
        <v>44.8416149068323</v>
      </c>
      <c r="C528" s="19" t="n">
        <f aca="false">[1]Sheet1!B853</f>
        <v>27.9130434782609</v>
      </c>
      <c r="D528" s="19" t="n">
        <f aca="false">[3]Sheet1!C853</f>
        <v>44.4505494505495</v>
      </c>
      <c r="E528" s="19" t="n">
        <f aca="false">[3]Sheet1!D853</f>
        <v>28.6923076923077</v>
      </c>
      <c r="F528" s="19"/>
      <c r="G528" s="19"/>
      <c r="H528" s="19" t="n">
        <f aca="false">[3]Sheet1!G853</f>
        <v>64.987012987013</v>
      </c>
      <c r="I528" s="19" t="n">
        <f aca="false">[3]Sheet1!H853</f>
        <v>44.275974025974</v>
      </c>
      <c r="J528" s="19" t="n">
        <f aca="false">[2]Sheet1!I853</f>
        <v>48.1428571428571</v>
      </c>
      <c r="K528" s="19" t="n">
        <f aca="false">[2]Sheet1!J853</f>
        <v>28.8928571428571</v>
      </c>
      <c r="L528" s="19" t="n">
        <f aca="false">[3]Sheet1!K853</f>
        <v>41.6122448979592</v>
      </c>
      <c r="M528" s="19" t="n">
        <f aca="false">[3]Sheet1!L853</f>
        <v>27.3061224489796</v>
      </c>
      <c r="N528" s="19" t="n">
        <f aca="false">[3]Sheet1!M853</f>
        <v>62.3809523809524</v>
      </c>
      <c r="O528" s="19" t="n">
        <f aca="false">[3]Sheet1!N853</f>
        <v>40.6349206349206</v>
      </c>
      <c r="P528" s="19"/>
      <c r="Q528" s="19"/>
      <c r="R528" s="19"/>
      <c r="S528" s="19"/>
      <c r="T528" s="20"/>
      <c r="U528" s="20"/>
    </row>
    <row r="529" customFormat="false" ht="12.75" hidden="false" customHeight="false" outlineLevel="0" collapsed="false">
      <c r="A529" s="0" t="s">
        <v>32</v>
      </c>
      <c r="B529" s="19"/>
      <c r="C529" s="19"/>
      <c r="D529" s="19"/>
      <c r="E529" s="19"/>
      <c r="F529" s="19"/>
      <c r="G529" s="19"/>
      <c r="H529" s="19"/>
      <c r="I529" s="19"/>
      <c r="J529" s="19" t="n">
        <f aca="false">[2]Sheet1!I854</f>
        <v>35.9183673469388</v>
      </c>
      <c r="K529" s="19" t="n">
        <f aca="false">[2]Sheet1!J854</f>
        <v>19.6326530612245</v>
      </c>
      <c r="L529" s="19"/>
      <c r="M529" s="19"/>
      <c r="N529" s="19"/>
      <c r="O529" s="19"/>
      <c r="P529" s="19" t="n">
        <f aca="false">[2]Sheet1!O854</f>
        <v>52.687074829932</v>
      </c>
      <c r="Q529" s="19" t="n">
        <f aca="false">[2]Sheet1!P854</f>
        <v>31.3605442176871</v>
      </c>
      <c r="R529" s="19" t="n">
        <f aca="false">[2]Sheet1!Q854</f>
        <v>57.8690476190476</v>
      </c>
      <c r="S529" s="19" t="n">
        <f aca="false">[2]Sheet1!R854</f>
        <v>40.5595238095238</v>
      </c>
      <c r="T529" s="20"/>
      <c r="U529" s="20"/>
    </row>
    <row r="530" customFormat="false" ht="13.5" hidden="false" customHeight="false" outlineLevel="0" collapsed="false">
      <c r="B530" s="19"/>
      <c r="C530" s="19"/>
      <c r="D530" s="19"/>
      <c r="E530" s="19"/>
      <c r="F530" s="19"/>
      <c r="G530" s="19"/>
      <c r="H530" s="19"/>
      <c r="I530" s="19"/>
      <c r="J530" s="19"/>
      <c r="K530" s="19"/>
      <c r="L530" s="19"/>
      <c r="M530" s="19"/>
      <c r="N530" s="19"/>
      <c r="O530" s="19"/>
      <c r="P530" s="19"/>
      <c r="Q530" s="19"/>
      <c r="R530" s="19"/>
      <c r="S530" s="19"/>
      <c r="T530" s="20"/>
      <c r="U530" s="38"/>
    </row>
    <row r="531" customFormat="false" ht="12.75" hidden="true" customHeight="false" outlineLevel="0" collapsed="false">
      <c r="A531" s="37"/>
      <c r="B531" s="18"/>
      <c r="C531" s="18"/>
      <c r="D531" s="18"/>
      <c r="E531" s="18"/>
      <c r="F531" s="18"/>
      <c r="G531" s="18"/>
      <c r="H531" s="18"/>
      <c r="I531" s="18"/>
      <c r="J531" s="18"/>
      <c r="K531" s="18"/>
      <c r="L531" s="18"/>
      <c r="M531" s="18"/>
      <c r="N531" s="18"/>
      <c r="O531" s="18"/>
      <c r="P531" s="18"/>
      <c r="Q531" s="18"/>
      <c r="R531" s="18"/>
      <c r="S531" s="18"/>
      <c r="T531" s="21"/>
      <c r="U531" s="21"/>
    </row>
    <row r="532" customFormat="false" ht="13.5" hidden="true" customHeight="false" outlineLevel="0" collapsed="false">
      <c r="A532" s="37"/>
      <c r="B532" s="18"/>
      <c r="C532" s="18"/>
      <c r="D532" s="18"/>
      <c r="E532" s="18"/>
      <c r="F532" s="18"/>
      <c r="G532" s="18"/>
      <c r="H532" s="18"/>
      <c r="I532" s="18"/>
      <c r="J532" s="18"/>
      <c r="K532" s="18"/>
      <c r="L532" s="18"/>
      <c r="M532" s="18"/>
      <c r="N532" s="18"/>
      <c r="O532" s="18"/>
      <c r="P532" s="18"/>
      <c r="Q532" s="18"/>
      <c r="R532" s="18"/>
      <c r="S532" s="18"/>
      <c r="T532" s="21"/>
      <c r="U532" s="21"/>
    </row>
    <row r="533" customFormat="false" ht="13.5" hidden="false" customHeight="false" outlineLevel="0" collapsed="false">
      <c r="A533" s="3" t="s">
        <v>163</v>
      </c>
      <c r="B533" s="23"/>
      <c r="C533" s="23"/>
      <c r="D533" s="23"/>
      <c r="E533" s="23"/>
      <c r="F533" s="23"/>
      <c r="G533" s="23"/>
      <c r="H533" s="23"/>
      <c r="I533" s="23"/>
      <c r="J533" s="23"/>
      <c r="K533" s="23"/>
      <c r="L533" s="23"/>
      <c r="M533" s="23"/>
      <c r="N533" s="23"/>
      <c r="O533" s="23"/>
      <c r="P533" s="23"/>
      <c r="Q533" s="23"/>
      <c r="R533" s="23"/>
      <c r="S533" s="23"/>
      <c r="U533" s="27"/>
    </row>
    <row r="534" customFormat="false" ht="12.75" hidden="false" customHeight="false" outlineLevel="0" collapsed="false">
      <c r="A534" s="0" t="s">
        <v>30</v>
      </c>
      <c r="B534" s="19"/>
      <c r="C534" s="19"/>
      <c r="D534" s="19"/>
      <c r="E534" s="19"/>
      <c r="F534" s="19" t="n">
        <f aca="false">[1]Sheet1!E859</f>
        <v>64.1103896103896</v>
      </c>
      <c r="G534" s="19" t="n">
        <f aca="false">[1]Sheet1!F859</f>
        <v>41.012987012987</v>
      </c>
      <c r="H534" s="19"/>
      <c r="I534" s="19"/>
      <c r="J534" s="19" t="n">
        <f aca="false">[2]Sheet1!I859</f>
        <v>54.6428571428571</v>
      </c>
      <c r="K534" s="19" t="n">
        <f aca="false">[2]Sheet1!J859</f>
        <v>31.6785714285714</v>
      </c>
      <c r="L534" s="19"/>
      <c r="M534" s="19"/>
      <c r="N534" s="19"/>
      <c r="O534" s="19"/>
      <c r="P534" s="19"/>
      <c r="Q534" s="19"/>
      <c r="R534" s="19"/>
      <c r="S534" s="19"/>
      <c r="T534" s="20"/>
      <c r="U534" s="20"/>
    </row>
    <row r="535" customFormat="false" ht="12.75" hidden="false" customHeight="false" outlineLevel="0" collapsed="false">
      <c r="A535" s="0" t="s">
        <v>31</v>
      </c>
      <c r="B535" s="19" t="n">
        <f aca="false">[1]Sheet1!A860</f>
        <v>46.9378881987578</v>
      </c>
      <c r="C535" s="19" t="n">
        <f aca="false">[1]Sheet1!B860</f>
        <v>27.2111801242236</v>
      </c>
      <c r="D535" s="19" t="n">
        <f aca="false">[3]Sheet1!C860</f>
        <v>45.6373626373626</v>
      </c>
      <c r="E535" s="19" t="n">
        <f aca="false">[3]Sheet1!D860</f>
        <v>31.3296703296703</v>
      </c>
      <c r="F535" s="19"/>
      <c r="G535" s="19"/>
      <c r="H535" s="19" t="n">
        <f aca="false">[3]Sheet1!G860</f>
        <v>59.5064935064935</v>
      </c>
      <c r="I535" s="19" t="n">
        <f aca="false">[3]Sheet1!H860</f>
        <v>44.1168831168831</v>
      </c>
      <c r="J535" s="19" t="n">
        <f aca="false">[2]Sheet1!I860</f>
        <v>51.0535714285714</v>
      </c>
      <c r="K535" s="19" t="n">
        <f aca="false">[2]Sheet1!J860</f>
        <v>28.6607142857143</v>
      </c>
      <c r="L535" s="19" t="n">
        <f aca="false">[3]Sheet1!K860</f>
        <v>45.3673469387755</v>
      </c>
      <c r="M535" s="19" t="n">
        <f aca="false">[3]Sheet1!L860</f>
        <v>30.1020408163265</v>
      </c>
      <c r="N535" s="19" t="n">
        <f aca="false">[3]Sheet1!M860</f>
        <v>56.3650793650794</v>
      </c>
      <c r="O535" s="19" t="n">
        <f aca="false">[3]Sheet1!N860</f>
        <v>39.6031746031746</v>
      </c>
      <c r="P535" s="19"/>
      <c r="Q535" s="19"/>
      <c r="R535" s="19"/>
      <c r="S535" s="19"/>
      <c r="T535" s="20"/>
      <c r="U535" s="20"/>
    </row>
    <row r="536" customFormat="false" ht="12.75" hidden="false" customHeight="false" outlineLevel="0" collapsed="false">
      <c r="A536" s="0" t="s">
        <v>32</v>
      </c>
      <c r="B536" s="19"/>
      <c r="C536" s="19"/>
      <c r="D536" s="19"/>
      <c r="E536" s="19"/>
      <c r="F536" s="19"/>
      <c r="G536" s="19"/>
      <c r="H536" s="19"/>
      <c r="I536" s="19"/>
      <c r="J536" s="19" t="n">
        <f aca="false">[2]Sheet1!I861</f>
        <v>42.3061224489796</v>
      </c>
      <c r="K536" s="19" t="n">
        <f aca="false">[2]Sheet1!J861</f>
        <v>23.8979591836735</v>
      </c>
      <c r="L536" s="19"/>
      <c r="M536" s="19"/>
      <c r="N536" s="19"/>
      <c r="O536" s="19"/>
      <c r="P536" s="19" t="n">
        <f aca="false">[2]Sheet1!O861</f>
        <v>61.7278911564626</v>
      </c>
      <c r="Q536" s="19" t="n">
        <f aca="false">[2]Sheet1!P861</f>
        <v>35.5680272108843</v>
      </c>
      <c r="R536" s="19" t="n">
        <f aca="false">[2]Sheet1!Q861</f>
        <v>62.8333333333333</v>
      </c>
      <c r="S536" s="19" t="n">
        <f aca="false">[2]Sheet1!R861</f>
        <v>42.7738095238095</v>
      </c>
      <c r="T536" s="20"/>
      <c r="U536" s="20"/>
    </row>
    <row r="537" customFormat="false" ht="13.5" hidden="false" customHeight="false" outlineLevel="0" collapsed="false">
      <c r="B537" s="19"/>
      <c r="C537" s="19"/>
      <c r="D537" s="19"/>
      <c r="E537" s="19"/>
      <c r="F537" s="19"/>
      <c r="G537" s="19"/>
      <c r="H537" s="19"/>
      <c r="I537" s="19"/>
      <c r="J537" s="19"/>
      <c r="K537" s="19"/>
      <c r="L537" s="19"/>
      <c r="M537" s="19"/>
      <c r="N537" s="19"/>
      <c r="O537" s="19"/>
      <c r="P537" s="19"/>
      <c r="Q537" s="19"/>
      <c r="R537" s="19"/>
      <c r="S537" s="19"/>
      <c r="T537" s="20"/>
      <c r="U537" s="38"/>
    </row>
    <row r="538" customFormat="false" ht="12.75" hidden="true" customHeight="false" outlineLevel="0" collapsed="false">
      <c r="A538" s="37"/>
      <c r="B538" s="18"/>
      <c r="C538" s="18"/>
      <c r="D538" s="18"/>
      <c r="E538" s="18"/>
      <c r="F538" s="18"/>
      <c r="G538" s="18"/>
      <c r="H538" s="18"/>
      <c r="I538" s="18"/>
      <c r="J538" s="18"/>
      <c r="K538" s="18"/>
      <c r="L538" s="18"/>
      <c r="M538" s="18"/>
      <c r="N538" s="18"/>
      <c r="O538" s="18"/>
      <c r="P538" s="18"/>
      <c r="Q538" s="18"/>
      <c r="R538" s="18"/>
      <c r="S538" s="18"/>
      <c r="T538" s="21"/>
      <c r="U538" s="21"/>
    </row>
    <row r="539" customFormat="false" ht="13.5" hidden="true" customHeight="false" outlineLevel="0" collapsed="false">
      <c r="A539" s="37"/>
      <c r="B539" s="18"/>
      <c r="C539" s="18"/>
      <c r="D539" s="18"/>
      <c r="E539" s="18"/>
      <c r="F539" s="18"/>
      <c r="G539" s="18"/>
      <c r="H539" s="18"/>
      <c r="I539" s="18"/>
      <c r="J539" s="18"/>
      <c r="K539" s="18"/>
      <c r="L539" s="18"/>
      <c r="M539" s="18"/>
      <c r="N539" s="18"/>
      <c r="O539" s="18"/>
      <c r="P539" s="18"/>
      <c r="Q539" s="18"/>
      <c r="R539" s="18"/>
      <c r="S539" s="18"/>
      <c r="T539" s="21"/>
      <c r="U539" s="21"/>
    </row>
    <row r="540" customFormat="false" ht="13.5" hidden="false" customHeight="false" outlineLevel="0" collapsed="false">
      <c r="A540" s="3" t="s">
        <v>164</v>
      </c>
      <c r="B540" s="23"/>
      <c r="C540" s="23"/>
      <c r="D540" s="23"/>
      <c r="E540" s="23"/>
      <c r="F540" s="23"/>
      <c r="G540" s="23"/>
      <c r="H540" s="23"/>
      <c r="I540" s="23"/>
      <c r="J540" s="23"/>
      <c r="K540" s="23"/>
      <c r="L540" s="23"/>
      <c r="M540" s="23"/>
      <c r="N540" s="23"/>
      <c r="O540" s="23"/>
      <c r="P540" s="23"/>
      <c r="Q540" s="23"/>
      <c r="R540" s="23"/>
      <c r="S540" s="23"/>
      <c r="U540" s="27"/>
    </row>
    <row r="541" customFormat="false" ht="12.75" hidden="false" customHeight="false" outlineLevel="0" collapsed="false">
      <c r="A541" s="0" t="s">
        <v>30</v>
      </c>
      <c r="B541" s="19"/>
      <c r="C541" s="19"/>
      <c r="D541" s="19"/>
      <c r="E541" s="19"/>
      <c r="F541" s="19" t="n">
        <f aca="false">[1]Sheet1!E866</f>
        <v>59.9058441558441</v>
      </c>
      <c r="G541" s="19" t="n">
        <f aca="false">[1]Sheet1!F866</f>
        <v>43.8344155844156</v>
      </c>
      <c r="H541" s="19"/>
      <c r="I541" s="19"/>
      <c r="J541" s="19" t="n">
        <f aca="false">[2]Sheet1!I866</f>
        <v>47.75</v>
      </c>
      <c r="K541" s="19" t="n">
        <f aca="false">[2]Sheet1!J866</f>
        <v>29.1428571428571</v>
      </c>
      <c r="L541" s="19"/>
      <c r="M541" s="19"/>
      <c r="N541" s="19"/>
      <c r="O541" s="19"/>
      <c r="P541" s="19"/>
      <c r="Q541" s="19"/>
      <c r="R541" s="19"/>
      <c r="S541" s="19"/>
      <c r="T541" s="20"/>
      <c r="U541" s="20"/>
    </row>
    <row r="542" customFormat="false" ht="12.75" hidden="false" customHeight="false" outlineLevel="0" collapsed="false">
      <c r="A542" s="0" t="s">
        <v>31</v>
      </c>
      <c r="B542" s="19" t="n">
        <f aca="false">[1]Sheet1!A867</f>
        <v>40.2795031055901</v>
      </c>
      <c r="C542" s="19" t="n">
        <f aca="false">[1]Sheet1!B867</f>
        <v>22.6521739130435</v>
      </c>
      <c r="D542" s="19" t="n">
        <f aca="false">[3]Sheet1!C867</f>
        <v>42.4175824175824</v>
      </c>
      <c r="E542" s="19" t="n">
        <f aca="false">[3]Sheet1!D867</f>
        <v>26.5274725274725</v>
      </c>
      <c r="F542" s="19"/>
      <c r="G542" s="19"/>
      <c r="H542" s="19" t="n">
        <f aca="false">[3]Sheet1!G867</f>
        <v>60.491341991342</v>
      </c>
      <c r="I542" s="19" t="n">
        <f aca="false">[3]Sheet1!H867</f>
        <v>39.6623376623377</v>
      </c>
      <c r="J542" s="19" t="n">
        <f aca="false">[2]Sheet1!I867</f>
        <v>43.4464285714286</v>
      </c>
      <c r="K542" s="19" t="n">
        <f aca="false">[2]Sheet1!J867</f>
        <v>25.375</v>
      </c>
      <c r="L542" s="19" t="n">
        <f aca="false">[3]Sheet1!K867</f>
        <v>41.3877551020408</v>
      </c>
      <c r="M542" s="19" t="n">
        <f aca="false">[3]Sheet1!L867</f>
        <v>26.3469387755102</v>
      </c>
      <c r="N542" s="19" t="n">
        <f aca="false">[3]Sheet1!M867</f>
        <v>57.6746031746032</v>
      </c>
      <c r="O542" s="19" t="n">
        <f aca="false">[3]Sheet1!N867</f>
        <v>36.4126984126984</v>
      </c>
      <c r="P542" s="19"/>
      <c r="Q542" s="19"/>
      <c r="R542" s="19"/>
      <c r="S542" s="19"/>
      <c r="T542" s="20"/>
      <c r="U542" s="20"/>
    </row>
    <row r="543" customFormat="false" ht="12.75" hidden="false" customHeight="false" outlineLevel="0" collapsed="false">
      <c r="A543" s="0" t="s">
        <v>32</v>
      </c>
      <c r="B543" s="19"/>
      <c r="C543" s="19"/>
      <c r="D543" s="19"/>
      <c r="E543" s="19"/>
      <c r="F543" s="19"/>
      <c r="G543" s="19"/>
      <c r="H543" s="19"/>
      <c r="I543" s="19"/>
      <c r="J543" s="19" t="n">
        <f aca="false">[2]Sheet1!I868</f>
        <v>34.2244897959184</v>
      </c>
      <c r="K543" s="19" t="n">
        <f aca="false">[2]Sheet1!J868</f>
        <v>17.4897959183673</v>
      </c>
      <c r="L543" s="19"/>
      <c r="M543" s="19"/>
      <c r="N543" s="19"/>
      <c r="O543" s="19"/>
      <c r="P543" s="19" t="n">
        <f aca="false">[2]Sheet1!O868</f>
        <v>59.8979591836735</v>
      </c>
      <c r="Q543" s="19" t="n">
        <f aca="false">[2]Sheet1!P868</f>
        <v>37.4489795918367</v>
      </c>
      <c r="R543" s="19" t="n">
        <f aca="false">[2]Sheet1!Q868</f>
        <v>62.0833333333333</v>
      </c>
      <c r="S543" s="19" t="n">
        <f aca="false">[2]Sheet1!R868</f>
        <v>44.5</v>
      </c>
      <c r="T543" s="20"/>
      <c r="U543" s="20"/>
    </row>
    <row r="544" customFormat="false" ht="13.5" hidden="false" customHeight="false" outlineLevel="0" collapsed="false">
      <c r="B544" s="19"/>
      <c r="C544" s="19"/>
      <c r="D544" s="19"/>
      <c r="E544" s="19"/>
      <c r="F544" s="19"/>
      <c r="G544" s="19"/>
      <c r="H544" s="19"/>
      <c r="I544" s="19"/>
      <c r="J544" s="19"/>
      <c r="K544" s="19"/>
      <c r="L544" s="19"/>
      <c r="M544" s="19"/>
      <c r="N544" s="19"/>
      <c r="O544" s="19"/>
      <c r="P544" s="19"/>
      <c r="Q544" s="19"/>
      <c r="R544" s="19"/>
      <c r="S544" s="19"/>
      <c r="T544" s="20"/>
      <c r="U544" s="38"/>
    </row>
    <row r="545" customFormat="false" ht="12.75" hidden="true" customHeight="false" outlineLevel="0" collapsed="false">
      <c r="A545" s="37"/>
      <c r="B545" s="18"/>
      <c r="C545" s="18"/>
      <c r="D545" s="18"/>
      <c r="E545" s="18"/>
      <c r="F545" s="18"/>
      <c r="G545" s="18"/>
      <c r="H545" s="18"/>
      <c r="I545" s="18"/>
      <c r="J545" s="18"/>
      <c r="K545" s="18"/>
      <c r="L545" s="18"/>
      <c r="M545" s="18"/>
      <c r="N545" s="18"/>
      <c r="O545" s="18"/>
      <c r="P545" s="18"/>
      <c r="Q545" s="18"/>
      <c r="R545" s="18"/>
      <c r="S545" s="18"/>
      <c r="T545" s="21"/>
      <c r="U545" s="21"/>
    </row>
    <row r="546" customFormat="false" ht="13.5" hidden="true" customHeight="false" outlineLevel="0" collapsed="false">
      <c r="A546" s="37"/>
      <c r="B546" s="18"/>
      <c r="C546" s="18"/>
      <c r="D546" s="18"/>
      <c r="E546" s="18"/>
      <c r="F546" s="18"/>
      <c r="G546" s="18"/>
      <c r="H546" s="18"/>
      <c r="I546" s="18"/>
      <c r="J546" s="18"/>
      <c r="K546" s="18"/>
      <c r="L546" s="18"/>
      <c r="M546" s="18"/>
      <c r="N546" s="18"/>
      <c r="O546" s="18"/>
      <c r="P546" s="18"/>
      <c r="Q546" s="18"/>
      <c r="R546" s="18"/>
      <c r="S546" s="18"/>
      <c r="T546" s="21"/>
      <c r="U546" s="21"/>
    </row>
    <row r="547" customFormat="false" ht="13.5" hidden="false" customHeight="false" outlineLevel="0" collapsed="false">
      <c r="A547" s="3" t="s">
        <v>165</v>
      </c>
      <c r="B547" s="23"/>
      <c r="C547" s="23"/>
      <c r="D547" s="23"/>
      <c r="E547" s="23"/>
      <c r="F547" s="23"/>
      <c r="G547" s="23"/>
      <c r="H547" s="23"/>
      <c r="I547" s="23"/>
      <c r="J547" s="23"/>
      <c r="K547" s="23"/>
      <c r="L547" s="23"/>
      <c r="M547" s="23"/>
      <c r="N547" s="23"/>
      <c r="O547" s="23"/>
      <c r="P547" s="23"/>
      <c r="Q547" s="23"/>
      <c r="R547" s="23"/>
      <c r="S547" s="23"/>
      <c r="U547" s="27"/>
    </row>
    <row r="548" customFormat="false" ht="12.75" hidden="false" customHeight="false" outlineLevel="0" collapsed="false">
      <c r="A548" s="0" t="s">
        <v>30</v>
      </c>
      <c r="B548" s="19"/>
      <c r="C548" s="19"/>
      <c r="D548" s="19"/>
      <c r="E548" s="19"/>
      <c r="F548" s="19" t="n">
        <f aca="false">[1]Sheet1!E873</f>
        <v>76.948051948052</v>
      </c>
      <c r="G548" s="19" t="n">
        <f aca="false">[1]Sheet1!F873</f>
        <v>55.8181818181818</v>
      </c>
      <c r="H548" s="19"/>
      <c r="I548" s="19"/>
      <c r="J548" s="19" t="n">
        <f aca="false">[2]Sheet1!I873</f>
        <v>62.5357142857143</v>
      </c>
      <c r="K548" s="19" t="n">
        <f aca="false">[2]Sheet1!J873</f>
        <v>40.6785714285714</v>
      </c>
      <c r="L548" s="19"/>
      <c r="M548" s="19"/>
      <c r="N548" s="19"/>
      <c r="O548" s="19"/>
      <c r="P548" s="19"/>
      <c r="Q548" s="19"/>
      <c r="R548" s="19"/>
      <c r="S548" s="19"/>
      <c r="T548" s="20"/>
      <c r="U548" s="20"/>
    </row>
    <row r="549" customFormat="false" ht="12.75" hidden="false" customHeight="false" outlineLevel="0" collapsed="false">
      <c r="A549" s="0" t="s">
        <v>31</v>
      </c>
      <c r="B549" s="19" t="n">
        <f aca="false">[1]Sheet1!A874</f>
        <v>53.6770186335404</v>
      </c>
      <c r="C549" s="19" t="n">
        <f aca="false">[1]Sheet1!B874</f>
        <v>32.5155279503106</v>
      </c>
      <c r="D549" s="19" t="n">
        <f aca="false">[3]Sheet1!C874</f>
        <v>47.6714285714286</v>
      </c>
      <c r="E549" s="19" t="n">
        <f aca="false">[3]Sheet1!D874</f>
        <v>32.7472527472527</v>
      </c>
      <c r="F549" s="19"/>
      <c r="G549" s="19"/>
      <c r="H549" s="19" t="n">
        <f aca="false">[3]Sheet1!G874</f>
        <v>64.9025974025974</v>
      </c>
      <c r="I549" s="19" t="n">
        <f aca="false">[3]Sheet1!H874</f>
        <v>46.9285714285714</v>
      </c>
      <c r="J549" s="19" t="n">
        <f aca="false">[2]Sheet1!I874</f>
        <v>58.9821428571429</v>
      </c>
      <c r="K549" s="19" t="n">
        <f aca="false">[2]Sheet1!J874</f>
        <v>37.5</v>
      </c>
      <c r="L549" s="19" t="n">
        <f aca="false">[3]Sheet1!K874</f>
        <v>44.8571428571429</v>
      </c>
      <c r="M549" s="19" t="n">
        <f aca="false">[3]Sheet1!L874</f>
        <v>31.0408163265306</v>
      </c>
      <c r="N549" s="19" t="n">
        <f aca="false">[3]Sheet1!M874</f>
        <v>66.1904761904762</v>
      </c>
      <c r="O549" s="19" t="n">
        <f aca="false">[3]Sheet1!N874</f>
        <v>49.4920634920635</v>
      </c>
      <c r="P549" s="19"/>
      <c r="Q549" s="19"/>
      <c r="R549" s="19"/>
      <c r="S549" s="19"/>
      <c r="T549" s="20"/>
      <c r="U549" s="20"/>
    </row>
    <row r="550" customFormat="false" ht="12.75" hidden="false" customHeight="false" outlineLevel="0" collapsed="false">
      <c r="A550" s="0" t="s">
        <v>32</v>
      </c>
      <c r="B550" s="19"/>
      <c r="C550" s="19"/>
      <c r="D550" s="19"/>
      <c r="E550" s="19"/>
      <c r="F550" s="19"/>
      <c r="G550" s="19"/>
      <c r="H550" s="19"/>
      <c r="I550" s="19"/>
      <c r="J550" s="19" t="n">
        <f aca="false">[2]Sheet1!I875</f>
        <v>46.4897959183673</v>
      </c>
      <c r="K550" s="19" t="n">
        <f aca="false">[2]Sheet1!J875</f>
        <v>29.6938775510204</v>
      </c>
      <c r="L550" s="19"/>
      <c r="M550" s="19"/>
      <c r="N550" s="19"/>
      <c r="O550" s="19"/>
      <c r="P550" s="19" t="n">
        <f aca="false">[2]Sheet1!O875</f>
        <v>61.687074829932</v>
      </c>
      <c r="Q550" s="19" t="n">
        <f aca="false">[2]Sheet1!P875</f>
        <v>37.5238095238095</v>
      </c>
      <c r="R550" s="19" t="n">
        <f aca="false">[2]Sheet1!Q875</f>
        <v>60.0714285714286</v>
      </c>
      <c r="S550" s="19" t="n">
        <f aca="false">[2]Sheet1!R875</f>
        <v>41.5357142857143</v>
      </c>
      <c r="T550" s="20"/>
      <c r="U550" s="20"/>
    </row>
    <row r="551" customFormat="false" ht="13.5" hidden="false" customHeight="false" outlineLevel="0" collapsed="false">
      <c r="B551" s="19"/>
      <c r="C551" s="19"/>
      <c r="D551" s="19"/>
      <c r="E551" s="19"/>
      <c r="F551" s="19"/>
      <c r="G551" s="19"/>
      <c r="H551" s="19"/>
      <c r="I551" s="19"/>
      <c r="J551" s="19"/>
      <c r="K551" s="19"/>
      <c r="L551" s="19"/>
      <c r="M551" s="19"/>
      <c r="N551" s="19"/>
      <c r="O551" s="19"/>
      <c r="P551" s="19"/>
      <c r="Q551" s="19"/>
      <c r="R551" s="19"/>
      <c r="S551" s="19"/>
      <c r="T551" s="20"/>
      <c r="U551" s="38"/>
    </row>
    <row r="552" customFormat="false" ht="12.75" hidden="true" customHeight="false" outlineLevel="0" collapsed="false">
      <c r="A552" s="37"/>
      <c r="B552" s="18"/>
      <c r="C552" s="18"/>
      <c r="D552" s="18"/>
      <c r="E552" s="18"/>
      <c r="F552" s="18"/>
      <c r="G552" s="18"/>
      <c r="H552" s="18"/>
      <c r="I552" s="18"/>
      <c r="J552" s="18"/>
      <c r="K552" s="18"/>
      <c r="L552" s="18"/>
      <c r="M552" s="18"/>
      <c r="N552" s="18"/>
      <c r="O552" s="18"/>
      <c r="P552" s="18"/>
      <c r="Q552" s="18"/>
      <c r="R552" s="18"/>
      <c r="S552" s="18"/>
      <c r="T552" s="21"/>
      <c r="U552" s="21"/>
    </row>
    <row r="553" customFormat="false" ht="13.5" hidden="true" customHeight="false" outlineLevel="0" collapsed="false">
      <c r="A553" s="37"/>
      <c r="B553" s="18"/>
      <c r="C553" s="18"/>
      <c r="D553" s="18"/>
      <c r="E553" s="18"/>
      <c r="F553" s="18"/>
      <c r="G553" s="18"/>
      <c r="H553" s="18"/>
      <c r="I553" s="18"/>
      <c r="J553" s="18"/>
      <c r="K553" s="18"/>
      <c r="L553" s="18"/>
      <c r="M553" s="18"/>
      <c r="N553" s="18"/>
      <c r="O553" s="18"/>
      <c r="P553" s="18"/>
      <c r="Q553" s="18"/>
      <c r="R553" s="18"/>
      <c r="S553" s="18"/>
      <c r="T553" s="21"/>
      <c r="U553" s="21"/>
    </row>
    <row r="554" customFormat="false" ht="13.5" hidden="false" customHeight="false" outlineLevel="0" collapsed="false">
      <c r="A554" s="3" t="s">
        <v>166</v>
      </c>
      <c r="B554" s="23"/>
      <c r="C554" s="23"/>
      <c r="D554" s="23"/>
      <c r="E554" s="23"/>
      <c r="F554" s="23"/>
      <c r="G554" s="23"/>
      <c r="H554" s="23"/>
      <c r="I554" s="23"/>
      <c r="J554" s="23"/>
      <c r="K554" s="23"/>
      <c r="L554" s="23"/>
      <c r="M554" s="23"/>
      <c r="N554" s="23"/>
      <c r="O554" s="23"/>
      <c r="P554" s="23"/>
      <c r="Q554" s="23"/>
      <c r="R554" s="23"/>
      <c r="S554" s="23"/>
      <c r="U554" s="27"/>
    </row>
    <row r="555" customFormat="false" ht="12.75" hidden="false" customHeight="false" outlineLevel="0" collapsed="false">
      <c r="A555" s="0" t="s">
        <v>30</v>
      </c>
      <c r="B555" s="19"/>
      <c r="C555" s="19"/>
      <c r="D555" s="19"/>
      <c r="E555" s="19"/>
      <c r="F555" s="19" t="n">
        <f aca="false">[1]Sheet1!E880</f>
        <v>80.6948051948052</v>
      </c>
      <c r="G555" s="19" t="n">
        <f aca="false">[1]Sheet1!F880</f>
        <v>61.3441558441559</v>
      </c>
      <c r="H555" s="19"/>
      <c r="I555" s="19"/>
      <c r="J555" s="19" t="n">
        <f aca="false">[2]Sheet1!I880</f>
        <v>71.3214285714286</v>
      </c>
      <c r="K555" s="19" t="n">
        <f aca="false">[2]Sheet1!J880</f>
        <v>49.0357142857143</v>
      </c>
      <c r="L555" s="19"/>
      <c r="M555" s="19"/>
      <c r="N555" s="19"/>
      <c r="O555" s="19"/>
      <c r="P555" s="19"/>
      <c r="Q555" s="19"/>
      <c r="R555" s="19"/>
      <c r="S555" s="19"/>
      <c r="T555" s="20"/>
      <c r="U555" s="20"/>
    </row>
    <row r="556" customFormat="false" ht="12.75" hidden="false" customHeight="false" outlineLevel="0" collapsed="false">
      <c r="A556" s="0" t="s">
        <v>31</v>
      </c>
      <c r="B556" s="19" t="n">
        <f aca="false">[1]Sheet1!A881</f>
        <v>70.0248447204969</v>
      </c>
      <c r="C556" s="19" t="n">
        <f aca="false">[1]Sheet1!B881</f>
        <v>49.8136645962733</v>
      </c>
      <c r="D556" s="19" t="n">
        <f aca="false">[3]Sheet1!C881</f>
        <v>61.8230769230769</v>
      </c>
      <c r="E556" s="19" t="n">
        <f aca="false">[3]Sheet1!D881</f>
        <v>43.9043956043956</v>
      </c>
      <c r="F556" s="19"/>
      <c r="G556" s="19"/>
      <c r="H556" s="19" t="n">
        <f aca="false">[3]Sheet1!G881</f>
        <v>78.4025974025974</v>
      </c>
      <c r="I556" s="19" t="n">
        <f aca="false">[3]Sheet1!H881</f>
        <v>56.2922077922078</v>
      </c>
      <c r="J556" s="19" t="n">
        <f aca="false">[2]Sheet1!I881</f>
        <v>69.3214285714286</v>
      </c>
      <c r="K556" s="19" t="n">
        <f aca="false">[2]Sheet1!J881</f>
        <v>46.3392857142857</v>
      </c>
      <c r="L556" s="19" t="n">
        <f aca="false">[3]Sheet1!K881</f>
        <v>51.1224489795918</v>
      </c>
      <c r="M556" s="19" t="n">
        <f aca="false">[3]Sheet1!L881</f>
        <v>36.6326530612245</v>
      </c>
      <c r="N556" s="19" t="n">
        <f aca="false">[3]Sheet1!M881</f>
        <v>80.952380952381</v>
      </c>
      <c r="O556" s="19" t="n">
        <f aca="false">[3]Sheet1!N881</f>
        <v>61.9365079365079</v>
      </c>
      <c r="P556" s="19"/>
      <c r="Q556" s="19"/>
      <c r="R556" s="19"/>
      <c r="S556" s="19"/>
      <c r="T556" s="20"/>
      <c r="U556" s="20"/>
    </row>
    <row r="557" customFormat="false" ht="12.75" hidden="false" customHeight="false" outlineLevel="0" collapsed="false">
      <c r="A557" s="0" t="s">
        <v>32</v>
      </c>
      <c r="B557" s="19"/>
      <c r="C557" s="19"/>
      <c r="D557" s="19"/>
      <c r="E557" s="19"/>
      <c r="F557" s="19"/>
      <c r="G557" s="19"/>
      <c r="H557" s="19"/>
      <c r="I557" s="19"/>
      <c r="J557" s="19" t="n">
        <f aca="false">[2]Sheet1!I882</f>
        <v>52.2244897959184</v>
      </c>
      <c r="K557" s="19" t="n">
        <f aca="false">[2]Sheet1!J882</f>
        <v>34.7142857142857</v>
      </c>
      <c r="L557" s="19"/>
      <c r="M557" s="19"/>
      <c r="N557" s="19"/>
      <c r="O557" s="19"/>
      <c r="P557" s="19" t="n">
        <f aca="false">[2]Sheet1!O882</f>
        <v>54.3061224489796</v>
      </c>
      <c r="Q557" s="19" t="n">
        <f aca="false">[2]Sheet1!P882</f>
        <v>34.1904761904762</v>
      </c>
      <c r="R557" s="19" t="n">
        <f aca="false">[2]Sheet1!Q882</f>
        <v>55.0476190476191</v>
      </c>
      <c r="S557" s="19" t="n">
        <f aca="false">[2]Sheet1!R882</f>
        <v>39.2619047619048</v>
      </c>
      <c r="T557" s="20"/>
      <c r="U557" s="20"/>
    </row>
    <row r="558" customFormat="false" ht="13.5" hidden="false" customHeight="false" outlineLevel="0" collapsed="false">
      <c r="B558" s="19"/>
      <c r="C558" s="19"/>
      <c r="D558" s="19"/>
      <c r="E558" s="19"/>
      <c r="F558" s="19"/>
      <c r="G558" s="19"/>
      <c r="H558" s="19"/>
      <c r="I558" s="19"/>
      <c r="J558" s="19"/>
      <c r="K558" s="19"/>
      <c r="L558" s="19"/>
      <c r="M558" s="19"/>
      <c r="N558" s="19"/>
      <c r="O558" s="19"/>
      <c r="P558" s="19"/>
      <c r="Q558" s="19"/>
      <c r="R558" s="19"/>
      <c r="S558" s="19"/>
      <c r="T558" s="20"/>
      <c r="U558" s="38"/>
    </row>
    <row r="559" customFormat="false" ht="12.75" hidden="true" customHeight="false" outlineLevel="0" collapsed="false">
      <c r="A559" s="37"/>
      <c r="B559" s="18"/>
      <c r="C559" s="18"/>
      <c r="D559" s="18"/>
      <c r="E559" s="18"/>
      <c r="F559" s="18"/>
      <c r="G559" s="18"/>
      <c r="H559" s="18"/>
      <c r="I559" s="18"/>
      <c r="J559" s="18"/>
      <c r="K559" s="18"/>
      <c r="L559" s="18"/>
      <c r="M559" s="18"/>
      <c r="N559" s="18"/>
      <c r="O559" s="18"/>
      <c r="P559" s="18"/>
      <c r="Q559" s="18"/>
      <c r="R559" s="18"/>
      <c r="S559" s="18"/>
      <c r="T559" s="21"/>
      <c r="U559" s="21"/>
    </row>
    <row r="560" customFormat="false" ht="13.5" hidden="true" customHeight="false" outlineLevel="0" collapsed="false">
      <c r="A560" s="37"/>
      <c r="B560" s="18"/>
      <c r="C560" s="18"/>
      <c r="D560" s="18"/>
      <c r="E560" s="18"/>
      <c r="F560" s="18"/>
      <c r="G560" s="18"/>
      <c r="H560" s="18"/>
      <c r="I560" s="18"/>
      <c r="J560" s="18"/>
      <c r="K560" s="18"/>
      <c r="L560" s="18"/>
      <c r="M560" s="18"/>
      <c r="N560" s="18"/>
      <c r="O560" s="18"/>
      <c r="P560" s="18"/>
      <c r="Q560" s="18"/>
      <c r="R560" s="18"/>
      <c r="S560" s="18"/>
      <c r="T560" s="21"/>
      <c r="U560" s="21"/>
    </row>
    <row r="561" customFormat="false" ht="13.5" hidden="false" customHeight="false" outlineLevel="0" collapsed="false">
      <c r="A561" s="3" t="s">
        <v>167</v>
      </c>
      <c r="B561" s="23"/>
      <c r="C561" s="23"/>
      <c r="D561" s="23"/>
      <c r="E561" s="23"/>
      <c r="F561" s="23"/>
      <c r="G561" s="23"/>
      <c r="H561" s="23"/>
      <c r="I561" s="23"/>
      <c r="J561" s="23"/>
      <c r="K561" s="23"/>
      <c r="L561" s="23"/>
      <c r="M561" s="23"/>
      <c r="N561" s="23"/>
      <c r="O561" s="23"/>
      <c r="P561" s="23"/>
      <c r="Q561" s="23"/>
      <c r="R561" s="23"/>
      <c r="S561" s="23"/>
      <c r="U561" s="27"/>
    </row>
    <row r="562" customFormat="false" ht="12.75" hidden="false" customHeight="false" outlineLevel="0" collapsed="false">
      <c r="A562" s="0" t="s">
        <v>30</v>
      </c>
      <c r="B562" s="19"/>
      <c r="C562" s="19"/>
      <c r="D562" s="19"/>
      <c r="E562" s="19"/>
      <c r="F562" s="19" t="n">
        <f aca="false">[1]Sheet1!E887</f>
        <v>76.3896103896104</v>
      </c>
      <c r="G562" s="19" t="n">
        <f aca="false">[1]Sheet1!F887</f>
        <v>54.2207792207792</v>
      </c>
      <c r="H562" s="19"/>
      <c r="I562" s="19"/>
      <c r="J562" s="19" t="n">
        <f aca="false">[2]Sheet1!I887</f>
        <v>64.7857142857143</v>
      </c>
      <c r="K562" s="19" t="n">
        <f aca="false">[2]Sheet1!J887</f>
        <v>38.3928571428571</v>
      </c>
      <c r="L562" s="19"/>
      <c r="M562" s="19"/>
      <c r="N562" s="19"/>
      <c r="O562" s="19"/>
      <c r="P562" s="19"/>
      <c r="Q562" s="19"/>
      <c r="R562" s="19"/>
      <c r="S562" s="19"/>
      <c r="T562" s="20"/>
      <c r="U562" s="20"/>
    </row>
    <row r="563" customFormat="false" ht="12.75" hidden="false" customHeight="false" outlineLevel="0" collapsed="false">
      <c r="A563" s="0" t="s">
        <v>31</v>
      </c>
      <c r="B563" s="19" t="n">
        <f aca="false">[1]Sheet1!A888</f>
        <v>55.0869565217391</v>
      </c>
      <c r="C563" s="19" t="n">
        <f aca="false">[1]Sheet1!B888</f>
        <v>34.0931677018634</v>
      </c>
      <c r="D563" s="19" t="n">
        <f aca="false">[3]Sheet1!C888</f>
        <v>56.1175824175824</v>
      </c>
      <c r="E563" s="19" t="n">
        <f aca="false">[3]Sheet1!D888</f>
        <v>37.5417582417582</v>
      </c>
      <c r="F563" s="19"/>
      <c r="G563" s="19"/>
      <c r="H563" s="19" t="n">
        <f aca="false">[3]Sheet1!G888</f>
        <v>69.6883116883117</v>
      </c>
      <c r="I563" s="19" t="n">
        <f aca="false">[3]Sheet1!H888</f>
        <v>48.9155844155844</v>
      </c>
      <c r="J563" s="19" t="n">
        <f aca="false">[2]Sheet1!I888</f>
        <v>62.7678571428571</v>
      </c>
      <c r="K563" s="19" t="n">
        <f aca="false">[2]Sheet1!J888</f>
        <v>35.8035714285714</v>
      </c>
      <c r="L563" s="19" t="n">
        <f aca="false">[3]Sheet1!K888</f>
        <v>56</v>
      </c>
      <c r="M563" s="19" t="n">
        <f aca="false">[3]Sheet1!L888</f>
        <v>34.8775510204082</v>
      </c>
      <c r="N563" s="19" t="n">
        <f aca="false">[3]Sheet1!M888</f>
        <v>69.3015873015873</v>
      </c>
      <c r="O563" s="19" t="n">
        <f aca="false">[3]Sheet1!N888</f>
        <v>48.2380952380952</v>
      </c>
      <c r="P563" s="19"/>
      <c r="Q563" s="19"/>
      <c r="R563" s="19"/>
      <c r="S563" s="19"/>
      <c r="T563" s="20"/>
      <c r="U563" s="20"/>
    </row>
    <row r="564" customFormat="false" ht="12.75" hidden="false" customHeight="false" outlineLevel="0" collapsed="false">
      <c r="A564" s="0" t="s">
        <v>32</v>
      </c>
      <c r="B564" s="19"/>
      <c r="C564" s="19"/>
      <c r="D564" s="19"/>
      <c r="E564" s="19"/>
      <c r="F564" s="19"/>
      <c r="G564" s="19"/>
      <c r="H564" s="19"/>
      <c r="I564" s="19"/>
      <c r="J564" s="19" t="n">
        <f aca="false">[2]Sheet1!I889</f>
        <v>54.7959183673469</v>
      </c>
      <c r="K564" s="19" t="n">
        <f aca="false">[2]Sheet1!J889</f>
        <v>28.7142857142857</v>
      </c>
      <c r="L564" s="19"/>
      <c r="M564" s="19"/>
      <c r="N564" s="19"/>
      <c r="O564" s="19"/>
      <c r="P564" s="19" t="n">
        <f aca="false">[2]Sheet1!O889</f>
        <v>67.4795918367347</v>
      </c>
      <c r="Q564" s="19" t="n">
        <f aca="false">[2]Sheet1!P889</f>
        <v>38.4659863945578</v>
      </c>
      <c r="R564" s="19" t="n">
        <f aca="false">[2]Sheet1!Q889</f>
        <v>62.1547619047619</v>
      </c>
      <c r="S564" s="19" t="n">
        <f aca="false">[2]Sheet1!R889</f>
        <v>42.6547619047619</v>
      </c>
      <c r="T564" s="20"/>
      <c r="U564" s="20"/>
    </row>
    <row r="565" customFormat="false" ht="13.5" hidden="false" customHeight="false" outlineLevel="0" collapsed="false">
      <c r="B565" s="19"/>
      <c r="C565" s="19"/>
      <c r="D565" s="19"/>
      <c r="E565" s="19"/>
      <c r="F565" s="19"/>
      <c r="G565" s="19"/>
      <c r="H565" s="19"/>
      <c r="I565" s="19"/>
      <c r="J565" s="19"/>
      <c r="K565" s="19"/>
      <c r="L565" s="19"/>
      <c r="M565" s="19"/>
      <c r="N565" s="19"/>
      <c r="O565" s="19"/>
      <c r="P565" s="19"/>
      <c r="Q565" s="19"/>
      <c r="R565" s="19"/>
      <c r="S565" s="19"/>
      <c r="T565" s="20"/>
      <c r="U565" s="38"/>
    </row>
    <row r="566" customFormat="false" ht="12.75" hidden="true" customHeight="false" outlineLevel="0" collapsed="false">
      <c r="A566" s="37"/>
      <c r="B566" s="18"/>
      <c r="C566" s="18"/>
      <c r="D566" s="18"/>
      <c r="E566" s="18"/>
      <c r="F566" s="18"/>
      <c r="G566" s="18"/>
      <c r="H566" s="18"/>
      <c r="I566" s="18"/>
      <c r="J566" s="18"/>
      <c r="K566" s="18"/>
      <c r="L566" s="18"/>
      <c r="M566" s="18"/>
      <c r="N566" s="18"/>
      <c r="O566" s="18"/>
      <c r="P566" s="18"/>
      <c r="Q566" s="18"/>
      <c r="R566" s="18"/>
      <c r="S566" s="18"/>
      <c r="T566" s="21"/>
      <c r="U566" s="21"/>
    </row>
    <row r="567" customFormat="false" ht="13.5" hidden="true" customHeight="false" outlineLevel="0" collapsed="false">
      <c r="A567" s="37"/>
      <c r="B567" s="18"/>
      <c r="C567" s="18"/>
      <c r="D567" s="18"/>
      <c r="E567" s="18"/>
      <c r="F567" s="18"/>
      <c r="G567" s="18"/>
      <c r="H567" s="18"/>
      <c r="I567" s="18"/>
      <c r="J567" s="18"/>
      <c r="K567" s="18"/>
      <c r="L567" s="18"/>
      <c r="M567" s="18"/>
      <c r="N567" s="18"/>
      <c r="O567" s="18"/>
      <c r="P567" s="18"/>
      <c r="Q567" s="18"/>
      <c r="R567" s="18"/>
      <c r="S567" s="18"/>
      <c r="T567" s="21"/>
      <c r="U567" s="21"/>
    </row>
    <row r="568" customFormat="false" ht="13.5" hidden="false" customHeight="false" outlineLevel="0" collapsed="false">
      <c r="A568" s="3" t="s">
        <v>168</v>
      </c>
      <c r="B568" s="23"/>
      <c r="C568" s="23"/>
      <c r="D568" s="23"/>
      <c r="E568" s="23"/>
      <c r="F568" s="23"/>
      <c r="G568" s="23"/>
      <c r="H568" s="23"/>
      <c r="I568" s="23"/>
      <c r="J568" s="23"/>
      <c r="K568" s="23"/>
      <c r="L568" s="23"/>
      <c r="M568" s="23"/>
      <c r="N568" s="23"/>
      <c r="O568" s="23"/>
      <c r="P568" s="23"/>
      <c r="Q568" s="23"/>
      <c r="R568" s="23"/>
      <c r="S568" s="23"/>
      <c r="U568" s="27"/>
    </row>
    <row r="569" customFormat="false" ht="12.75" hidden="false" customHeight="false" outlineLevel="0" collapsed="false">
      <c r="A569" s="0" t="s">
        <v>30</v>
      </c>
      <c r="B569" s="19"/>
      <c r="C569" s="19"/>
      <c r="D569" s="19"/>
      <c r="E569" s="19"/>
      <c r="F569" s="19" t="n">
        <f aca="false">[1]Sheet1!E894</f>
        <v>78.8571428571428</v>
      </c>
      <c r="G569" s="19" t="n">
        <f aca="false">[1]Sheet1!F894</f>
        <v>56.461038961039</v>
      </c>
      <c r="H569" s="19"/>
      <c r="I569" s="19"/>
      <c r="J569" s="19" t="n">
        <f aca="false">[2]Sheet1!I894</f>
        <v>75.25</v>
      </c>
      <c r="K569" s="19" t="n">
        <f aca="false">[2]Sheet1!J894</f>
        <v>46.5</v>
      </c>
      <c r="L569" s="19"/>
      <c r="M569" s="19"/>
      <c r="N569" s="19"/>
      <c r="O569" s="19"/>
      <c r="P569" s="19"/>
      <c r="Q569" s="19"/>
      <c r="R569" s="19"/>
      <c r="S569" s="19"/>
      <c r="T569" s="20"/>
      <c r="U569" s="20"/>
    </row>
    <row r="570" customFormat="false" ht="12.75" hidden="false" customHeight="false" outlineLevel="0" collapsed="false">
      <c r="A570" s="0" t="s">
        <v>31</v>
      </c>
      <c r="B570" s="19" t="n">
        <f aca="false">[1]Sheet1!A895</f>
        <v>66.5776397515528</v>
      </c>
      <c r="C570" s="19" t="n">
        <f aca="false">[1]Sheet1!B895</f>
        <v>45.1614906832298</v>
      </c>
      <c r="D570" s="19" t="n">
        <f aca="false">[3]Sheet1!C895</f>
        <v>69.9912087912088</v>
      </c>
      <c r="E570" s="19" t="n">
        <f aca="false">[3]Sheet1!D895</f>
        <v>45.3087912087912</v>
      </c>
      <c r="F570" s="19"/>
      <c r="G570" s="19"/>
      <c r="H570" s="19" t="n">
        <f aca="false">[3]Sheet1!G895</f>
        <v>73.9415584415584</v>
      </c>
      <c r="I570" s="19" t="n">
        <f aca="false">[3]Sheet1!H895</f>
        <v>51.7922077922078</v>
      </c>
      <c r="J570" s="19" t="n">
        <f aca="false">[2]Sheet1!I895</f>
        <v>73.4821428571429</v>
      </c>
      <c r="K570" s="19" t="n">
        <f aca="false">[2]Sheet1!J895</f>
        <v>44.9553571428571</v>
      </c>
      <c r="L570" s="19" t="n">
        <f aca="false">[3]Sheet1!K895</f>
        <v>68.2448979591837</v>
      </c>
      <c r="M570" s="19" t="n">
        <f aca="false">[3]Sheet1!L895</f>
        <v>41.4489795918367</v>
      </c>
      <c r="N570" s="19" t="n">
        <f aca="false">[3]Sheet1!M895</f>
        <v>75.6984126984127</v>
      </c>
      <c r="O570" s="19" t="n">
        <f aca="false">[3]Sheet1!N895</f>
        <v>52.6349206349206</v>
      </c>
      <c r="P570" s="19"/>
      <c r="Q570" s="19"/>
      <c r="R570" s="19"/>
      <c r="S570" s="19"/>
      <c r="T570" s="20"/>
      <c r="U570" s="20"/>
    </row>
    <row r="571" customFormat="false" ht="12.75" hidden="false" customHeight="false" outlineLevel="0" collapsed="false">
      <c r="A571" s="0" t="s">
        <v>32</v>
      </c>
      <c r="B571" s="19"/>
      <c r="C571" s="19"/>
      <c r="D571" s="19"/>
      <c r="E571" s="19"/>
      <c r="F571" s="19"/>
      <c r="G571" s="19"/>
      <c r="H571" s="19"/>
      <c r="I571" s="19"/>
      <c r="J571" s="19" t="n">
        <f aca="false">[2]Sheet1!I896</f>
        <v>59.9387755102041</v>
      </c>
      <c r="K571" s="19" t="n">
        <f aca="false">[2]Sheet1!J896</f>
        <v>36.3265306122449</v>
      </c>
      <c r="L571" s="19"/>
      <c r="M571" s="19"/>
      <c r="N571" s="19"/>
      <c r="O571" s="19"/>
      <c r="P571" s="19" t="n">
        <f aca="false">[2]Sheet1!O896</f>
        <v>66.9863945578231</v>
      </c>
      <c r="Q571" s="19" t="n">
        <f aca="false">[2]Sheet1!P896</f>
        <v>40.108843537415</v>
      </c>
      <c r="R571" s="19" t="n">
        <f aca="false">[2]Sheet1!Q896</f>
        <v>67.8214285714286</v>
      </c>
      <c r="S571" s="19" t="n">
        <f aca="false">[2]Sheet1!R896</f>
        <v>45.8690476190476</v>
      </c>
      <c r="T571" s="20"/>
      <c r="U571" s="20"/>
    </row>
    <row r="572" customFormat="false" ht="13.5" hidden="false" customHeight="false" outlineLevel="0" collapsed="false">
      <c r="B572" s="19"/>
      <c r="C572" s="19"/>
      <c r="D572" s="19"/>
      <c r="E572" s="19"/>
      <c r="F572" s="19"/>
      <c r="G572" s="19"/>
      <c r="H572" s="19"/>
      <c r="I572" s="19"/>
      <c r="J572" s="19"/>
      <c r="K572" s="19"/>
      <c r="L572" s="19"/>
      <c r="M572" s="19"/>
      <c r="N572" s="19"/>
      <c r="O572" s="19"/>
      <c r="P572" s="19"/>
      <c r="Q572" s="19"/>
      <c r="R572" s="19"/>
      <c r="S572" s="19"/>
      <c r="T572" s="20"/>
      <c r="U572" s="38"/>
    </row>
    <row r="573" customFormat="false" ht="12.75" hidden="true" customHeight="false" outlineLevel="0" collapsed="false">
      <c r="A573" s="37"/>
      <c r="B573" s="18"/>
      <c r="C573" s="18"/>
      <c r="D573" s="18"/>
      <c r="E573" s="18"/>
      <c r="F573" s="18"/>
      <c r="G573" s="18"/>
      <c r="H573" s="18"/>
      <c r="I573" s="18"/>
      <c r="J573" s="18"/>
      <c r="K573" s="18"/>
      <c r="L573" s="18"/>
      <c r="M573" s="18"/>
      <c r="N573" s="18"/>
      <c r="O573" s="18"/>
      <c r="P573" s="18"/>
      <c r="Q573" s="18"/>
      <c r="R573" s="18"/>
      <c r="S573" s="18"/>
      <c r="T573" s="21"/>
      <c r="U573" s="21"/>
    </row>
    <row r="574" customFormat="false" ht="13.5" hidden="true" customHeight="false" outlineLevel="0" collapsed="false">
      <c r="A574" s="37"/>
      <c r="B574" s="18"/>
      <c r="C574" s="18"/>
      <c r="D574" s="18"/>
      <c r="E574" s="18"/>
      <c r="F574" s="18"/>
      <c r="G574" s="18"/>
      <c r="H574" s="18"/>
      <c r="I574" s="18"/>
      <c r="J574" s="18"/>
      <c r="K574" s="18"/>
      <c r="L574" s="18"/>
      <c r="M574" s="18"/>
      <c r="N574" s="18"/>
      <c r="O574" s="18"/>
      <c r="P574" s="18"/>
      <c r="Q574" s="18"/>
      <c r="R574" s="18"/>
      <c r="S574" s="18"/>
      <c r="T574" s="21"/>
      <c r="U574" s="21"/>
    </row>
    <row r="575" customFormat="false" ht="13.5" hidden="false" customHeight="false" outlineLevel="0" collapsed="false">
      <c r="A575" s="3" t="s">
        <v>169</v>
      </c>
      <c r="B575" s="23"/>
      <c r="C575" s="23"/>
      <c r="D575" s="23"/>
      <c r="E575" s="23"/>
      <c r="F575" s="23"/>
      <c r="G575" s="23"/>
      <c r="H575" s="23"/>
      <c r="I575" s="23"/>
      <c r="J575" s="23"/>
      <c r="K575" s="23"/>
      <c r="L575" s="23"/>
      <c r="M575" s="23"/>
      <c r="N575" s="23"/>
      <c r="O575" s="23"/>
      <c r="P575" s="23"/>
      <c r="Q575" s="23"/>
      <c r="R575" s="23"/>
      <c r="S575" s="23"/>
      <c r="U575" s="27"/>
    </row>
    <row r="576" customFormat="false" ht="12.75" hidden="false" customHeight="false" outlineLevel="0" collapsed="false">
      <c r="A576" s="0" t="s">
        <v>30</v>
      </c>
      <c r="B576" s="19"/>
      <c r="C576" s="19"/>
      <c r="D576" s="19"/>
      <c r="E576" s="19"/>
      <c r="F576" s="19" t="n">
        <f aca="false">[1]Sheet1!E901</f>
        <v>82.7077922077922</v>
      </c>
      <c r="G576" s="19" t="n">
        <f aca="false">[1]Sheet1!F901</f>
        <v>58.6298701298701</v>
      </c>
      <c r="H576" s="19"/>
      <c r="I576" s="19"/>
      <c r="J576" s="19" t="n">
        <f aca="false">[2]Sheet1!I901</f>
        <v>79.75</v>
      </c>
      <c r="K576" s="19" t="n">
        <f aca="false">[2]Sheet1!J901</f>
        <v>56.0357142857143</v>
      </c>
      <c r="L576" s="19"/>
      <c r="M576" s="19"/>
      <c r="N576" s="19"/>
      <c r="O576" s="19"/>
      <c r="P576" s="19"/>
      <c r="Q576" s="19"/>
      <c r="R576" s="19"/>
      <c r="S576" s="19"/>
      <c r="T576" s="20"/>
      <c r="U576" s="20"/>
    </row>
    <row r="577" customFormat="false" ht="12.75" hidden="false" customHeight="false" outlineLevel="0" collapsed="false">
      <c r="A577" s="0" t="s">
        <v>31</v>
      </c>
      <c r="B577" s="19" t="n">
        <f aca="false">[1]Sheet1!A902</f>
        <v>71.8012422360248</v>
      </c>
      <c r="C577" s="19" t="n">
        <f aca="false">[1]Sheet1!B902</f>
        <v>46.4782608695652</v>
      </c>
      <c r="D577" s="19" t="n">
        <f aca="false">[3]Sheet1!C902</f>
        <v>75.1538461538462</v>
      </c>
      <c r="E577" s="19" t="n">
        <f aca="false">[3]Sheet1!D902</f>
        <v>45.4285714285714</v>
      </c>
      <c r="F577" s="19"/>
      <c r="G577" s="19"/>
      <c r="H577" s="19" t="n">
        <f aca="false">[3]Sheet1!G902</f>
        <v>74.9285714285714</v>
      </c>
      <c r="I577" s="19" t="n">
        <f aca="false">[3]Sheet1!H902</f>
        <v>51.8376623376623</v>
      </c>
      <c r="J577" s="19" t="n">
        <f aca="false">[2]Sheet1!I902</f>
        <v>78.1339285714286</v>
      </c>
      <c r="K577" s="19" t="n">
        <f aca="false">[2]Sheet1!J902</f>
        <v>54.6785714285714</v>
      </c>
      <c r="L577" s="19" t="n">
        <f aca="false">[3]Sheet1!K902</f>
        <v>74.204081632653</v>
      </c>
      <c r="M577" s="19" t="n">
        <f aca="false">[3]Sheet1!L902</f>
        <v>42.4081632653061</v>
      </c>
      <c r="N577" s="19" t="n">
        <f aca="false">[3]Sheet1!M902</f>
        <v>81.2380952380952</v>
      </c>
      <c r="O577" s="19" t="n">
        <f aca="false">[3]Sheet1!N902</f>
        <v>53.7777777777778</v>
      </c>
      <c r="P577" s="19"/>
      <c r="Q577" s="19"/>
      <c r="R577" s="19"/>
      <c r="S577" s="19"/>
      <c r="T577" s="20"/>
      <c r="U577" s="20"/>
    </row>
    <row r="578" customFormat="false" ht="12.75" hidden="false" customHeight="false" outlineLevel="0" collapsed="false">
      <c r="A578" s="0" t="s">
        <v>32</v>
      </c>
      <c r="B578" s="19"/>
      <c r="C578" s="19"/>
      <c r="D578" s="19"/>
      <c r="E578" s="19"/>
      <c r="F578" s="19"/>
      <c r="G578" s="19"/>
      <c r="H578" s="19"/>
      <c r="I578" s="19"/>
      <c r="J578" s="19" t="n">
        <f aca="false">[2]Sheet1!I903</f>
        <v>73.6938775510204</v>
      </c>
      <c r="K578" s="19" t="n">
        <f aca="false">[2]Sheet1!J903</f>
        <v>49.0204081632653</v>
      </c>
      <c r="L578" s="19"/>
      <c r="M578" s="19"/>
      <c r="N578" s="19"/>
      <c r="O578" s="19"/>
      <c r="P578" s="19" t="n">
        <f aca="false">[2]Sheet1!O903</f>
        <v>71.0612244897959</v>
      </c>
      <c r="Q578" s="19" t="n">
        <f aca="false">[2]Sheet1!P903</f>
        <v>44.1496598639456</v>
      </c>
      <c r="R578" s="19" t="n">
        <f aca="false">[2]Sheet1!Q903</f>
        <v>65.3214285714286</v>
      </c>
      <c r="S578" s="19" t="n">
        <f aca="false">[2]Sheet1!R903</f>
        <v>45.8928571428571</v>
      </c>
      <c r="T578" s="20"/>
      <c r="U578" s="20"/>
    </row>
    <row r="579" customFormat="false" ht="13.5" hidden="false" customHeight="false" outlineLevel="0" collapsed="false">
      <c r="B579" s="19"/>
      <c r="C579" s="19"/>
      <c r="D579" s="19"/>
      <c r="E579" s="19"/>
      <c r="F579" s="19"/>
      <c r="G579" s="19"/>
      <c r="H579" s="19"/>
      <c r="I579" s="19"/>
      <c r="J579" s="19"/>
      <c r="K579" s="19"/>
      <c r="L579" s="19"/>
      <c r="M579" s="19"/>
      <c r="N579" s="19"/>
      <c r="O579" s="19"/>
      <c r="P579" s="19"/>
      <c r="Q579" s="19"/>
      <c r="R579" s="19"/>
      <c r="S579" s="19"/>
      <c r="T579" s="20"/>
      <c r="U579" s="38"/>
    </row>
    <row r="580" customFormat="false" ht="12.75" hidden="true" customHeight="false" outlineLevel="0" collapsed="false">
      <c r="B580" s="19"/>
      <c r="C580" s="19"/>
      <c r="D580" s="19"/>
      <c r="E580" s="19"/>
      <c r="F580" s="19"/>
      <c r="G580" s="19"/>
      <c r="H580" s="19"/>
      <c r="I580" s="19"/>
      <c r="J580" s="19"/>
      <c r="K580" s="19"/>
      <c r="L580" s="19"/>
      <c r="M580" s="19"/>
      <c r="N580" s="19"/>
      <c r="O580" s="19"/>
      <c r="P580" s="19"/>
      <c r="Q580" s="19"/>
      <c r="R580" s="19"/>
      <c r="S580" s="19"/>
      <c r="T580" s="20"/>
      <c r="U580" s="21"/>
    </row>
    <row r="581" customFormat="false" ht="13.5" hidden="true" customHeight="false" outlineLevel="0" collapsed="false">
      <c r="B581" s="19"/>
      <c r="C581" s="19"/>
      <c r="D581" s="19"/>
      <c r="E581" s="19"/>
      <c r="F581" s="19"/>
      <c r="G581" s="19"/>
      <c r="H581" s="19"/>
      <c r="I581" s="19"/>
      <c r="J581" s="19"/>
      <c r="K581" s="19"/>
      <c r="L581" s="19"/>
      <c r="M581" s="19"/>
      <c r="N581" s="19"/>
      <c r="O581" s="19"/>
      <c r="P581" s="19"/>
      <c r="Q581" s="19"/>
      <c r="R581" s="19"/>
      <c r="S581" s="19"/>
      <c r="T581" s="20"/>
      <c r="U581" s="21"/>
    </row>
    <row r="582" customFormat="false" ht="13.5" hidden="false" customHeight="false" outlineLevel="0" collapsed="false">
      <c r="A582" s="3" t="s">
        <v>170</v>
      </c>
      <c r="B582" s="23"/>
      <c r="C582" s="23"/>
      <c r="D582" s="23"/>
      <c r="E582" s="23"/>
      <c r="F582" s="23"/>
      <c r="G582" s="23"/>
      <c r="H582" s="23"/>
      <c r="I582" s="23"/>
      <c r="J582" s="23"/>
      <c r="K582" s="23"/>
      <c r="L582" s="23"/>
      <c r="M582" s="23"/>
      <c r="N582" s="23"/>
      <c r="O582" s="23"/>
      <c r="P582" s="23"/>
      <c r="Q582" s="23"/>
      <c r="R582" s="23"/>
      <c r="S582" s="23"/>
      <c r="U582" s="27"/>
    </row>
    <row r="583" customFormat="false" ht="12.75" hidden="false" customHeight="false" outlineLevel="0" collapsed="false">
      <c r="A583" s="0" t="s">
        <v>30</v>
      </c>
      <c r="B583" s="19"/>
      <c r="C583" s="19"/>
      <c r="D583" s="19"/>
      <c r="E583" s="19"/>
      <c r="F583" s="19" t="n">
        <f aca="false">[1]Sheet1!E908</f>
        <v>82.0584415584416</v>
      </c>
      <c r="G583" s="19" t="n">
        <f aca="false">[1]Sheet1!F908</f>
        <v>61.1363636363636</v>
      </c>
      <c r="H583" s="19"/>
      <c r="I583" s="19"/>
      <c r="J583" s="19" t="n">
        <f aca="false">[2]Sheet1!I908</f>
        <v>75.5</v>
      </c>
      <c r="K583" s="19" t="n">
        <f aca="false">[2]Sheet1!J908</f>
        <v>53.7857142857143</v>
      </c>
      <c r="L583" s="19"/>
      <c r="M583" s="19"/>
      <c r="N583" s="19"/>
      <c r="O583" s="19"/>
      <c r="P583" s="19"/>
      <c r="Q583" s="19"/>
      <c r="R583" s="19"/>
      <c r="S583" s="19"/>
      <c r="T583" s="20"/>
      <c r="U583" s="20"/>
    </row>
    <row r="584" customFormat="false" ht="12.75" hidden="false" customHeight="false" outlineLevel="0" collapsed="false">
      <c r="A584" s="0" t="s">
        <v>31</v>
      </c>
      <c r="B584" s="19" t="n">
        <f aca="false">[1]Sheet1!A909</f>
        <v>71.055900621118</v>
      </c>
      <c r="C584" s="19" t="n">
        <f aca="false">[1]Sheet1!B909</f>
        <v>49.9751552795031</v>
      </c>
      <c r="D584" s="19" t="n">
        <f aca="false">[3]Sheet1!C909</f>
        <v>74.032967032967</v>
      </c>
      <c r="E584" s="19" t="n">
        <f aca="false">[3]Sheet1!D909</f>
        <v>49.0857142857143</v>
      </c>
      <c r="F584" s="19"/>
      <c r="G584" s="19"/>
      <c r="H584" s="19" t="n">
        <f aca="false">[3]Sheet1!G909</f>
        <v>75.7922077922078</v>
      </c>
      <c r="I584" s="19" t="n">
        <f aca="false">[3]Sheet1!H909</f>
        <v>55.0844155844156</v>
      </c>
      <c r="J584" s="19" t="n">
        <f aca="false">[2]Sheet1!I909</f>
        <v>73.5892857142857</v>
      </c>
      <c r="K584" s="19" t="n">
        <f aca="false">[2]Sheet1!J909</f>
        <v>51.8035714285714</v>
      </c>
      <c r="L584" s="19" t="n">
        <f aca="false">[3]Sheet1!K909</f>
        <v>72</v>
      </c>
      <c r="M584" s="19" t="n">
        <f aca="false">[3]Sheet1!L909</f>
        <v>42.9591836734694</v>
      </c>
      <c r="N584" s="19" t="n">
        <f aca="false">[3]Sheet1!M909</f>
        <v>80.2063492063492</v>
      </c>
      <c r="O584" s="19" t="n">
        <f aca="false">[3]Sheet1!N909</f>
        <v>58.6349206349206</v>
      </c>
      <c r="P584" s="19"/>
      <c r="Q584" s="19"/>
      <c r="R584" s="19"/>
      <c r="S584" s="19"/>
      <c r="T584" s="20"/>
      <c r="U584" s="20"/>
    </row>
    <row r="585" customFormat="false" ht="12.75" hidden="false" customHeight="false" outlineLevel="0" collapsed="false">
      <c r="A585" s="0" t="s">
        <v>32</v>
      </c>
      <c r="B585" s="19"/>
      <c r="C585" s="19"/>
      <c r="D585" s="19"/>
      <c r="E585" s="19"/>
      <c r="F585" s="19"/>
      <c r="G585" s="19"/>
      <c r="H585" s="19"/>
      <c r="I585" s="19"/>
      <c r="J585" s="19" t="n">
        <f aca="false">[2]Sheet1!I910</f>
        <v>65.9183673469388</v>
      </c>
      <c r="K585" s="19" t="n">
        <f aca="false">[2]Sheet1!J910</f>
        <v>44.9183673469388</v>
      </c>
      <c r="L585" s="19"/>
      <c r="M585" s="19"/>
      <c r="N585" s="19"/>
      <c r="O585" s="19"/>
      <c r="P585" s="19" t="n">
        <f aca="false">[2]Sheet1!O910</f>
        <v>75.0612244897959</v>
      </c>
      <c r="Q585" s="19" t="n">
        <f aca="false">[2]Sheet1!P910</f>
        <v>44.4013605442177</v>
      </c>
      <c r="R585" s="19" t="n">
        <f aca="false">[2]Sheet1!Q910</f>
        <v>74.4166666666667</v>
      </c>
      <c r="S585" s="19" t="n">
        <f aca="false">[2]Sheet1!R910</f>
        <v>47.8690476190476</v>
      </c>
      <c r="T585" s="20"/>
      <c r="U585" s="20"/>
    </row>
    <row r="586" customFormat="false" ht="13.5" hidden="false" customHeight="false" outlineLevel="0" collapsed="false">
      <c r="B586" s="19"/>
      <c r="C586" s="19"/>
      <c r="D586" s="19"/>
      <c r="E586" s="19"/>
      <c r="F586" s="19"/>
      <c r="G586" s="19"/>
      <c r="H586" s="19"/>
      <c r="I586" s="19"/>
      <c r="J586" s="19"/>
      <c r="K586" s="19"/>
      <c r="L586" s="19"/>
      <c r="M586" s="19"/>
      <c r="N586" s="19"/>
      <c r="O586" s="19"/>
      <c r="P586" s="19"/>
      <c r="Q586" s="19"/>
      <c r="R586" s="19"/>
      <c r="S586" s="19"/>
      <c r="T586" s="20"/>
      <c r="U586" s="38"/>
    </row>
    <row r="587" customFormat="false" ht="12.75" hidden="true" customHeight="false" outlineLevel="0" collapsed="false">
      <c r="B587" s="19"/>
      <c r="C587" s="19"/>
      <c r="D587" s="19"/>
      <c r="E587" s="19"/>
      <c r="F587" s="19"/>
      <c r="G587" s="19"/>
      <c r="H587" s="19"/>
      <c r="I587" s="19"/>
      <c r="J587" s="19"/>
      <c r="K587" s="19"/>
      <c r="L587" s="19"/>
      <c r="M587" s="19"/>
      <c r="N587" s="19"/>
      <c r="O587" s="19"/>
      <c r="P587" s="19"/>
      <c r="Q587" s="19"/>
      <c r="R587" s="19"/>
      <c r="S587" s="19"/>
      <c r="T587" s="20"/>
      <c r="U587" s="21"/>
    </row>
    <row r="588" customFormat="false" ht="13.5" hidden="true" customHeight="false" outlineLevel="0" collapsed="false">
      <c r="B588" s="19"/>
      <c r="C588" s="19"/>
      <c r="D588" s="19"/>
      <c r="E588" s="19"/>
      <c r="F588" s="19"/>
      <c r="G588" s="19"/>
      <c r="H588" s="19"/>
      <c r="I588" s="19"/>
      <c r="J588" s="19"/>
      <c r="K588" s="19"/>
      <c r="L588" s="19"/>
      <c r="M588" s="19"/>
      <c r="N588" s="19"/>
      <c r="O588" s="19"/>
      <c r="P588" s="19"/>
      <c r="Q588" s="19"/>
      <c r="R588" s="19"/>
      <c r="S588" s="19"/>
      <c r="T588" s="20"/>
      <c r="U588" s="21"/>
    </row>
    <row r="589" customFormat="false" ht="13.5" hidden="false" customHeight="false" outlineLevel="0" collapsed="false">
      <c r="A589" s="3" t="s">
        <v>171</v>
      </c>
      <c r="B589" s="23"/>
      <c r="C589" s="23"/>
      <c r="D589" s="23"/>
      <c r="E589" s="23"/>
      <c r="F589" s="23"/>
      <c r="G589" s="23"/>
      <c r="H589" s="23"/>
      <c r="I589" s="23"/>
      <c r="J589" s="23"/>
      <c r="K589" s="23"/>
      <c r="L589" s="23"/>
      <c r="M589" s="23"/>
      <c r="N589" s="23"/>
      <c r="O589" s="23"/>
      <c r="P589" s="23"/>
      <c r="Q589" s="23"/>
      <c r="R589" s="23"/>
      <c r="S589" s="23"/>
      <c r="U589" s="27"/>
    </row>
    <row r="590" customFormat="false" ht="12.75" hidden="false" customHeight="false" outlineLevel="0" collapsed="false">
      <c r="A590" s="0" t="s">
        <v>30</v>
      </c>
      <c r="B590" s="19"/>
      <c r="C590" s="19"/>
      <c r="D590" s="19"/>
      <c r="E590" s="19"/>
      <c r="F590" s="19" t="n">
        <f aca="false">[1]Sheet1!E915</f>
        <v>86.5</v>
      </c>
      <c r="G590" s="19" t="n">
        <f aca="false">[1]Sheet1!F915</f>
        <v>63.9837662337662</v>
      </c>
      <c r="H590" s="19"/>
      <c r="I590" s="19"/>
      <c r="J590" s="19" t="n">
        <f aca="false">[2]Sheet1!I915</f>
        <v>84.5357142857143</v>
      </c>
      <c r="K590" s="19" t="n">
        <f aca="false">[2]Sheet1!J915</f>
        <v>59.4642857142857</v>
      </c>
      <c r="L590" s="19"/>
      <c r="M590" s="19"/>
      <c r="N590" s="19"/>
      <c r="O590" s="19"/>
      <c r="P590" s="19"/>
      <c r="Q590" s="19"/>
      <c r="R590" s="19"/>
      <c r="S590" s="19"/>
      <c r="T590" s="20"/>
      <c r="U590" s="20"/>
    </row>
    <row r="591" customFormat="false" ht="12.75" hidden="false" customHeight="false" outlineLevel="0" collapsed="false">
      <c r="A591" s="0" t="s">
        <v>31</v>
      </c>
      <c r="B591" s="19" t="n">
        <f aca="false">[1]Sheet1!A916</f>
        <v>68.1987577639751</v>
      </c>
      <c r="C591" s="19" t="n">
        <f aca="false">[1]Sheet1!B916</f>
        <v>47.5155279503106</v>
      </c>
      <c r="D591" s="19" t="n">
        <f aca="false">[3]Sheet1!C916</f>
        <v>69.889010989011</v>
      </c>
      <c r="E591" s="19" t="n">
        <f aca="false">[3]Sheet1!D916</f>
        <v>47.4604395604396</v>
      </c>
      <c r="F591" s="19"/>
      <c r="G591" s="19"/>
      <c r="H591" s="19" t="n">
        <f aca="false">[3]Sheet1!G916</f>
        <v>77.6417748917749</v>
      </c>
      <c r="I591" s="19" t="n">
        <f aca="false">[3]Sheet1!H916</f>
        <v>55.8766233766234</v>
      </c>
      <c r="J591" s="19" t="n">
        <f aca="false">[2]Sheet1!I916</f>
        <v>81.625</v>
      </c>
      <c r="K591" s="19" t="n">
        <f aca="false">[2]Sheet1!J916</f>
        <v>57.1964285714286</v>
      </c>
      <c r="L591" s="19" t="n">
        <f aca="false">[3]Sheet1!K916</f>
        <v>67.8775510204082</v>
      </c>
      <c r="M591" s="19" t="n">
        <f aca="false">[3]Sheet1!L916</f>
        <v>47.5714285714286</v>
      </c>
      <c r="N591" s="19" t="n">
        <f aca="false">[3]Sheet1!M916</f>
        <v>83.6587301587302</v>
      </c>
      <c r="O591" s="19" t="n">
        <f aca="false">[3]Sheet1!N916</f>
        <v>58.4603174603175</v>
      </c>
      <c r="P591" s="19"/>
      <c r="Q591" s="19"/>
      <c r="R591" s="19"/>
      <c r="S591" s="19"/>
      <c r="T591" s="20"/>
      <c r="U591" s="20"/>
    </row>
    <row r="592" customFormat="false" ht="12.75" hidden="false" customHeight="false" outlineLevel="0" collapsed="false">
      <c r="A592" s="0" t="s">
        <v>32</v>
      </c>
      <c r="B592" s="19"/>
      <c r="C592" s="19"/>
      <c r="D592" s="19"/>
      <c r="E592" s="19"/>
      <c r="F592" s="19"/>
      <c r="G592" s="19"/>
      <c r="H592" s="19"/>
      <c r="I592" s="19"/>
      <c r="J592" s="19" t="n">
        <f aca="false">[2]Sheet1!I917</f>
        <v>77.2244897959184</v>
      </c>
      <c r="K592" s="19" t="n">
        <f aca="false">[2]Sheet1!J917</f>
        <v>50.1632653061225</v>
      </c>
      <c r="L592" s="19"/>
      <c r="M592" s="19"/>
      <c r="N592" s="19"/>
      <c r="O592" s="19"/>
      <c r="P592" s="19" t="n">
        <f aca="false">[2]Sheet1!O917</f>
        <v>81.7278911564626</v>
      </c>
      <c r="Q592" s="19" t="n">
        <f aca="false">[2]Sheet1!P917</f>
        <v>52.4897959183673</v>
      </c>
      <c r="R592" s="19" t="n">
        <f aca="false">[2]Sheet1!Q917</f>
        <v>70.2261904761905</v>
      </c>
      <c r="S592" s="19" t="n">
        <f aca="false">[2]Sheet1!R917</f>
        <v>50.5714285714286</v>
      </c>
      <c r="T592" s="20"/>
      <c r="U592" s="20"/>
    </row>
    <row r="593" customFormat="false" ht="13.5" hidden="false" customHeight="false" outlineLevel="0" collapsed="false">
      <c r="B593" s="19"/>
      <c r="C593" s="19"/>
      <c r="D593" s="19"/>
      <c r="E593" s="19"/>
      <c r="F593" s="19"/>
      <c r="G593" s="19"/>
      <c r="H593" s="19"/>
      <c r="I593" s="19"/>
      <c r="J593" s="19"/>
      <c r="K593" s="19"/>
      <c r="L593" s="19"/>
      <c r="M593" s="19"/>
      <c r="N593" s="19"/>
      <c r="O593" s="19"/>
      <c r="P593" s="19"/>
      <c r="Q593" s="19"/>
      <c r="R593" s="19"/>
      <c r="S593" s="19"/>
      <c r="T593" s="20"/>
      <c r="U593" s="38"/>
    </row>
    <row r="594" customFormat="false" ht="12.75" hidden="true" customHeight="false" outlineLevel="0" collapsed="false">
      <c r="B594" s="19"/>
      <c r="C594" s="19"/>
      <c r="D594" s="19"/>
      <c r="E594" s="19"/>
      <c r="F594" s="19"/>
      <c r="G594" s="19"/>
      <c r="H594" s="19"/>
      <c r="I594" s="19"/>
      <c r="J594" s="19"/>
      <c r="K594" s="19"/>
      <c r="L594" s="19"/>
      <c r="M594" s="19"/>
      <c r="N594" s="19"/>
      <c r="O594" s="19"/>
      <c r="P594" s="19"/>
      <c r="Q594" s="19"/>
      <c r="R594" s="19"/>
      <c r="S594" s="19"/>
      <c r="T594" s="20"/>
      <c r="U594" s="21"/>
    </row>
    <row r="595" customFormat="false" ht="13.5" hidden="true" customHeight="false" outlineLevel="0" collapsed="false">
      <c r="B595" s="19"/>
      <c r="C595" s="19"/>
      <c r="D595" s="19"/>
      <c r="E595" s="19"/>
      <c r="F595" s="19"/>
      <c r="G595" s="19"/>
      <c r="H595" s="19"/>
      <c r="I595" s="19"/>
      <c r="J595" s="19"/>
      <c r="K595" s="19"/>
      <c r="L595" s="19"/>
      <c r="M595" s="19"/>
      <c r="N595" s="19"/>
      <c r="O595" s="19"/>
      <c r="P595" s="19"/>
      <c r="Q595" s="19"/>
      <c r="R595" s="19"/>
      <c r="S595" s="19"/>
      <c r="T595" s="20"/>
      <c r="U595" s="21"/>
    </row>
    <row r="596" customFormat="false" ht="13.5" hidden="false" customHeight="false" outlineLevel="0" collapsed="false">
      <c r="A596" s="3" t="s">
        <v>172</v>
      </c>
      <c r="B596" s="23"/>
      <c r="C596" s="23"/>
      <c r="D596" s="23"/>
      <c r="E596" s="23"/>
      <c r="F596" s="23"/>
      <c r="G596" s="23"/>
      <c r="H596" s="23"/>
      <c r="I596" s="23"/>
      <c r="J596" s="23"/>
      <c r="K596" s="23"/>
      <c r="L596" s="23"/>
      <c r="M596" s="23"/>
      <c r="N596" s="23"/>
      <c r="O596" s="23"/>
      <c r="P596" s="23"/>
      <c r="Q596" s="23"/>
      <c r="R596" s="23"/>
      <c r="S596" s="23"/>
      <c r="U596" s="27"/>
    </row>
    <row r="597" customFormat="false" ht="12.75" hidden="false" customHeight="false" outlineLevel="0" collapsed="false">
      <c r="A597" s="0" t="s">
        <v>30</v>
      </c>
      <c r="B597" s="19"/>
      <c r="C597" s="19"/>
      <c r="D597" s="19"/>
      <c r="E597" s="19"/>
      <c r="F597" s="19" t="n">
        <f aca="false">[1]Sheet1!E922</f>
        <v>84.8701298701299</v>
      </c>
      <c r="G597" s="19" t="n">
        <f aca="false">[1]Sheet1!F922</f>
        <v>60.8701298701299</v>
      </c>
      <c r="H597" s="19"/>
      <c r="I597" s="19"/>
      <c r="J597" s="19" t="n">
        <f aca="false">[2]Sheet1!I922</f>
        <v>72.3928571428571</v>
      </c>
      <c r="K597" s="19" t="n">
        <f aca="false">[2]Sheet1!J922</f>
        <v>49.25</v>
      </c>
      <c r="L597" s="19"/>
      <c r="M597" s="19"/>
      <c r="N597" s="19"/>
      <c r="O597" s="19"/>
      <c r="P597" s="19"/>
      <c r="Q597" s="19"/>
      <c r="R597" s="19"/>
      <c r="S597" s="19"/>
      <c r="T597" s="20"/>
      <c r="U597" s="20"/>
    </row>
    <row r="598" customFormat="false" ht="12.75" hidden="false" customHeight="false" outlineLevel="0" collapsed="false">
      <c r="A598" s="0" t="s">
        <v>31</v>
      </c>
      <c r="B598" s="19" t="n">
        <f aca="false">[1]Sheet1!A923</f>
        <v>66.2422360248447</v>
      </c>
      <c r="C598" s="19" t="n">
        <f aca="false">[1]Sheet1!B923</f>
        <v>48.9254658385093</v>
      </c>
      <c r="D598" s="19" t="n">
        <f aca="false">[3]Sheet1!C923</f>
        <v>68.3296703296703</v>
      </c>
      <c r="E598" s="19" t="n">
        <f aca="false">[3]Sheet1!D923</f>
        <v>53.3296703296703</v>
      </c>
      <c r="F598" s="19"/>
      <c r="G598" s="19"/>
      <c r="H598" s="19" t="n">
        <f aca="false">[3]Sheet1!G923</f>
        <v>79.5779220779221</v>
      </c>
      <c r="I598" s="19" t="n">
        <f aca="false">[3]Sheet1!H923</f>
        <v>59.4545454545455</v>
      </c>
      <c r="J598" s="19" t="n">
        <f aca="false">[2]Sheet1!I923</f>
        <v>69.0357142857143</v>
      </c>
      <c r="K598" s="19" t="n">
        <f aca="false">[2]Sheet1!J923</f>
        <v>48.9285714285714</v>
      </c>
      <c r="L598" s="19" t="n">
        <f aca="false">[3]Sheet1!K923</f>
        <v>64.2448979591837</v>
      </c>
      <c r="M598" s="19" t="n">
        <f aca="false">[3]Sheet1!L923</f>
        <v>49.7551020408163</v>
      </c>
      <c r="N598" s="19" t="n">
        <f aca="false">[3]Sheet1!M923</f>
        <v>80.6825396825397</v>
      </c>
      <c r="O598" s="19" t="n">
        <f aca="false">[3]Sheet1!N923</f>
        <v>60.7142857142857</v>
      </c>
      <c r="P598" s="19"/>
      <c r="Q598" s="19"/>
      <c r="R598" s="19"/>
      <c r="S598" s="19"/>
      <c r="T598" s="20"/>
      <c r="U598" s="20"/>
    </row>
    <row r="599" customFormat="false" ht="12.75" hidden="false" customHeight="false" outlineLevel="0" collapsed="false">
      <c r="A599" s="0" t="s">
        <v>32</v>
      </c>
      <c r="B599" s="19"/>
      <c r="C599" s="19"/>
      <c r="D599" s="19"/>
      <c r="E599" s="19"/>
      <c r="F599" s="19"/>
      <c r="G599" s="19"/>
      <c r="H599" s="19"/>
      <c r="I599" s="19"/>
      <c r="J599" s="19" t="n">
        <f aca="false">[2]Sheet1!I924</f>
        <v>64.3469387755102</v>
      </c>
      <c r="K599" s="19" t="n">
        <f aca="false">[2]Sheet1!J924</f>
        <v>44.1428571428571</v>
      </c>
      <c r="L599" s="19"/>
      <c r="M599" s="19"/>
      <c r="N599" s="19"/>
      <c r="O599" s="19"/>
      <c r="P599" s="19" t="n">
        <f aca="false">[2]Sheet1!O924</f>
        <v>80.6598639455782</v>
      </c>
      <c r="Q599" s="19" t="n">
        <f aca="false">[2]Sheet1!P924</f>
        <v>49.4421768707483</v>
      </c>
      <c r="R599" s="19" t="n">
        <f aca="false">[2]Sheet1!Q924</f>
        <v>79.3452380952381</v>
      </c>
      <c r="S599" s="19" t="n">
        <f aca="false">[2]Sheet1!R924</f>
        <v>52.5238095238095</v>
      </c>
      <c r="T599" s="20"/>
      <c r="U599" s="20"/>
    </row>
    <row r="600" customFormat="false" ht="13.5" hidden="false" customHeight="false" outlineLevel="0" collapsed="false">
      <c r="B600" s="19"/>
      <c r="C600" s="19"/>
      <c r="D600" s="19"/>
      <c r="E600" s="19"/>
      <c r="F600" s="19"/>
      <c r="G600" s="19"/>
      <c r="H600" s="19"/>
      <c r="I600" s="19"/>
      <c r="J600" s="19"/>
      <c r="K600" s="19"/>
      <c r="L600" s="19"/>
      <c r="M600" s="19"/>
      <c r="N600" s="19"/>
      <c r="O600" s="19"/>
      <c r="P600" s="19"/>
      <c r="Q600" s="19"/>
      <c r="R600" s="19"/>
      <c r="S600" s="19"/>
      <c r="T600" s="20"/>
      <c r="U600" s="38"/>
    </row>
    <row r="601" customFormat="false" ht="12.75" hidden="true" customHeight="false" outlineLevel="0" collapsed="false">
      <c r="B601" s="19"/>
      <c r="C601" s="19"/>
      <c r="D601" s="19"/>
      <c r="E601" s="19"/>
      <c r="F601" s="19"/>
      <c r="G601" s="19"/>
      <c r="H601" s="19"/>
      <c r="I601" s="19"/>
      <c r="J601" s="19"/>
      <c r="K601" s="19"/>
      <c r="L601" s="19"/>
      <c r="M601" s="19"/>
      <c r="N601" s="19"/>
      <c r="O601" s="19"/>
      <c r="P601" s="19"/>
      <c r="Q601" s="19"/>
      <c r="R601" s="19"/>
      <c r="S601" s="19"/>
      <c r="T601" s="20"/>
      <c r="U601" s="21"/>
    </row>
    <row r="602" customFormat="false" ht="13.5" hidden="true" customHeight="false" outlineLevel="0" collapsed="false">
      <c r="B602" s="19"/>
      <c r="C602" s="19"/>
      <c r="D602" s="19"/>
      <c r="E602" s="19"/>
      <c r="F602" s="19"/>
      <c r="G602" s="19"/>
      <c r="H602" s="19"/>
      <c r="I602" s="19"/>
      <c r="J602" s="19"/>
      <c r="K602" s="19"/>
      <c r="L602" s="19"/>
      <c r="M602" s="19"/>
      <c r="N602" s="19"/>
      <c r="O602" s="19"/>
      <c r="P602" s="19"/>
      <c r="Q602" s="19"/>
      <c r="R602" s="19"/>
      <c r="S602" s="19"/>
      <c r="T602" s="20"/>
      <c r="U602" s="21"/>
    </row>
    <row r="603" customFormat="false" ht="13.5" hidden="false" customHeight="false" outlineLevel="0" collapsed="false">
      <c r="A603" s="3" t="s">
        <v>173</v>
      </c>
      <c r="B603" s="23"/>
      <c r="C603" s="23"/>
      <c r="D603" s="23"/>
      <c r="E603" s="23"/>
      <c r="F603" s="23"/>
      <c r="G603" s="23"/>
      <c r="H603" s="23"/>
      <c r="I603" s="23"/>
      <c r="J603" s="23"/>
      <c r="K603" s="23"/>
      <c r="L603" s="23"/>
      <c r="M603" s="23"/>
      <c r="N603" s="23"/>
      <c r="O603" s="23"/>
      <c r="P603" s="23"/>
      <c r="Q603" s="23"/>
      <c r="R603" s="23"/>
      <c r="S603" s="23"/>
      <c r="U603" s="27"/>
    </row>
    <row r="604" customFormat="false" ht="12.75" hidden="false" customHeight="false" outlineLevel="0" collapsed="false">
      <c r="A604" s="0" t="s">
        <v>30</v>
      </c>
      <c r="B604" s="19"/>
      <c r="C604" s="19"/>
      <c r="D604" s="19"/>
      <c r="E604" s="19"/>
      <c r="F604" s="19" t="n">
        <f aca="false">[1]Sheet1!E929</f>
        <v>87.3181818181818</v>
      </c>
      <c r="G604" s="19" t="n">
        <f aca="false">[1]Sheet1!F929</f>
        <v>65.5064935064935</v>
      </c>
      <c r="H604" s="19"/>
      <c r="I604" s="19"/>
      <c r="J604" s="19" t="n">
        <f aca="false">[2]Sheet1!I929</f>
        <v>75.0357142857143</v>
      </c>
      <c r="K604" s="19" t="n">
        <f aca="false">[2]Sheet1!J929</f>
        <v>51.4642857142857</v>
      </c>
      <c r="L604" s="19"/>
      <c r="M604" s="19"/>
      <c r="N604" s="19"/>
      <c r="O604" s="19"/>
      <c r="P604" s="19"/>
      <c r="Q604" s="19"/>
      <c r="R604" s="19"/>
      <c r="S604" s="19"/>
      <c r="T604" s="20"/>
      <c r="U604" s="20"/>
    </row>
    <row r="605" customFormat="false" ht="12.75" hidden="false" customHeight="false" outlineLevel="0" collapsed="false">
      <c r="A605" s="0" t="s">
        <v>31</v>
      </c>
      <c r="B605" s="19" t="n">
        <f aca="false">[1]Sheet1!A930</f>
        <v>61.9254658385093</v>
      </c>
      <c r="C605" s="19" t="n">
        <f aca="false">[1]Sheet1!B930</f>
        <v>43.8198757763975</v>
      </c>
      <c r="D605" s="19" t="n">
        <f aca="false">[3]Sheet1!C930</f>
        <v>66.6483516483517</v>
      </c>
      <c r="E605" s="19" t="n">
        <f aca="false">[3]Sheet1!D930</f>
        <v>50.3857142857143</v>
      </c>
      <c r="F605" s="19"/>
      <c r="G605" s="19"/>
      <c r="H605" s="19" t="n">
        <f aca="false">[3]Sheet1!G930</f>
        <v>78.2662337662338</v>
      </c>
      <c r="I605" s="19" t="n">
        <f aca="false">[3]Sheet1!H930</f>
        <v>59.0324675324675</v>
      </c>
      <c r="J605" s="19" t="n">
        <f aca="false">[2]Sheet1!I930</f>
        <v>70.9642857142857</v>
      </c>
      <c r="K605" s="19" t="n">
        <f aca="false">[2]Sheet1!J930</f>
        <v>49.875</v>
      </c>
      <c r="L605" s="19" t="n">
        <f aca="false">[3]Sheet1!K930</f>
        <v>65.2448979591837</v>
      </c>
      <c r="M605" s="19" t="n">
        <f aca="false">[3]Sheet1!L930</f>
        <v>48.9591836734694</v>
      </c>
      <c r="N605" s="19" t="n">
        <f aca="false">[3]Sheet1!M930</f>
        <v>79.7460317460318</v>
      </c>
      <c r="O605" s="19" t="n">
        <f aca="false">[3]Sheet1!N930</f>
        <v>59.8095238095238</v>
      </c>
      <c r="P605" s="19"/>
      <c r="Q605" s="19"/>
      <c r="R605" s="19"/>
      <c r="S605" s="19"/>
      <c r="T605" s="20"/>
      <c r="U605" s="20"/>
    </row>
    <row r="606" customFormat="false" ht="12.75" hidden="false" customHeight="false" outlineLevel="0" collapsed="false">
      <c r="A606" s="0" t="s">
        <v>32</v>
      </c>
      <c r="B606" s="19"/>
      <c r="C606" s="19"/>
      <c r="D606" s="19"/>
      <c r="E606" s="19"/>
      <c r="F606" s="19"/>
      <c r="G606" s="19"/>
      <c r="H606" s="19"/>
      <c r="I606" s="19"/>
      <c r="J606" s="19" t="n">
        <f aca="false">[2]Sheet1!I931</f>
        <v>69.8367346938776</v>
      </c>
      <c r="K606" s="19" t="n">
        <f aca="false">[2]Sheet1!J931</f>
        <v>47.8163265306122</v>
      </c>
      <c r="L606" s="19"/>
      <c r="M606" s="19"/>
      <c r="N606" s="19"/>
      <c r="O606" s="19"/>
      <c r="P606" s="19" t="n">
        <f aca="false">[2]Sheet1!O931</f>
        <v>84.6802721088435</v>
      </c>
      <c r="Q606" s="19" t="n">
        <f aca="false">[2]Sheet1!P931</f>
        <v>54.3673469387755</v>
      </c>
      <c r="R606" s="19" t="n">
        <f aca="false">[2]Sheet1!Q931</f>
        <v>77.2619047619047</v>
      </c>
      <c r="S606" s="19" t="n">
        <f aca="false">[2]Sheet1!R931</f>
        <v>51.3928571428571</v>
      </c>
      <c r="T606" s="20"/>
      <c r="U606" s="20"/>
    </row>
    <row r="607" customFormat="false" ht="13.5" hidden="false" customHeight="false" outlineLevel="0" collapsed="false">
      <c r="B607" s="19"/>
      <c r="C607" s="19"/>
      <c r="D607" s="19"/>
      <c r="E607" s="19"/>
      <c r="F607" s="19"/>
      <c r="G607" s="19"/>
      <c r="H607" s="19"/>
      <c r="I607" s="19"/>
      <c r="J607" s="19"/>
      <c r="K607" s="19"/>
      <c r="L607" s="19"/>
      <c r="M607" s="19"/>
      <c r="N607" s="19"/>
      <c r="O607" s="19"/>
      <c r="P607" s="19"/>
      <c r="Q607" s="19"/>
      <c r="R607" s="19"/>
      <c r="S607" s="19"/>
      <c r="T607" s="20"/>
      <c r="U607" s="38"/>
    </row>
    <row r="608" customFormat="false" ht="12.75" hidden="true" customHeight="false" outlineLevel="0" collapsed="false">
      <c r="B608" s="19"/>
      <c r="C608" s="19"/>
      <c r="D608" s="19"/>
      <c r="E608" s="19"/>
      <c r="F608" s="19"/>
      <c r="G608" s="19"/>
      <c r="H608" s="19"/>
      <c r="I608" s="19"/>
      <c r="J608" s="19"/>
      <c r="K608" s="19"/>
      <c r="L608" s="19"/>
      <c r="M608" s="19"/>
      <c r="N608" s="19"/>
      <c r="O608" s="19"/>
      <c r="P608" s="19"/>
      <c r="Q608" s="19"/>
      <c r="R608" s="19"/>
      <c r="S608" s="19"/>
      <c r="T608" s="20"/>
      <c r="U608" s="21"/>
    </row>
    <row r="609" customFormat="false" ht="13.5" hidden="true" customHeight="false" outlineLevel="0" collapsed="false">
      <c r="B609" s="19"/>
      <c r="C609" s="19"/>
      <c r="D609" s="19"/>
      <c r="E609" s="19"/>
      <c r="F609" s="19"/>
      <c r="G609" s="19"/>
      <c r="H609" s="19"/>
      <c r="I609" s="19"/>
      <c r="J609" s="19"/>
      <c r="K609" s="19"/>
      <c r="L609" s="19"/>
      <c r="M609" s="19"/>
      <c r="N609" s="19"/>
      <c r="O609" s="19"/>
      <c r="P609" s="19"/>
      <c r="Q609" s="19"/>
      <c r="R609" s="19"/>
      <c r="S609" s="19"/>
      <c r="T609" s="20"/>
      <c r="U609" s="21"/>
    </row>
    <row r="610" customFormat="false" ht="13.5" hidden="false" customHeight="false" outlineLevel="0" collapsed="false">
      <c r="A610" s="3" t="s">
        <v>174</v>
      </c>
      <c r="B610" s="23"/>
      <c r="C610" s="23"/>
      <c r="D610" s="23"/>
      <c r="E610" s="23"/>
      <c r="F610" s="23"/>
      <c r="G610" s="23"/>
      <c r="H610" s="23"/>
      <c r="I610" s="23"/>
      <c r="J610" s="23"/>
      <c r="K610" s="23"/>
      <c r="L610" s="23"/>
      <c r="M610" s="23"/>
      <c r="N610" s="23"/>
      <c r="O610" s="23"/>
      <c r="P610" s="23"/>
      <c r="Q610" s="23"/>
      <c r="R610" s="23"/>
      <c r="S610" s="23"/>
      <c r="U610" s="27"/>
    </row>
    <row r="611" customFormat="false" ht="12.75" hidden="false" customHeight="false" outlineLevel="0" collapsed="false">
      <c r="A611" s="0" t="s">
        <v>30</v>
      </c>
      <c r="B611" s="19"/>
      <c r="C611" s="19"/>
      <c r="D611" s="19"/>
      <c r="E611" s="19"/>
      <c r="F611" s="19" t="n">
        <f aca="false">[1]Sheet1!E936</f>
        <v>90.3181818181818</v>
      </c>
      <c r="G611" s="19" t="n">
        <f aca="false">[1]Sheet1!F936</f>
        <v>69.7727272727273</v>
      </c>
      <c r="H611" s="19"/>
      <c r="I611" s="19"/>
      <c r="J611" s="19" t="n">
        <f aca="false">[2]Sheet1!I936</f>
        <v>76.3928571428571</v>
      </c>
      <c r="K611" s="19" t="n">
        <f aca="false">[2]Sheet1!J936</f>
        <v>56.2857142857143</v>
      </c>
      <c r="L611" s="19"/>
      <c r="M611" s="19"/>
      <c r="N611" s="19"/>
      <c r="O611" s="19"/>
      <c r="P611" s="19"/>
      <c r="Q611" s="19"/>
      <c r="R611" s="19"/>
      <c r="S611" s="19"/>
      <c r="T611" s="20"/>
      <c r="U611" s="20"/>
    </row>
    <row r="612" customFormat="false" ht="12.75" hidden="false" customHeight="false" outlineLevel="0" collapsed="false">
      <c r="A612" s="0" t="s">
        <v>31</v>
      </c>
      <c r="B612" s="19" t="n">
        <f aca="false">[1]Sheet1!A937</f>
        <v>62.0807453416149</v>
      </c>
      <c r="C612" s="19" t="n">
        <f aca="false">[1]Sheet1!B937</f>
        <v>47.8757763975155</v>
      </c>
      <c r="D612" s="19" t="n">
        <f aca="false">[3]Sheet1!C937</f>
        <v>70.2857142857143</v>
      </c>
      <c r="E612" s="19" t="n">
        <f aca="false">[3]Sheet1!D937</f>
        <v>52.8142857142857</v>
      </c>
      <c r="F612" s="19"/>
      <c r="G612" s="19"/>
      <c r="H612" s="19" t="n">
        <f aca="false">[3]Sheet1!G937</f>
        <v>81.2597402597403</v>
      </c>
      <c r="I612" s="19" t="n">
        <f aca="false">[3]Sheet1!H937</f>
        <v>63.7532467532468</v>
      </c>
      <c r="J612" s="19" t="n">
        <f aca="false">[2]Sheet1!I937</f>
        <v>72.1785714285714</v>
      </c>
      <c r="K612" s="19" t="n">
        <f aca="false">[2]Sheet1!J937</f>
        <v>53.5357142857143</v>
      </c>
      <c r="L612" s="19" t="n">
        <f aca="false">[3]Sheet1!K937</f>
        <v>70.5918367346939</v>
      </c>
      <c r="M612" s="19" t="n">
        <f aca="false">[3]Sheet1!L937</f>
        <v>51.7755102040816</v>
      </c>
      <c r="N612" s="19" t="n">
        <f aca="false">[3]Sheet1!M937</f>
        <v>82.3174603174603</v>
      </c>
      <c r="O612" s="19" t="n">
        <f aca="false">[3]Sheet1!N937</f>
        <v>64.0793650793651</v>
      </c>
      <c r="P612" s="19"/>
      <c r="Q612" s="19"/>
      <c r="R612" s="19"/>
      <c r="S612" s="19"/>
      <c r="T612" s="20"/>
      <c r="U612" s="20"/>
    </row>
    <row r="613" customFormat="false" ht="12.75" hidden="false" customHeight="false" outlineLevel="0" collapsed="false">
      <c r="A613" s="0" t="s">
        <v>32</v>
      </c>
      <c r="B613" s="19"/>
      <c r="C613" s="19"/>
      <c r="D613" s="19"/>
      <c r="E613" s="19"/>
      <c r="F613" s="19"/>
      <c r="G613" s="19"/>
      <c r="H613" s="19"/>
      <c r="I613" s="19"/>
      <c r="J613" s="19" t="n">
        <f aca="false">[2]Sheet1!I938</f>
        <v>67.0204081632653</v>
      </c>
      <c r="K613" s="19" t="n">
        <f aca="false">[2]Sheet1!J938</f>
        <v>48.2448979591837</v>
      </c>
      <c r="L613" s="19"/>
      <c r="M613" s="19"/>
      <c r="N613" s="19"/>
      <c r="O613" s="19"/>
      <c r="P613" s="19" t="n">
        <f aca="false">[2]Sheet1!O938</f>
        <v>81.3945578231293</v>
      </c>
      <c r="Q613" s="19" t="n">
        <f aca="false">[2]Sheet1!P938</f>
        <v>52.1972789115646</v>
      </c>
      <c r="R613" s="19" t="n">
        <f aca="false">[2]Sheet1!Q938</f>
        <v>71.7261904761905</v>
      </c>
      <c r="S613" s="19" t="n">
        <f aca="false">[2]Sheet1!R938</f>
        <v>51.3928571428571</v>
      </c>
      <c r="T613" s="20"/>
      <c r="U613" s="20"/>
    </row>
    <row r="614" customFormat="false" ht="13.5" hidden="false" customHeight="false" outlineLevel="0" collapsed="false">
      <c r="B614" s="19"/>
      <c r="C614" s="19"/>
      <c r="D614" s="19"/>
      <c r="E614" s="19"/>
      <c r="F614" s="19"/>
      <c r="G614" s="19"/>
      <c r="H614" s="19"/>
      <c r="I614" s="19"/>
      <c r="J614" s="19"/>
      <c r="K614" s="19"/>
      <c r="L614" s="19"/>
      <c r="M614" s="19"/>
      <c r="N614" s="19"/>
      <c r="O614" s="19"/>
      <c r="P614" s="19"/>
      <c r="Q614" s="19"/>
      <c r="R614" s="19"/>
      <c r="S614" s="19"/>
      <c r="T614" s="20"/>
      <c r="U614" s="38"/>
    </row>
    <row r="615" customFormat="false" ht="12.75" hidden="true" customHeight="false" outlineLevel="0" collapsed="false">
      <c r="B615" s="19"/>
      <c r="C615" s="19"/>
      <c r="D615" s="19"/>
      <c r="E615" s="19"/>
      <c r="F615" s="19"/>
      <c r="G615" s="19"/>
      <c r="H615" s="19"/>
      <c r="I615" s="19"/>
      <c r="J615" s="19"/>
      <c r="K615" s="19"/>
      <c r="L615" s="19"/>
      <c r="M615" s="19"/>
      <c r="N615" s="19"/>
      <c r="O615" s="19"/>
      <c r="P615" s="19"/>
      <c r="Q615" s="19"/>
      <c r="R615" s="19"/>
      <c r="S615" s="19"/>
      <c r="T615" s="20"/>
      <c r="U615" s="21"/>
    </row>
    <row r="616" customFormat="false" ht="13.5" hidden="true" customHeight="false" outlineLevel="0" collapsed="false">
      <c r="B616" s="19"/>
      <c r="C616" s="19"/>
      <c r="D616" s="19"/>
      <c r="E616" s="19"/>
      <c r="F616" s="19"/>
      <c r="G616" s="19"/>
      <c r="H616" s="19"/>
      <c r="I616" s="19"/>
      <c r="J616" s="19"/>
      <c r="K616" s="19"/>
      <c r="L616" s="19"/>
      <c r="M616" s="19"/>
      <c r="N616" s="19"/>
      <c r="O616" s="19"/>
      <c r="P616" s="19"/>
      <c r="Q616" s="19"/>
      <c r="R616" s="19"/>
      <c r="S616" s="19"/>
      <c r="T616" s="20"/>
      <c r="U616" s="21"/>
    </row>
    <row r="617" customFormat="false" ht="13.5" hidden="false" customHeight="false" outlineLevel="0" collapsed="false">
      <c r="A617" s="3" t="s">
        <v>175</v>
      </c>
      <c r="B617" s="23"/>
      <c r="C617" s="23"/>
      <c r="D617" s="23"/>
      <c r="E617" s="23"/>
      <c r="F617" s="23"/>
      <c r="G617" s="23"/>
      <c r="H617" s="23"/>
      <c r="I617" s="23"/>
      <c r="J617" s="23"/>
      <c r="K617" s="23"/>
      <c r="L617" s="23"/>
      <c r="M617" s="23"/>
      <c r="N617" s="23"/>
      <c r="O617" s="23"/>
      <c r="P617" s="23"/>
      <c r="Q617" s="23"/>
      <c r="R617" s="23"/>
      <c r="S617" s="23"/>
      <c r="U617" s="27"/>
    </row>
    <row r="618" customFormat="false" ht="12.75" hidden="false" customHeight="false" outlineLevel="0" collapsed="false">
      <c r="A618" s="0" t="s">
        <v>30</v>
      </c>
      <c r="B618" s="19"/>
      <c r="C618" s="19"/>
      <c r="D618" s="19"/>
      <c r="E618" s="19"/>
      <c r="F618" s="19" t="n">
        <f aca="false">[1]Sheet1!E943</f>
        <v>92.2727272727273</v>
      </c>
      <c r="G618" s="19" t="n">
        <f aca="false">[1]Sheet1!F943</f>
        <v>71.1818181818182</v>
      </c>
      <c r="H618" s="19"/>
      <c r="I618" s="19"/>
      <c r="J618" s="19" t="n">
        <f aca="false">[2]Sheet1!I943</f>
        <v>87.6071428571429</v>
      </c>
      <c r="K618" s="19" t="n">
        <f aca="false">[2]Sheet1!J943</f>
        <v>63.7142857142857</v>
      </c>
      <c r="L618" s="19"/>
      <c r="M618" s="19"/>
      <c r="N618" s="19"/>
      <c r="O618" s="19"/>
      <c r="P618" s="19"/>
      <c r="Q618" s="19"/>
      <c r="R618" s="19"/>
      <c r="S618" s="19"/>
      <c r="T618" s="20"/>
      <c r="U618" s="20"/>
    </row>
    <row r="619" customFormat="false" ht="12.75" hidden="false" customHeight="false" outlineLevel="0" collapsed="false">
      <c r="A619" s="0" t="s">
        <v>31</v>
      </c>
      <c r="B619" s="19" t="n">
        <f aca="false">[1]Sheet1!A944</f>
        <v>79.5590062111802</v>
      </c>
      <c r="C619" s="19" t="n">
        <f aca="false">[1]Sheet1!B944</f>
        <v>56.8695652173913</v>
      </c>
      <c r="D619" s="19" t="n">
        <f aca="false">[3]Sheet1!C944</f>
        <v>81.3945054945055</v>
      </c>
      <c r="E619" s="19" t="n">
        <f aca="false">[3]Sheet1!D944</f>
        <v>58.5703296703297</v>
      </c>
      <c r="F619" s="19"/>
      <c r="G619" s="19"/>
      <c r="H619" s="19" t="n">
        <f aca="false">[3]Sheet1!G944</f>
        <v>82.7922077922078</v>
      </c>
      <c r="I619" s="19" t="n">
        <f aca="false">[3]Sheet1!H944</f>
        <v>65.6818181818182</v>
      </c>
      <c r="J619" s="19" t="n">
        <f aca="false">[2]Sheet1!I944</f>
        <v>86.2857142857143</v>
      </c>
      <c r="K619" s="19" t="n">
        <f aca="false">[2]Sheet1!J944</f>
        <v>63.2321428571429</v>
      </c>
      <c r="L619" s="19" t="n">
        <f aca="false">[3]Sheet1!K944</f>
        <v>78.8979591836735</v>
      </c>
      <c r="M619" s="19" t="n">
        <f aca="false">[3]Sheet1!L944</f>
        <v>55.7551020408163</v>
      </c>
      <c r="N619" s="19" t="n">
        <f aca="false">[3]Sheet1!M944</f>
        <v>85.8253968253968</v>
      </c>
      <c r="O619" s="19" t="n">
        <f aca="false">[3]Sheet1!N944</f>
        <v>67.015873015873</v>
      </c>
      <c r="P619" s="19"/>
      <c r="Q619" s="19"/>
      <c r="R619" s="19"/>
      <c r="S619" s="19"/>
      <c r="T619" s="20"/>
      <c r="U619" s="20"/>
    </row>
    <row r="620" customFormat="false" ht="12.75" hidden="false" customHeight="false" outlineLevel="0" collapsed="false">
      <c r="A620" s="0" t="s">
        <v>32</v>
      </c>
      <c r="B620" s="19"/>
      <c r="C620" s="19"/>
      <c r="D620" s="19"/>
      <c r="E620" s="19"/>
      <c r="F620" s="19"/>
      <c r="G620" s="19"/>
      <c r="H620" s="19"/>
      <c r="I620" s="19"/>
      <c r="J620" s="19" t="n">
        <f aca="false">[2]Sheet1!I945</f>
        <v>78.8775510204082</v>
      </c>
      <c r="K620" s="19" t="n">
        <f aca="false">[2]Sheet1!J945</f>
        <v>56.5510204081633</v>
      </c>
      <c r="L620" s="19"/>
      <c r="M620" s="19"/>
      <c r="N620" s="19"/>
      <c r="O620" s="19"/>
      <c r="P620" s="19" t="n">
        <f aca="false">[2]Sheet1!O945</f>
        <v>83.9523809523809</v>
      </c>
      <c r="Q620" s="19" t="n">
        <f aca="false">[2]Sheet1!P945</f>
        <v>54.0068027210885</v>
      </c>
      <c r="R620" s="19" t="n">
        <f aca="false">[2]Sheet1!Q945</f>
        <v>73.1547619047619</v>
      </c>
      <c r="S620" s="19" t="n">
        <f aca="false">[2]Sheet1!R945</f>
        <v>52.3928571428571</v>
      </c>
      <c r="T620" s="20"/>
      <c r="U620" s="20"/>
    </row>
    <row r="621" customFormat="false" ht="13.5" hidden="false" customHeight="false" outlineLevel="0" collapsed="false">
      <c r="B621" s="19"/>
      <c r="C621" s="19"/>
      <c r="D621" s="19"/>
      <c r="E621" s="19"/>
      <c r="F621" s="19"/>
      <c r="G621" s="19"/>
      <c r="H621" s="19"/>
      <c r="I621" s="19"/>
      <c r="J621" s="19"/>
      <c r="K621" s="19"/>
      <c r="L621" s="19"/>
      <c r="M621" s="19"/>
      <c r="N621" s="19"/>
      <c r="O621" s="19"/>
      <c r="P621" s="19"/>
      <c r="Q621" s="19"/>
      <c r="R621" s="19"/>
      <c r="S621" s="19"/>
      <c r="T621" s="20"/>
      <c r="U621" s="38"/>
    </row>
    <row r="622" customFormat="false" ht="12.75" hidden="true" customHeight="false" outlineLevel="0" collapsed="false">
      <c r="B622" s="19"/>
      <c r="C622" s="19"/>
      <c r="D622" s="19"/>
      <c r="E622" s="19"/>
      <c r="F622" s="19"/>
      <c r="G622" s="19"/>
      <c r="H622" s="19"/>
      <c r="I622" s="19"/>
      <c r="J622" s="19"/>
      <c r="K622" s="19"/>
      <c r="L622" s="19"/>
      <c r="M622" s="19"/>
      <c r="N622" s="19"/>
      <c r="O622" s="19"/>
      <c r="P622" s="19"/>
      <c r="Q622" s="19"/>
      <c r="R622" s="19"/>
      <c r="S622" s="19"/>
      <c r="T622" s="20"/>
      <c r="U622" s="21"/>
    </row>
    <row r="623" customFormat="false" ht="13.5" hidden="true" customHeight="false" outlineLevel="0" collapsed="false">
      <c r="B623" s="19"/>
      <c r="C623" s="19"/>
      <c r="D623" s="19"/>
      <c r="E623" s="19"/>
      <c r="F623" s="19"/>
      <c r="G623" s="19"/>
      <c r="H623" s="19"/>
      <c r="I623" s="19"/>
      <c r="J623" s="19"/>
      <c r="K623" s="19"/>
      <c r="L623" s="19"/>
      <c r="M623" s="19"/>
      <c r="N623" s="19"/>
      <c r="O623" s="19"/>
      <c r="P623" s="19"/>
      <c r="Q623" s="19"/>
      <c r="R623" s="19"/>
      <c r="S623" s="19"/>
      <c r="T623" s="20"/>
      <c r="U623" s="21"/>
    </row>
    <row r="624" customFormat="false" ht="13.5" hidden="false" customHeight="false" outlineLevel="0" collapsed="false">
      <c r="A624" s="3" t="s">
        <v>176</v>
      </c>
      <c r="B624" s="23"/>
      <c r="C624" s="23"/>
      <c r="D624" s="23"/>
      <c r="E624" s="23"/>
      <c r="F624" s="23"/>
      <c r="G624" s="23"/>
      <c r="H624" s="23"/>
      <c r="I624" s="23"/>
      <c r="J624" s="23"/>
      <c r="K624" s="23"/>
      <c r="L624" s="23"/>
      <c r="M624" s="23"/>
      <c r="N624" s="23"/>
      <c r="O624" s="23"/>
      <c r="P624" s="23"/>
      <c r="Q624" s="23"/>
      <c r="R624" s="23"/>
      <c r="S624" s="23"/>
      <c r="U624" s="27"/>
    </row>
    <row r="625" customFormat="false" ht="12.75" hidden="false" customHeight="false" outlineLevel="0" collapsed="false">
      <c r="A625" s="0" t="s">
        <v>30</v>
      </c>
      <c r="B625" s="19"/>
      <c r="C625" s="19"/>
      <c r="D625" s="19"/>
      <c r="E625" s="19"/>
      <c r="F625" s="19" t="n">
        <f aca="false">[1]Sheet1!E950</f>
        <v>91.9155844155844</v>
      </c>
      <c r="G625" s="19" t="n">
        <f aca="false">[1]Sheet1!F950</f>
        <v>68.5454545454546</v>
      </c>
      <c r="H625" s="19"/>
      <c r="I625" s="19"/>
      <c r="J625" s="19" t="n">
        <f aca="false">[2]Sheet1!I950</f>
        <v>85.1785714285714</v>
      </c>
      <c r="K625" s="19" t="n">
        <f aca="false">[2]Sheet1!J950</f>
        <v>60.2142857142857</v>
      </c>
      <c r="L625" s="19"/>
      <c r="M625" s="19"/>
      <c r="N625" s="19"/>
      <c r="O625" s="19"/>
      <c r="P625" s="19"/>
      <c r="Q625" s="19"/>
      <c r="R625" s="19"/>
      <c r="S625" s="19"/>
      <c r="T625" s="20"/>
      <c r="U625" s="20"/>
    </row>
    <row r="626" customFormat="false" ht="12.75" hidden="false" customHeight="false" outlineLevel="0" collapsed="false">
      <c r="A626" s="0" t="s">
        <v>31</v>
      </c>
      <c r="B626" s="19" t="n">
        <f aca="false">[1]Sheet1!A951</f>
        <v>77.5652173913043</v>
      </c>
      <c r="C626" s="19" t="n">
        <f aca="false">[1]Sheet1!B951</f>
        <v>58.1801242236025</v>
      </c>
      <c r="D626" s="19" t="n">
        <f aca="false">[3]Sheet1!C951</f>
        <v>82.8252747252747</v>
      </c>
      <c r="E626" s="19" t="n">
        <f aca="false">[3]Sheet1!D951</f>
        <v>64.4703296703297</v>
      </c>
      <c r="F626" s="19"/>
      <c r="G626" s="19"/>
      <c r="H626" s="19" t="n">
        <f aca="false">[3]Sheet1!G951</f>
        <v>84.2857142857143</v>
      </c>
      <c r="I626" s="19" t="n">
        <f aca="false">[3]Sheet1!H951</f>
        <v>65.6948051948052</v>
      </c>
      <c r="J626" s="19" t="n">
        <f aca="false">[2]Sheet1!I951</f>
        <v>82.8392857142857</v>
      </c>
      <c r="K626" s="19" t="n">
        <f aca="false">[2]Sheet1!J951</f>
        <v>59.1607142857143</v>
      </c>
      <c r="L626" s="19" t="n">
        <f aca="false">[3]Sheet1!K951</f>
        <v>83</v>
      </c>
      <c r="M626" s="19" t="n">
        <f aca="false">[3]Sheet1!L951</f>
        <v>63.6530612244898</v>
      </c>
      <c r="N626" s="19" t="n">
        <f aca="false">[3]Sheet1!M951</f>
        <v>88.6349206349206</v>
      </c>
      <c r="O626" s="19" t="n">
        <f aca="false">[3]Sheet1!N951</f>
        <v>67.3492063492064</v>
      </c>
      <c r="P626" s="19"/>
      <c r="Q626" s="19"/>
      <c r="R626" s="19"/>
      <c r="S626" s="19"/>
      <c r="T626" s="20"/>
      <c r="U626" s="20"/>
    </row>
    <row r="627" customFormat="false" ht="12.75" hidden="false" customHeight="false" outlineLevel="0" collapsed="false">
      <c r="A627" s="0" t="s">
        <v>32</v>
      </c>
      <c r="B627" s="19"/>
      <c r="C627" s="19"/>
      <c r="D627" s="19"/>
      <c r="E627" s="19"/>
      <c r="F627" s="19"/>
      <c r="G627" s="19"/>
      <c r="H627" s="19"/>
      <c r="I627" s="19"/>
      <c r="J627" s="19" t="n">
        <f aca="false">[2]Sheet1!I952</f>
        <v>74.5714285714286</v>
      </c>
      <c r="K627" s="19" t="n">
        <f aca="false">[2]Sheet1!J952</f>
        <v>50.9795918367347</v>
      </c>
      <c r="L627" s="19"/>
      <c r="M627" s="19"/>
      <c r="N627" s="19"/>
      <c r="O627" s="19"/>
      <c r="P627" s="19" t="n">
        <f aca="false">[2]Sheet1!O952</f>
        <v>87.7823129251701</v>
      </c>
      <c r="Q627" s="19" t="n">
        <f aca="false">[2]Sheet1!P952</f>
        <v>55.0680272108844</v>
      </c>
      <c r="R627" s="19" t="n">
        <f aca="false">[2]Sheet1!Q952</f>
        <v>81.5476190476191</v>
      </c>
      <c r="S627" s="19" t="n">
        <f aca="false">[2]Sheet1!R952</f>
        <v>54.0595238095238</v>
      </c>
      <c r="T627" s="20"/>
      <c r="U627" s="20"/>
    </row>
    <row r="628" customFormat="false" ht="13.5" hidden="false" customHeight="false" outlineLevel="0" collapsed="false">
      <c r="B628" s="19"/>
      <c r="C628" s="19"/>
      <c r="D628" s="19"/>
      <c r="E628" s="19"/>
      <c r="F628" s="19"/>
      <c r="G628" s="19"/>
      <c r="H628" s="19"/>
      <c r="I628" s="19"/>
      <c r="J628" s="19"/>
      <c r="K628" s="19"/>
      <c r="L628" s="19"/>
      <c r="M628" s="19"/>
      <c r="N628" s="19"/>
      <c r="O628" s="19"/>
      <c r="P628" s="19"/>
      <c r="Q628" s="19"/>
      <c r="R628" s="19"/>
      <c r="S628" s="19"/>
      <c r="T628" s="20"/>
      <c r="U628" s="38"/>
    </row>
    <row r="629" customFormat="false" ht="12" hidden="true" customHeight="true" outlineLevel="0" collapsed="false">
      <c r="B629" s="19"/>
      <c r="C629" s="19"/>
      <c r="D629" s="19"/>
      <c r="E629" s="19"/>
      <c r="F629" s="19"/>
      <c r="G629" s="19"/>
      <c r="H629" s="19"/>
      <c r="I629" s="19"/>
      <c r="J629" s="19"/>
      <c r="K629" s="19"/>
      <c r="L629" s="19"/>
      <c r="M629" s="19"/>
      <c r="N629" s="19"/>
      <c r="O629" s="19"/>
      <c r="P629" s="19"/>
      <c r="Q629" s="19"/>
      <c r="R629" s="19"/>
      <c r="S629" s="19"/>
      <c r="T629" s="20"/>
      <c r="U629" s="21"/>
    </row>
    <row r="630" customFormat="false" ht="13.5" hidden="true" customHeight="false" outlineLevel="0" collapsed="false">
      <c r="B630" s="19"/>
      <c r="C630" s="19"/>
      <c r="D630" s="19"/>
      <c r="E630" s="19"/>
      <c r="F630" s="19"/>
      <c r="G630" s="19"/>
      <c r="H630" s="19"/>
      <c r="I630" s="19"/>
      <c r="J630" s="19"/>
      <c r="K630" s="19"/>
      <c r="L630" s="19"/>
      <c r="M630" s="19"/>
      <c r="N630" s="19"/>
      <c r="O630" s="19"/>
      <c r="P630" s="19"/>
      <c r="Q630" s="19"/>
      <c r="R630" s="19"/>
      <c r="S630" s="19"/>
      <c r="T630" s="20"/>
      <c r="U630" s="21"/>
    </row>
    <row r="631" customFormat="false" ht="13.5" hidden="false" customHeight="false" outlineLevel="0" collapsed="false">
      <c r="A631" s="3" t="s">
        <v>177</v>
      </c>
      <c r="B631" s="23"/>
      <c r="C631" s="23"/>
      <c r="D631" s="23"/>
      <c r="E631" s="23"/>
      <c r="F631" s="23"/>
      <c r="G631" s="23"/>
      <c r="H631" s="23"/>
      <c r="I631" s="23"/>
      <c r="J631" s="23"/>
      <c r="K631" s="23"/>
      <c r="L631" s="23"/>
      <c r="M631" s="23"/>
      <c r="N631" s="23"/>
      <c r="O631" s="23"/>
      <c r="P631" s="23"/>
      <c r="Q631" s="23"/>
      <c r="R631" s="23"/>
      <c r="S631" s="23"/>
      <c r="U631" s="27"/>
    </row>
    <row r="632" customFormat="false" ht="12.75" hidden="false" customHeight="false" outlineLevel="0" collapsed="false">
      <c r="A632" s="0" t="s">
        <v>30</v>
      </c>
      <c r="B632" s="19"/>
      <c r="C632" s="19"/>
      <c r="D632" s="19"/>
      <c r="E632" s="19"/>
      <c r="F632" s="19" t="n">
        <f aca="false">[1]Sheet1!E957</f>
        <v>91.2532467532467</v>
      </c>
      <c r="G632" s="19" t="n">
        <f aca="false">[1]Sheet1!F957</f>
        <v>68.6688311688312</v>
      </c>
      <c r="H632" s="19"/>
      <c r="I632" s="19"/>
      <c r="J632" s="19" t="n">
        <f aca="false">[2]Sheet1!I957</f>
        <v>89.0714285714286</v>
      </c>
      <c r="K632" s="19" t="n">
        <f aca="false">[2]Sheet1!J957</f>
        <v>63.8928571428571</v>
      </c>
      <c r="L632" s="19"/>
      <c r="M632" s="19"/>
      <c r="N632" s="19"/>
      <c r="O632" s="19"/>
      <c r="P632" s="19"/>
      <c r="Q632" s="19"/>
      <c r="R632" s="19"/>
      <c r="S632" s="19"/>
      <c r="T632" s="20"/>
      <c r="U632" s="20"/>
    </row>
    <row r="633" customFormat="false" ht="12.75" hidden="false" customHeight="false" outlineLevel="0" collapsed="false">
      <c r="A633" s="0" t="s">
        <v>31</v>
      </c>
      <c r="B633" s="19" t="n">
        <f aca="false">[1]Sheet1!A958</f>
        <v>76.9192546583851</v>
      </c>
      <c r="C633" s="19" t="n">
        <f aca="false">[1]Sheet1!B958</f>
        <v>55.527950310559</v>
      </c>
      <c r="D633" s="19" t="n">
        <f aca="false">[3]Sheet1!C958</f>
        <v>81.7131868131868</v>
      </c>
      <c r="E633" s="19" t="n">
        <f aca="false">[3]Sheet1!D958</f>
        <v>62.3307692307692</v>
      </c>
      <c r="F633" s="19"/>
      <c r="G633" s="19"/>
      <c r="H633" s="19" t="n">
        <f aca="false">[3]Sheet1!G958</f>
        <v>81.6883116883117</v>
      </c>
      <c r="I633" s="19" t="n">
        <f aca="false">[3]Sheet1!H958</f>
        <v>64.5779220779221</v>
      </c>
      <c r="J633" s="19" t="n">
        <f aca="false">[2]Sheet1!I958</f>
        <v>86.7321428571429</v>
      </c>
      <c r="K633" s="19" t="n">
        <f aca="false">[2]Sheet1!J958</f>
        <v>62.7678571428571</v>
      </c>
      <c r="L633" s="19" t="n">
        <f aca="false">[3]Sheet1!K958</f>
        <v>82.3367346938776</v>
      </c>
      <c r="M633" s="19" t="n">
        <f aca="false">[3]Sheet1!L958</f>
        <v>63.7959183673469</v>
      </c>
      <c r="N633" s="19" t="n">
        <f aca="false">[3]Sheet1!M958</f>
        <v>84.3809523809524</v>
      </c>
      <c r="O633" s="19" t="n">
        <f aca="false">[3]Sheet1!N958</f>
        <v>63.8253968253968</v>
      </c>
      <c r="P633" s="19"/>
      <c r="Q633" s="19"/>
      <c r="R633" s="19"/>
      <c r="S633" s="19"/>
      <c r="T633" s="20"/>
      <c r="U633" s="20"/>
    </row>
    <row r="634" customFormat="false" ht="12.75" hidden="false" customHeight="false" outlineLevel="0" collapsed="false">
      <c r="A634" s="0" t="s">
        <v>32</v>
      </c>
      <c r="B634" s="19"/>
      <c r="C634" s="19"/>
      <c r="D634" s="19"/>
      <c r="E634" s="19"/>
      <c r="F634" s="19"/>
      <c r="G634" s="19"/>
      <c r="H634" s="19"/>
      <c r="I634" s="19"/>
      <c r="J634" s="19" t="n">
        <f aca="false">[2]Sheet1!I959</f>
        <v>86.9897959183674</v>
      </c>
      <c r="K634" s="19" t="n">
        <f aca="false">[2]Sheet1!J959</f>
        <v>62.2142857142857</v>
      </c>
      <c r="L634" s="19"/>
      <c r="M634" s="19"/>
      <c r="N634" s="19"/>
      <c r="O634" s="19"/>
      <c r="P634" s="19" t="n">
        <f aca="false">[2]Sheet1!O959</f>
        <v>90.1700680272109</v>
      </c>
      <c r="Q634" s="19" t="n">
        <f aca="false">[2]Sheet1!P959</f>
        <v>61.6530612244898</v>
      </c>
      <c r="R634" s="19" t="n">
        <f aca="false">[2]Sheet1!Q959</f>
        <v>74.4642857142857</v>
      </c>
      <c r="S634" s="19" t="n">
        <f aca="false">[2]Sheet1!R959</f>
        <v>54.6607142857143</v>
      </c>
      <c r="T634" s="20"/>
      <c r="U634" s="20"/>
    </row>
    <row r="635" customFormat="false" ht="13.5" hidden="false" customHeight="false" outlineLevel="0" collapsed="false">
      <c r="B635" s="19"/>
      <c r="C635" s="19"/>
      <c r="D635" s="19"/>
      <c r="E635" s="19"/>
      <c r="F635" s="19"/>
      <c r="G635" s="19"/>
      <c r="H635" s="19"/>
      <c r="I635" s="19"/>
      <c r="J635" s="19"/>
      <c r="K635" s="19"/>
      <c r="L635" s="19"/>
      <c r="M635" s="19"/>
      <c r="N635" s="19"/>
      <c r="O635" s="19"/>
      <c r="P635" s="19"/>
      <c r="Q635" s="19"/>
      <c r="R635" s="19"/>
      <c r="S635" s="19"/>
      <c r="T635" s="20"/>
      <c r="U635" s="38"/>
    </row>
    <row r="636" customFormat="false" ht="12.75" hidden="true" customHeight="false" outlineLevel="0" collapsed="false">
      <c r="B636" s="19"/>
      <c r="C636" s="19"/>
      <c r="D636" s="19"/>
      <c r="E636" s="19"/>
      <c r="F636" s="19"/>
      <c r="G636" s="19"/>
      <c r="H636" s="19"/>
      <c r="I636" s="19"/>
      <c r="J636" s="19"/>
      <c r="K636" s="19"/>
      <c r="L636" s="19"/>
      <c r="M636" s="19"/>
      <c r="N636" s="19"/>
      <c r="O636" s="19"/>
      <c r="P636" s="19"/>
      <c r="Q636" s="19"/>
      <c r="R636" s="19"/>
      <c r="S636" s="19"/>
      <c r="T636" s="20"/>
      <c r="U636" s="21"/>
    </row>
    <row r="637" customFormat="false" ht="13.5" hidden="true" customHeight="false" outlineLevel="0" collapsed="false">
      <c r="B637" s="19"/>
      <c r="C637" s="19"/>
      <c r="D637" s="19"/>
      <c r="E637" s="19"/>
      <c r="F637" s="19"/>
      <c r="G637" s="19"/>
      <c r="H637" s="19"/>
      <c r="I637" s="19"/>
      <c r="J637" s="19"/>
      <c r="K637" s="19"/>
      <c r="L637" s="19"/>
      <c r="M637" s="19"/>
      <c r="N637" s="19"/>
      <c r="O637" s="19"/>
      <c r="P637" s="19"/>
      <c r="Q637" s="19"/>
      <c r="R637" s="19"/>
      <c r="S637" s="19"/>
      <c r="T637" s="20"/>
      <c r="U637" s="21"/>
    </row>
    <row r="638" customFormat="false" ht="13.5" hidden="false" customHeight="false" outlineLevel="0" collapsed="false">
      <c r="A638" s="3" t="s">
        <v>178</v>
      </c>
      <c r="B638" s="23"/>
      <c r="C638" s="23"/>
      <c r="D638" s="23"/>
      <c r="E638" s="23"/>
      <c r="F638" s="23"/>
      <c r="G638" s="23"/>
      <c r="H638" s="23"/>
      <c r="I638" s="23"/>
      <c r="J638" s="23"/>
      <c r="K638" s="23"/>
      <c r="L638" s="23"/>
      <c r="M638" s="23"/>
      <c r="N638" s="23"/>
      <c r="O638" s="23"/>
      <c r="P638" s="23"/>
      <c r="Q638" s="23"/>
      <c r="R638" s="23"/>
      <c r="S638" s="23"/>
      <c r="U638" s="27"/>
    </row>
    <row r="639" customFormat="false" ht="12.75" hidden="false" customHeight="false" outlineLevel="0" collapsed="false">
      <c r="A639" s="0" t="s">
        <v>30</v>
      </c>
      <c r="B639" s="19"/>
      <c r="C639" s="19"/>
      <c r="D639" s="19"/>
      <c r="E639" s="19"/>
      <c r="F639" s="19" t="n">
        <f aca="false">[1]Sheet1!E964</f>
        <v>91.7532467532468</v>
      </c>
      <c r="G639" s="19" t="n">
        <f aca="false">[1]Sheet1!F964</f>
        <v>70.9155844155844</v>
      </c>
      <c r="H639" s="19"/>
      <c r="I639" s="19"/>
      <c r="J639" s="19" t="n">
        <f aca="false">[2]Sheet1!I964</f>
        <v>91.0357142857143</v>
      </c>
      <c r="K639" s="19" t="n">
        <f aca="false">[2]Sheet1!J964</f>
        <v>67.5357142857143</v>
      </c>
      <c r="L639" s="19"/>
      <c r="M639" s="19"/>
      <c r="N639" s="19"/>
      <c r="O639" s="19"/>
      <c r="P639" s="19"/>
      <c r="Q639" s="19"/>
      <c r="R639" s="19"/>
      <c r="S639" s="19"/>
      <c r="T639" s="20"/>
      <c r="U639" s="20"/>
    </row>
    <row r="640" customFormat="false" ht="12.75" hidden="false" customHeight="false" outlineLevel="0" collapsed="false">
      <c r="A640" s="0" t="s">
        <v>31</v>
      </c>
      <c r="B640" s="19" t="n">
        <f aca="false">[1]Sheet1!A965</f>
        <v>76.055900621118</v>
      </c>
      <c r="C640" s="19" t="n">
        <f aca="false">[1]Sheet1!B965</f>
        <v>55.3291925465839</v>
      </c>
      <c r="D640" s="19" t="n">
        <f aca="false">[3]Sheet1!C965</f>
        <v>80.5593406593406</v>
      </c>
      <c r="E640" s="19" t="n">
        <f aca="false">[3]Sheet1!D965</f>
        <v>60.6395604395604</v>
      </c>
      <c r="F640" s="19"/>
      <c r="G640" s="19"/>
      <c r="H640" s="19" t="n">
        <f aca="false">[3]Sheet1!G965</f>
        <v>83.9935064935065</v>
      </c>
      <c r="I640" s="19" t="n">
        <f aca="false">[3]Sheet1!H965</f>
        <v>67.1363636363637</v>
      </c>
      <c r="J640" s="19" t="n">
        <f aca="false">[2]Sheet1!I965</f>
        <v>86.6785714285714</v>
      </c>
      <c r="K640" s="19" t="n">
        <f aca="false">[2]Sheet1!J965</f>
        <v>62.7142857142857</v>
      </c>
      <c r="L640" s="19" t="n">
        <f aca="false">[3]Sheet1!K965</f>
        <v>79.5102040816327</v>
      </c>
      <c r="M640" s="19" t="n">
        <f aca="false">[3]Sheet1!L965</f>
        <v>59.1224489795918</v>
      </c>
      <c r="N640" s="19" t="n">
        <f aca="false">[3]Sheet1!M965</f>
        <v>86.8888888888889</v>
      </c>
      <c r="O640" s="19" t="n">
        <f aca="false">[3]Sheet1!N965</f>
        <v>68.968253968254</v>
      </c>
      <c r="P640" s="19"/>
      <c r="Q640" s="19"/>
      <c r="R640" s="19"/>
      <c r="S640" s="19"/>
      <c r="T640" s="20"/>
      <c r="U640" s="20"/>
    </row>
    <row r="641" customFormat="false" ht="12.75" hidden="false" customHeight="false" outlineLevel="0" collapsed="false">
      <c r="A641" s="0" t="s">
        <v>32</v>
      </c>
      <c r="B641" s="19"/>
      <c r="C641" s="19"/>
      <c r="D641" s="19"/>
      <c r="E641" s="19"/>
      <c r="F641" s="19"/>
      <c r="G641" s="19"/>
      <c r="H641" s="19"/>
      <c r="I641" s="19"/>
      <c r="J641" s="19" t="n">
        <f aca="false">[2]Sheet1!I966</f>
        <v>80.6326530612245</v>
      </c>
      <c r="K641" s="19" t="n">
        <f aca="false">[2]Sheet1!J966</f>
        <v>56.2857142857143</v>
      </c>
      <c r="L641" s="19"/>
      <c r="M641" s="19"/>
      <c r="N641" s="19"/>
      <c r="O641" s="19"/>
      <c r="P641" s="19" t="n">
        <f aca="false">[2]Sheet1!O966</f>
        <v>96.4897959183674</v>
      </c>
      <c r="Q641" s="19" t="n">
        <f aca="false">[2]Sheet1!P966</f>
        <v>64.7142857142857</v>
      </c>
      <c r="R641" s="19" t="n">
        <f aca="false">[2]Sheet1!Q966</f>
        <v>83.8928571428572</v>
      </c>
      <c r="S641" s="19" t="n">
        <f aca="false">[2]Sheet1!R966</f>
        <v>57.4880952380952</v>
      </c>
      <c r="T641" s="20"/>
      <c r="U641" s="20"/>
    </row>
    <row r="642" customFormat="false" ht="13.5" hidden="false" customHeight="false" outlineLevel="0" collapsed="false">
      <c r="B642" s="19"/>
      <c r="C642" s="19"/>
      <c r="D642" s="19"/>
      <c r="E642" s="19"/>
      <c r="F642" s="19"/>
      <c r="G642" s="19"/>
      <c r="H642" s="19"/>
      <c r="I642" s="19"/>
      <c r="J642" s="19"/>
      <c r="K642" s="19"/>
      <c r="L642" s="19"/>
      <c r="M642" s="19"/>
      <c r="N642" s="19"/>
      <c r="O642" s="19"/>
      <c r="P642" s="19"/>
      <c r="Q642" s="19"/>
      <c r="R642" s="19"/>
      <c r="S642" s="19"/>
      <c r="T642" s="20"/>
      <c r="U642" s="38"/>
    </row>
    <row r="643" customFormat="false" ht="12.75" hidden="true" customHeight="false" outlineLevel="0" collapsed="false">
      <c r="B643" s="19"/>
      <c r="C643" s="19"/>
      <c r="D643" s="19"/>
      <c r="E643" s="19"/>
      <c r="F643" s="19"/>
      <c r="G643" s="19"/>
      <c r="H643" s="19"/>
      <c r="I643" s="19"/>
      <c r="J643" s="19"/>
      <c r="K643" s="19"/>
      <c r="L643" s="19"/>
      <c r="M643" s="19"/>
      <c r="N643" s="19"/>
      <c r="O643" s="19"/>
      <c r="P643" s="19"/>
      <c r="Q643" s="19"/>
      <c r="R643" s="19"/>
      <c r="S643" s="19"/>
      <c r="T643" s="20"/>
      <c r="U643" s="21"/>
    </row>
    <row r="644" customFormat="false" ht="13.5" hidden="true" customHeight="false" outlineLevel="0" collapsed="false">
      <c r="B644" s="19"/>
      <c r="C644" s="19"/>
      <c r="D644" s="19"/>
      <c r="E644" s="19"/>
      <c r="F644" s="19"/>
      <c r="G644" s="19"/>
      <c r="H644" s="19"/>
      <c r="I644" s="19"/>
      <c r="J644" s="19"/>
      <c r="K644" s="19"/>
      <c r="L644" s="19"/>
      <c r="M644" s="19"/>
      <c r="N644" s="19"/>
      <c r="O644" s="19"/>
      <c r="P644" s="19"/>
      <c r="Q644" s="19"/>
      <c r="R644" s="19"/>
      <c r="S644" s="19"/>
      <c r="T644" s="20"/>
      <c r="U644" s="21"/>
    </row>
    <row r="645" customFormat="false" ht="13.5" hidden="false" customHeight="false" outlineLevel="0" collapsed="false">
      <c r="A645" s="3" t="s">
        <v>179</v>
      </c>
      <c r="B645" s="23"/>
      <c r="C645" s="23"/>
      <c r="D645" s="23"/>
      <c r="E645" s="23"/>
      <c r="F645" s="23"/>
      <c r="G645" s="23"/>
      <c r="H645" s="23"/>
      <c r="I645" s="23"/>
      <c r="J645" s="23"/>
      <c r="K645" s="23"/>
      <c r="L645" s="23"/>
      <c r="M645" s="23"/>
      <c r="N645" s="23"/>
      <c r="O645" s="23"/>
      <c r="P645" s="23"/>
      <c r="Q645" s="23"/>
      <c r="R645" s="23"/>
      <c r="S645" s="23"/>
      <c r="U645" s="27"/>
    </row>
    <row r="646" customFormat="false" ht="12.75" hidden="false" customHeight="false" outlineLevel="0" collapsed="false">
      <c r="A646" s="0" t="s">
        <v>30</v>
      </c>
      <c r="B646" s="19"/>
      <c r="C646" s="19"/>
      <c r="D646" s="19"/>
      <c r="E646" s="19"/>
      <c r="F646" s="19" t="n">
        <f aca="false">[1]Sheet1!E971</f>
        <v>97.3311688311688</v>
      </c>
      <c r="G646" s="19" t="n">
        <f aca="false">[1]Sheet1!F971</f>
        <v>74.1948051948052</v>
      </c>
      <c r="H646" s="19"/>
      <c r="I646" s="19"/>
      <c r="J646" s="19" t="n">
        <f aca="false">[2]Sheet1!I971</f>
        <v>95.8928571428571</v>
      </c>
      <c r="K646" s="19" t="n">
        <f aca="false">[2]Sheet1!J971</f>
        <v>71.6428571428571</v>
      </c>
      <c r="L646" s="19"/>
      <c r="M646" s="19"/>
      <c r="N646" s="19"/>
      <c r="O646" s="19"/>
      <c r="P646" s="19"/>
      <c r="Q646" s="19"/>
      <c r="R646" s="19"/>
      <c r="S646" s="19"/>
      <c r="T646" s="20"/>
      <c r="U646" s="20"/>
    </row>
    <row r="647" customFormat="false" ht="12.75" hidden="false" customHeight="false" outlineLevel="0" collapsed="false">
      <c r="A647" s="0" t="s">
        <v>31</v>
      </c>
      <c r="B647" s="19" t="n">
        <f aca="false">[1]Sheet1!A972</f>
        <v>79.3913043478261</v>
      </c>
      <c r="C647" s="19" t="n">
        <f aca="false">[1]Sheet1!B972</f>
        <v>56.9751552795031</v>
      </c>
      <c r="D647" s="19" t="n">
        <f aca="false">[3]Sheet1!C972</f>
        <v>79.6593406593406</v>
      </c>
      <c r="E647" s="19" t="n">
        <f aca="false">[3]Sheet1!D972</f>
        <v>60.2307692307692</v>
      </c>
      <c r="F647" s="19"/>
      <c r="G647" s="19"/>
      <c r="H647" s="19" t="n">
        <f aca="false">[3]Sheet1!G972</f>
        <v>84.9675324675325</v>
      </c>
      <c r="I647" s="19" t="n">
        <f aca="false">[3]Sheet1!H972</f>
        <v>67.1038961038961</v>
      </c>
      <c r="J647" s="19" t="n">
        <f aca="false">[2]Sheet1!I972</f>
        <v>90.6428571428572</v>
      </c>
      <c r="K647" s="19" t="n">
        <f aca="false">[2]Sheet1!J972</f>
        <v>67.3214285714286</v>
      </c>
      <c r="L647" s="19" t="n">
        <f aca="false">[3]Sheet1!K972</f>
        <v>76.8163265306123</v>
      </c>
      <c r="M647" s="19" t="n">
        <f aca="false">[3]Sheet1!L972</f>
        <v>59.2448979591837</v>
      </c>
      <c r="N647" s="19" t="n">
        <f aca="false">[3]Sheet1!M972</f>
        <v>91.0952380952381</v>
      </c>
      <c r="O647" s="19" t="n">
        <f aca="false">[3]Sheet1!N972</f>
        <v>71.1904761904762</v>
      </c>
      <c r="P647" s="19"/>
      <c r="Q647" s="19"/>
      <c r="R647" s="19"/>
      <c r="S647" s="19"/>
      <c r="T647" s="20"/>
      <c r="U647" s="20"/>
    </row>
    <row r="648" customFormat="false" ht="12.75" hidden="false" customHeight="false" outlineLevel="0" collapsed="false">
      <c r="A648" s="0" t="s">
        <v>32</v>
      </c>
      <c r="B648" s="19"/>
      <c r="C648" s="19"/>
      <c r="D648" s="19"/>
      <c r="E648" s="19"/>
      <c r="F648" s="19"/>
      <c r="G648" s="19"/>
      <c r="H648" s="19"/>
      <c r="I648" s="19"/>
      <c r="J648" s="19" t="n">
        <f aca="false">[2]Sheet1!I973</f>
        <v>86.204081632653</v>
      </c>
      <c r="K648" s="19" t="n">
        <f aca="false">[2]Sheet1!J973</f>
        <v>62.469387755102</v>
      </c>
      <c r="L648" s="19"/>
      <c r="M648" s="19"/>
      <c r="N648" s="19"/>
      <c r="O648" s="19"/>
      <c r="P648" s="19" t="n">
        <f aca="false">[2]Sheet1!O973</f>
        <v>91.1360544217687</v>
      </c>
      <c r="Q648" s="19" t="n">
        <f aca="false">[2]Sheet1!P973</f>
        <v>64.5578231292517</v>
      </c>
      <c r="R648" s="19" t="n">
        <f aca="false">[2]Sheet1!Q973</f>
        <v>82.1904761904762</v>
      </c>
      <c r="S648" s="19" t="n">
        <f aca="false">[2]Sheet1!R973</f>
        <v>57.7023809523809</v>
      </c>
      <c r="T648" s="20"/>
      <c r="U648" s="20"/>
    </row>
    <row r="649" customFormat="false" ht="13.5" hidden="false" customHeight="false" outlineLevel="0" collapsed="false">
      <c r="B649" s="19"/>
      <c r="C649" s="19"/>
      <c r="D649" s="19"/>
      <c r="E649" s="19"/>
      <c r="F649" s="19"/>
      <c r="G649" s="19"/>
      <c r="H649" s="19"/>
      <c r="I649" s="19"/>
      <c r="J649" s="19"/>
      <c r="K649" s="19"/>
      <c r="L649" s="19"/>
      <c r="M649" s="19"/>
      <c r="N649" s="19"/>
      <c r="O649" s="19"/>
      <c r="P649" s="19"/>
      <c r="Q649" s="19"/>
      <c r="R649" s="19"/>
      <c r="S649" s="19"/>
      <c r="T649" s="20"/>
      <c r="U649" s="38"/>
    </row>
    <row r="650" customFormat="false" ht="12.75" hidden="true" customHeight="false" outlineLevel="0" collapsed="false">
      <c r="B650" s="19"/>
      <c r="C650" s="19"/>
      <c r="D650" s="19"/>
      <c r="E650" s="19"/>
      <c r="F650" s="19"/>
      <c r="G650" s="19"/>
      <c r="H650" s="19"/>
      <c r="I650" s="19"/>
      <c r="J650" s="19"/>
      <c r="K650" s="19"/>
      <c r="L650" s="19"/>
      <c r="M650" s="19"/>
      <c r="N650" s="19"/>
      <c r="O650" s="19"/>
      <c r="P650" s="19"/>
      <c r="Q650" s="19"/>
      <c r="R650" s="19"/>
      <c r="S650" s="19"/>
      <c r="T650" s="20"/>
      <c r="U650" s="21"/>
    </row>
    <row r="651" customFormat="false" ht="13.5" hidden="true" customHeight="false" outlineLevel="0" collapsed="false">
      <c r="B651" s="19"/>
      <c r="C651" s="19"/>
      <c r="D651" s="19"/>
      <c r="E651" s="19"/>
      <c r="F651" s="19"/>
      <c r="G651" s="19"/>
      <c r="H651" s="19"/>
      <c r="I651" s="19"/>
      <c r="J651" s="19"/>
      <c r="K651" s="19"/>
      <c r="L651" s="19"/>
      <c r="M651" s="19"/>
      <c r="N651" s="19"/>
      <c r="O651" s="19"/>
      <c r="P651" s="19"/>
      <c r="Q651" s="19"/>
      <c r="R651" s="19"/>
      <c r="S651" s="19"/>
      <c r="T651" s="20"/>
      <c r="U651" s="21"/>
    </row>
    <row r="652" customFormat="false" ht="13.5" hidden="false" customHeight="false" outlineLevel="0" collapsed="false">
      <c r="A652" s="3" t="s">
        <v>180</v>
      </c>
      <c r="B652" s="23"/>
      <c r="C652" s="23"/>
      <c r="D652" s="23"/>
      <c r="E652" s="23"/>
      <c r="F652" s="23"/>
      <c r="G652" s="23"/>
      <c r="H652" s="23"/>
      <c r="I652" s="23"/>
      <c r="J652" s="23"/>
      <c r="K652" s="23"/>
      <c r="L652" s="23"/>
      <c r="M652" s="23"/>
      <c r="N652" s="23"/>
      <c r="O652" s="23"/>
      <c r="P652" s="23"/>
      <c r="Q652" s="23"/>
      <c r="R652" s="23"/>
      <c r="S652" s="23"/>
      <c r="U652" s="27"/>
    </row>
    <row r="653" customFormat="false" ht="12.75" hidden="false" customHeight="false" outlineLevel="0" collapsed="false">
      <c r="A653" s="0" t="s">
        <v>30</v>
      </c>
      <c r="B653" s="19"/>
      <c r="C653" s="19"/>
      <c r="D653" s="19"/>
      <c r="E653" s="19"/>
      <c r="F653" s="19" t="n">
        <f aca="false">[1]Sheet1!E978</f>
        <v>96.5</v>
      </c>
      <c r="G653" s="19" t="n">
        <f aca="false">[1]Sheet1!F978</f>
        <v>75.1428571428572</v>
      </c>
      <c r="H653" s="19"/>
      <c r="I653" s="19"/>
      <c r="J653" s="19" t="n">
        <f aca="false">[2]Sheet1!I978</f>
        <v>91.3571428571429</v>
      </c>
      <c r="K653" s="19" t="n">
        <f aca="false">[2]Sheet1!J978</f>
        <v>69</v>
      </c>
      <c r="L653" s="19"/>
      <c r="M653" s="19"/>
      <c r="N653" s="19"/>
      <c r="O653" s="19"/>
      <c r="P653" s="19"/>
      <c r="Q653" s="19"/>
      <c r="R653" s="19"/>
      <c r="S653" s="19"/>
      <c r="T653" s="20"/>
      <c r="U653" s="20"/>
    </row>
    <row r="654" customFormat="false" ht="12.75" hidden="false" customHeight="false" outlineLevel="0" collapsed="false">
      <c r="A654" s="0" t="s">
        <v>31</v>
      </c>
      <c r="B654" s="19" t="n">
        <f aca="false">[1]Sheet1!A979</f>
        <v>81.1366459627329</v>
      </c>
      <c r="C654" s="19" t="n">
        <f aca="false">[1]Sheet1!B979</f>
        <v>59.0062111801242</v>
      </c>
      <c r="D654" s="19" t="n">
        <f aca="false">[3]Sheet1!C979</f>
        <v>80.6703296703297</v>
      </c>
      <c r="E654" s="19" t="n">
        <f aca="false">[3]Sheet1!D979</f>
        <v>61.0450549450549</v>
      </c>
      <c r="F654" s="19"/>
      <c r="G654" s="19"/>
      <c r="H654" s="19" t="n">
        <f aca="false">[3]Sheet1!G979</f>
        <v>83.2012987012987</v>
      </c>
      <c r="I654" s="19" t="n">
        <f aca="false">[3]Sheet1!H979</f>
        <v>65.2987012987013</v>
      </c>
      <c r="J654" s="19" t="n">
        <f aca="false">[2]Sheet1!I979</f>
        <v>88.3214285714286</v>
      </c>
      <c r="K654" s="19" t="n">
        <f aca="false">[2]Sheet1!J979</f>
        <v>65.9464285714286</v>
      </c>
      <c r="L654" s="19" t="n">
        <f aca="false">[3]Sheet1!K979</f>
        <v>76.5714285714286</v>
      </c>
      <c r="M654" s="19" t="n">
        <f aca="false">[3]Sheet1!L979</f>
        <v>58.3061224489796</v>
      </c>
      <c r="N654" s="19" t="n">
        <f aca="false">[3]Sheet1!M979</f>
        <v>88.1111111111111</v>
      </c>
      <c r="O654" s="19" t="n">
        <f aca="false">[3]Sheet1!N979</f>
        <v>67.8571428571429</v>
      </c>
      <c r="P654" s="19"/>
      <c r="Q654" s="19"/>
      <c r="R654" s="19"/>
      <c r="S654" s="19"/>
      <c r="T654" s="20"/>
      <c r="U654" s="20"/>
    </row>
    <row r="655" customFormat="false" ht="12.75" hidden="false" customHeight="false" outlineLevel="0" collapsed="false">
      <c r="A655" s="0" t="s">
        <v>32</v>
      </c>
      <c r="B655" s="19"/>
      <c r="C655" s="19"/>
      <c r="D655" s="19"/>
      <c r="E655" s="19"/>
      <c r="F655" s="19"/>
      <c r="G655" s="19"/>
      <c r="H655" s="19"/>
      <c r="I655" s="19"/>
      <c r="J655" s="19" t="n">
        <f aca="false">[2]Sheet1!I980</f>
        <v>87.5102040816327</v>
      </c>
      <c r="K655" s="19" t="n">
        <f aca="false">[2]Sheet1!J980</f>
        <v>63.7142857142857</v>
      </c>
      <c r="L655" s="19"/>
      <c r="M655" s="19"/>
      <c r="N655" s="19"/>
      <c r="O655" s="19"/>
      <c r="P655" s="19" t="n">
        <f aca="false">[2]Sheet1!O980</f>
        <v>89.1020408163265</v>
      </c>
      <c r="Q655" s="19" t="n">
        <f aca="false">[2]Sheet1!P980</f>
        <v>61.6122448979592</v>
      </c>
      <c r="R655" s="19" t="n">
        <f aca="false">[2]Sheet1!Q980</f>
        <v>75.6904761904762</v>
      </c>
      <c r="S655" s="19" t="n">
        <f aca="false">[2]Sheet1!R980</f>
        <v>55.297619047619</v>
      </c>
      <c r="T655" s="20"/>
      <c r="U655" s="20"/>
    </row>
    <row r="656" customFormat="false" ht="13.5" hidden="false" customHeight="false" outlineLevel="0" collapsed="false">
      <c r="B656" s="19"/>
      <c r="C656" s="19"/>
      <c r="D656" s="19"/>
      <c r="E656" s="19"/>
      <c r="F656" s="19"/>
      <c r="G656" s="19"/>
      <c r="H656" s="19"/>
      <c r="I656" s="19"/>
      <c r="J656" s="19"/>
      <c r="K656" s="19"/>
      <c r="L656" s="19"/>
      <c r="M656" s="19"/>
      <c r="N656" s="19"/>
      <c r="O656" s="19"/>
      <c r="P656" s="19"/>
      <c r="Q656" s="19"/>
      <c r="R656" s="19"/>
      <c r="S656" s="19"/>
      <c r="T656" s="20"/>
      <c r="U656" s="38"/>
    </row>
    <row r="657" customFormat="false" ht="12.75" hidden="true" customHeight="false" outlineLevel="0" collapsed="false">
      <c r="B657" s="19"/>
      <c r="C657" s="19"/>
      <c r="D657" s="19"/>
      <c r="E657" s="19"/>
      <c r="F657" s="19"/>
      <c r="G657" s="19"/>
      <c r="H657" s="19"/>
      <c r="I657" s="19"/>
      <c r="J657" s="19"/>
      <c r="K657" s="19"/>
      <c r="L657" s="19"/>
      <c r="M657" s="19"/>
      <c r="N657" s="19"/>
      <c r="O657" s="19"/>
      <c r="P657" s="19"/>
      <c r="Q657" s="19"/>
      <c r="R657" s="19"/>
      <c r="S657" s="19"/>
      <c r="T657" s="20"/>
      <c r="U657" s="21"/>
    </row>
    <row r="658" customFormat="false" ht="13.5" hidden="true" customHeight="false" outlineLevel="0" collapsed="false">
      <c r="B658" s="19"/>
      <c r="C658" s="19"/>
      <c r="D658" s="19"/>
      <c r="E658" s="19"/>
      <c r="F658" s="19"/>
      <c r="G658" s="19"/>
      <c r="H658" s="19"/>
      <c r="I658" s="19"/>
      <c r="J658" s="19"/>
      <c r="K658" s="19"/>
      <c r="L658" s="19"/>
      <c r="M658" s="19"/>
      <c r="N658" s="19"/>
      <c r="O658" s="19"/>
      <c r="P658" s="19"/>
      <c r="Q658" s="19"/>
      <c r="R658" s="19"/>
      <c r="S658" s="19"/>
      <c r="T658" s="20"/>
      <c r="U658" s="21"/>
    </row>
    <row r="659" customFormat="false" ht="13.5" hidden="false" customHeight="false" outlineLevel="0" collapsed="false">
      <c r="H659" s="2" t="s">
        <v>0</v>
      </c>
      <c r="I659" s="2"/>
      <c r="J659" s="2" t="s">
        <v>1</v>
      </c>
      <c r="K659" s="2"/>
      <c r="P659" s="2" t="s">
        <v>2</v>
      </c>
      <c r="Q659" s="2"/>
    </row>
    <row r="660" customFormat="false" ht="13.5" hidden="false" customHeight="false" outlineLevel="0" collapsed="false">
      <c r="A660" s="3" t="s">
        <v>3</v>
      </c>
      <c r="B660" s="4" t="s">
        <v>4</v>
      </c>
      <c r="C660" s="4"/>
      <c r="D660" s="4" t="s">
        <v>5</v>
      </c>
      <c r="E660" s="4"/>
      <c r="F660" s="4" t="s">
        <v>6</v>
      </c>
      <c r="G660" s="4"/>
      <c r="H660" s="5" t="s">
        <v>7</v>
      </c>
      <c r="I660" s="5"/>
      <c r="J660" s="5" t="s">
        <v>8</v>
      </c>
      <c r="K660" s="5"/>
      <c r="L660" s="4" t="s">
        <v>9</v>
      </c>
      <c r="M660" s="4"/>
      <c r="N660" s="4" t="s">
        <v>10</v>
      </c>
      <c r="O660" s="4"/>
      <c r="P660" s="5" t="s">
        <v>11</v>
      </c>
      <c r="Q660" s="5"/>
      <c r="R660" s="4" t="s">
        <v>12</v>
      </c>
      <c r="S660" s="4"/>
      <c r="T660" s="6"/>
    </row>
    <row r="661" customFormat="false" ht="13.5" hidden="false" customHeight="false" outlineLevel="0" collapsed="false">
      <c r="A661" s="3" t="s">
        <v>13</v>
      </c>
      <c r="B661" s="7" t="n">
        <v>44194756</v>
      </c>
      <c r="C661" s="7"/>
      <c r="D661" s="7" t="n">
        <v>38291763</v>
      </c>
      <c r="E661" s="7"/>
      <c r="F661" s="7" t="n">
        <v>30013597</v>
      </c>
      <c r="G661" s="7"/>
      <c r="H661" s="7" t="n">
        <v>48944678</v>
      </c>
      <c r="I661" s="7"/>
      <c r="J661" s="7" t="n">
        <v>18694626</v>
      </c>
      <c r="K661" s="7"/>
      <c r="L661" s="7" t="n">
        <v>13429862</v>
      </c>
      <c r="M661" s="7"/>
      <c r="N661" s="7" t="n">
        <v>16471211</v>
      </c>
      <c r="O661" s="7"/>
      <c r="P661" s="7" t="n">
        <v>16813233</v>
      </c>
      <c r="Q661" s="7"/>
      <c r="R661" s="7" t="n">
        <v>43444798</v>
      </c>
      <c r="S661" s="7"/>
      <c r="T661" s="8"/>
      <c r="U661" s="25" t="s">
        <v>14</v>
      </c>
    </row>
    <row r="662" customFormat="false" ht="13.5" hidden="false" customHeight="false" outlineLevel="0" collapsed="false">
      <c r="A662" s="3" t="s">
        <v>15</v>
      </c>
      <c r="B662" s="4" t="s">
        <v>16</v>
      </c>
      <c r="C662" s="4"/>
      <c r="D662" s="4" t="s">
        <v>17</v>
      </c>
      <c r="E662" s="4"/>
      <c r="F662" s="4" t="s">
        <v>18</v>
      </c>
      <c r="G662" s="4"/>
      <c r="H662" s="4" t="s">
        <v>19</v>
      </c>
      <c r="I662" s="4"/>
      <c r="J662" s="4" t="s">
        <v>20</v>
      </c>
      <c r="K662" s="4"/>
      <c r="L662" s="4" t="s">
        <v>21</v>
      </c>
      <c r="M662" s="4"/>
      <c r="N662" s="4" t="s">
        <v>22</v>
      </c>
      <c r="O662" s="4"/>
      <c r="P662" s="4" t="s">
        <v>23</v>
      </c>
      <c r="Q662" s="4"/>
      <c r="R662" s="4" t="s">
        <v>24</v>
      </c>
      <c r="S662" s="4"/>
      <c r="T662" s="10"/>
      <c r="U662" s="24" t="s">
        <v>25</v>
      </c>
    </row>
    <row r="663" customFormat="false" ht="13.5" hidden="false" customHeight="false" outlineLevel="0" collapsed="false">
      <c r="B663" s="12" t="s">
        <v>26</v>
      </c>
      <c r="C663" s="12" t="s">
        <v>27</v>
      </c>
      <c r="D663" s="12" t="s">
        <v>26</v>
      </c>
      <c r="E663" s="12" t="s">
        <v>27</v>
      </c>
      <c r="F663" s="12" t="s">
        <v>26</v>
      </c>
      <c r="G663" s="12" t="s">
        <v>27</v>
      </c>
      <c r="H663" s="12" t="s">
        <v>26</v>
      </c>
      <c r="I663" s="12" t="s">
        <v>27</v>
      </c>
      <c r="J663" s="12" t="s">
        <v>26</v>
      </c>
      <c r="K663" s="12" t="s">
        <v>27</v>
      </c>
      <c r="L663" s="12" t="s">
        <v>26</v>
      </c>
      <c r="M663" s="12" t="s">
        <v>27</v>
      </c>
      <c r="N663" s="12" t="s">
        <v>26</v>
      </c>
      <c r="O663" s="12" t="s">
        <v>27</v>
      </c>
      <c r="P663" s="12" t="s">
        <v>26</v>
      </c>
      <c r="Q663" s="12" t="s">
        <v>27</v>
      </c>
      <c r="R663" s="12" t="s">
        <v>26</v>
      </c>
      <c r="S663" s="12" t="s">
        <v>27</v>
      </c>
      <c r="T663" s="13"/>
      <c r="U663" s="29" t="s">
        <v>28</v>
      </c>
    </row>
    <row r="664" customFormat="false" ht="13.5" hidden="false" customHeight="false" outlineLevel="0" collapsed="false">
      <c r="A664" s="3" t="s">
        <v>181</v>
      </c>
      <c r="B664" s="23"/>
      <c r="C664" s="23"/>
      <c r="D664" s="23"/>
      <c r="E664" s="23"/>
      <c r="F664" s="23"/>
      <c r="G664" s="23"/>
      <c r="H664" s="23"/>
      <c r="I664" s="23"/>
      <c r="J664" s="23"/>
      <c r="K664" s="23"/>
      <c r="L664" s="23"/>
      <c r="M664" s="23"/>
      <c r="N664" s="23"/>
      <c r="O664" s="23"/>
      <c r="P664" s="23"/>
      <c r="Q664" s="23"/>
      <c r="R664" s="23"/>
      <c r="S664" s="23"/>
      <c r="U664" s="27"/>
    </row>
    <row r="665" customFormat="false" ht="12.75" hidden="false" customHeight="false" outlineLevel="0" collapsed="false">
      <c r="A665" s="0" t="s">
        <v>30</v>
      </c>
      <c r="B665" s="19"/>
      <c r="C665" s="19"/>
      <c r="D665" s="19"/>
      <c r="E665" s="19"/>
      <c r="F665" s="19" t="n">
        <f aca="false">[1]Sheet1!E985</f>
        <v>98.2077922077922</v>
      </c>
      <c r="G665" s="19" t="n">
        <f aca="false">[1]Sheet1!F985</f>
        <v>75.6168831168831</v>
      </c>
      <c r="H665" s="19"/>
      <c r="I665" s="19"/>
      <c r="J665" s="19" t="n">
        <f aca="false">[2]Sheet1!I985</f>
        <v>94.75</v>
      </c>
      <c r="K665" s="19" t="n">
        <f aca="false">[2]Sheet1!J985</f>
        <v>73.0357142857143</v>
      </c>
      <c r="L665" s="19"/>
      <c r="M665" s="19"/>
      <c r="N665" s="19"/>
      <c r="O665" s="19"/>
      <c r="P665" s="19"/>
      <c r="Q665" s="19"/>
      <c r="R665" s="19"/>
      <c r="S665" s="19"/>
      <c r="T665" s="20"/>
      <c r="U665" s="20"/>
    </row>
    <row r="666" customFormat="false" ht="12.75" hidden="false" customHeight="false" outlineLevel="0" collapsed="false">
      <c r="A666" s="0" t="s">
        <v>31</v>
      </c>
      <c r="B666" s="19" t="n">
        <f aca="false">[1]Sheet1!A986</f>
        <v>82.8633540372671</v>
      </c>
      <c r="C666" s="19" t="n">
        <f aca="false">[1]Sheet1!B986</f>
        <v>65.2484472049689</v>
      </c>
      <c r="D666" s="19" t="n">
        <f aca="false">[3]Sheet1!C986</f>
        <v>86.1648351648351</v>
      </c>
      <c r="E666" s="19" t="n">
        <f aca="false">[3]Sheet1!D986</f>
        <v>65.1197802197802</v>
      </c>
      <c r="F666" s="19"/>
      <c r="G666" s="19"/>
      <c r="H666" s="19" t="n">
        <f aca="false">[3]Sheet1!G986</f>
        <v>82.8636363636364</v>
      </c>
      <c r="I666" s="19" t="n">
        <f aca="false">[3]Sheet1!H986</f>
        <v>67.0974025974026</v>
      </c>
      <c r="J666" s="19" t="n">
        <f aca="false">[2]Sheet1!I986</f>
        <v>90.8571428571429</v>
      </c>
      <c r="K666" s="19" t="n">
        <f aca="false">[2]Sheet1!J986</f>
        <v>70.25</v>
      </c>
      <c r="L666" s="19" t="n">
        <f aca="false">[3]Sheet1!K986</f>
        <v>85.8979591836735</v>
      </c>
      <c r="M666" s="19" t="n">
        <f aca="false">[3]Sheet1!L986</f>
        <v>62.7142857142857</v>
      </c>
      <c r="N666" s="19" t="n">
        <f aca="false">[3]Sheet1!M986</f>
        <v>89.3333333333333</v>
      </c>
      <c r="O666" s="19" t="n">
        <f aca="false">[3]Sheet1!N986</f>
        <v>71.9365079365079</v>
      </c>
      <c r="P666" s="19"/>
      <c r="Q666" s="19"/>
      <c r="R666" s="19"/>
      <c r="S666" s="19"/>
      <c r="T666" s="20"/>
      <c r="U666" s="20"/>
    </row>
    <row r="667" customFormat="false" ht="12.75" hidden="false" customHeight="false" outlineLevel="0" collapsed="false">
      <c r="A667" s="0" t="s">
        <v>32</v>
      </c>
      <c r="B667" s="19"/>
      <c r="C667" s="19"/>
      <c r="D667" s="19"/>
      <c r="E667" s="19"/>
      <c r="F667" s="19"/>
      <c r="G667" s="19"/>
      <c r="H667" s="19"/>
      <c r="I667" s="19"/>
      <c r="J667" s="19" t="n">
        <f aca="false">[2]Sheet1!I987</f>
        <v>83.9489795918367</v>
      </c>
      <c r="K667" s="19" t="n">
        <f aca="false">[2]Sheet1!J987</f>
        <v>64.3877551020408</v>
      </c>
      <c r="L667" s="19"/>
      <c r="M667" s="19"/>
      <c r="N667" s="19"/>
      <c r="O667" s="19"/>
      <c r="P667" s="19" t="n">
        <f aca="false">[2]Sheet1!O987</f>
        <v>90.8027210884354</v>
      </c>
      <c r="Q667" s="19" t="n">
        <f aca="false">[2]Sheet1!P987</f>
        <v>61.9591836734694</v>
      </c>
      <c r="R667" s="19" t="n">
        <f aca="false">[2]Sheet1!Q987</f>
        <v>79.9285714285714</v>
      </c>
      <c r="S667" s="19" t="n">
        <f aca="false">[2]Sheet1!R987</f>
        <v>57.1190476190476</v>
      </c>
      <c r="T667" s="20"/>
      <c r="U667" s="20"/>
    </row>
    <row r="668" customFormat="false" ht="13.5" hidden="false" customHeight="false" outlineLevel="0" collapsed="false">
      <c r="B668" s="19"/>
      <c r="C668" s="19"/>
      <c r="D668" s="19"/>
      <c r="E668" s="19"/>
      <c r="F668" s="19"/>
      <c r="G668" s="19"/>
      <c r="H668" s="19"/>
      <c r="I668" s="19"/>
      <c r="J668" s="19"/>
      <c r="K668" s="19"/>
      <c r="L668" s="19"/>
      <c r="M668" s="19"/>
      <c r="N668" s="19"/>
      <c r="O668" s="19"/>
      <c r="P668" s="19"/>
      <c r="Q668" s="19"/>
      <c r="R668" s="19"/>
      <c r="S668" s="19"/>
      <c r="T668" s="20"/>
      <c r="U668" s="38"/>
    </row>
    <row r="669" customFormat="false" ht="12.75" hidden="true" customHeight="false" outlineLevel="0" collapsed="false">
      <c r="B669" s="19"/>
      <c r="C669" s="19"/>
      <c r="D669" s="19"/>
      <c r="E669" s="19"/>
      <c r="F669" s="19"/>
      <c r="G669" s="19"/>
      <c r="H669" s="19"/>
      <c r="I669" s="19"/>
      <c r="J669" s="19"/>
      <c r="K669" s="19"/>
      <c r="L669" s="19"/>
      <c r="M669" s="19"/>
      <c r="N669" s="19"/>
      <c r="O669" s="19"/>
      <c r="P669" s="19"/>
      <c r="Q669" s="19"/>
      <c r="R669" s="19"/>
      <c r="S669" s="19"/>
      <c r="T669" s="20"/>
      <c r="U669" s="21"/>
    </row>
    <row r="670" customFormat="false" ht="13.5" hidden="true" customHeight="false" outlineLevel="0" collapsed="false">
      <c r="B670" s="19"/>
      <c r="C670" s="19"/>
      <c r="D670" s="19"/>
      <c r="E670" s="19"/>
      <c r="F670" s="19"/>
      <c r="G670" s="19"/>
      <c r="H670" s="19"/>
      <c r="I670" s="19"/>
      <c r="J670" s="19"/>
      <c r="K670" s="19"/>
      <c r="L670" s="19"/>
      <c r="M670" s="19"/>
      <c r="N670" s="19"/>
      <c r="O670" s="19"/>
      <c r="P670" s="19"/>
      <c r="Q670" s="19"/>
      <c r="R670" s="19"/>
      <c r="S670" s="19"/>
      <c r="T670" s="20"/>
      <c r="U670" s="21"/>
    </row>
    <row r="671" customFormat="false" ht="13.5" hidden="false" customHeight="false" outlineLevel="0" collapsed="false">
      <c r="A671" s="3" t="s">
        <v>182</v>
      </c>
      <c r="B671" s="23"/>
      <c r="C671" s="23"/>
      <c r="D671" s="23"/>
      <c r="E671" s="23"/>
      <c r="F671" s="23"/>
      <c r="G671" s="23"/>
      <c r="H671" s="23"/>
      <c r="I671" s="23"/>
      <c r="J671" s="23"/>
      <c r="K671" s="23"/>
      <c r="L671" s="23"/>
      <c r="M671" s="23"/>
      <c r="N671" s="23"/>
      <c r="O671" s="23"/>
      <c r="P671" s="23"/>
      <c r="Q671" s="23"/>
      <c r="R671" s="23"/>
      <c r="S671" s="23"/>
      <c r="U671" s="27"/>
    </row>
    <row r="672" customFormat="false" ht="12.75" hidden="false" customHeight="false" outlineLevel="0" collapsed="false">
      <c r="A672" s="0" t="s">
        <v>30</v>
      </c>
      <c r="B672" s="19"/>
      <c r="C672" s="19"/>
      <c r="D672" s="19"/>
      <c r="E672" s="19"/>
      <c r="F672" s="19" t="n">
        <f aca="false">[1]Sheet1!E992</f>
        <v>96.7727272727273</v>
      </c>
      <c r="G672" s="19" t="n">
        <f aca="false">[1]Sheet1!F992</f>
        <v>75.8506493506494</v>
      </c>
      <c r="H672" s="19"/>
      <c r="I672" s="19"/>
      <c r="J672" s="19" t="n">
        <f aca="false">[2]Sheet1!I992</f>
        <v>94.25</v>
      </c>
      <c r="K672" s="19" t="n">
        <f aca="false">[2]Sheet1!J992</f>
        <v>72.2142857142857</v>
      </c>
      <c r="L672" s="19"/>
      <c r="M672" s="19"/>
      <c r="N672" s="19"/>
      <c r="O672" s="19"/>
      <c r="P672" s="19"/>
      <c r="Q672" s="19"/>
      <c r="R672" s="19"/>
      <c r="S672" s="19"/>
      <c r="T672" s="20"/>
      <c r="U672" s="20"/>
    </row>
    <row r="673" customFormat="false" ht="12.75" hidden="false" customHeight="false" outlineLevel="0" collapsed="false">
      <c r="A673" s="0" t="s">
        <v>31</v>
      </c>
      <c r="B673" s="19" t="n">
        <f aca="false">[1]Sheet1!A993</f>
        <v>81.7826086956522</v>
      </c>
      <c r="C673" s="19" t="n">
        <f aca="false">[1]Sheet1!B993</f>
        <v>62.5341614906832</v>
      </c>
      <c r="D673" s="19" t="n">
        <f aca="false">[3]Sheet1!C993</f>
        <v>81.7142857142857</v>
      </c>
      <c r="E673" s="19" t="n">
        <f aca="false">[3]Sheet1!D993</f>
        <v>60.2417582417582</v>
      </c>
      <c r="F673" s="19"/>
      <c r="G673" s="19"/>
      <c r="H673" s="19" t="n">
        <f aca="false">[3]Sheet1!G993</f>
        <v>80.6233766233766</v>
      </c>
      <c r="I673" s="19" t="n">
        <f aca="false">[3]Sheet1!H993</f>
        <v>66.0779220779221</v>
      </c>
      <c r="J673" s="19" t="n">
        <f aca="false">[2]Sheet1!I993</f>
        <v>91.375</v>
      </c>
      <c r="K673" s="19" t="n">
        <f aca="false">[2]Sheet1!J993</f>
        <v>70.875</v>
      </c>
      <c r="L673" s="19" t="n">
        <f aca="false">[3]Sheet1!K993</f>
        <v>80.7755102040816</v>
      </c>
      <c r="M673" s="19" t="n">
        <f aca="false">[3]Sheet1!L993</f>
        <v>55.4897959183674</v>
      </c>
      <c r="N673" s="19" t="n">
        <f aca="false">[3]Sheet1!M993</f>
        <v>88.952380952381</v>
      </c>
      <c r="O673" s="19" t="n">
        <f aca="false">[3]Sheet1!N993</f>
        <v>72.0793650793651</v>
      </c>
      <c r="P673" s="19"/>
      <c r="Q673" s="19"/>
      <c r="R673" s="19"/>
      <c r="S673" s="19"/>
      <c r="T673" s="20"/>
      <c r="U673" s="20"/>
    </row>
    <row r="674" customFormat="false" ht="12.75" hidden="false" customHeight="false" outlineLevel="0" collapsed="false">
      <c r="A674" s="0" t="s">
        <v>32</v>
      </c>
      <c r="B674" s="19"/>
      <c r="C674" s="19"/>
      <c r="D674" s="19"/>
      <c r="E674" s="19"/>
      <c r="F674" s="19"/>
      <c r="G674" s="19"/>
      <c r="H674" s="19"/>
      <c r="I674" s="19"/>
      <c r="J674" s="19" t="n">
        <f aca="false">[2]Sheet1!I994</f>
        <v>84.8979591836735</v>
      </c>
      <c r="K674" s="19" t="n">
        <f aca="false">[2]Sheet1!J994</f>
        <v>64.6734693877551</v>
      </c>
      <c r="L674" s="19"/>
      <c r="M674" s="19"/>
      <c r="N674" s="19"/>
      <c r="O674" s="19"/>
      <c r="P674" s="19" t="n">
        <f aca="false">[2]Sheet1!O994</f>
        <v>91.1156462585034</v>
      </c>
      <c r="Q674" s="19" t="n">
        <f aca="false">[2]Sheet1!P994</f>
        <v>61.9795918367347</v>
      </c>
      <c r="R674" s="19" t="n">
        <f aca="false">[2]Sheet1!Q994</f>
        <v>77.952380952381</v>
      </c>
      <c r="S674" s="19" t="n">
        <f aca="false">[2]Sheet1!R994</f>
        <v>56.5238095238095</v>
      </c>
      <c r="T674" s="20"/>
      <c r="U674" s="20"/>
    </row>
    <row r="675" customFormat="false" ht="13.5" hidden="false" customHeight="false" outlineLevel="0" collapsed="false">
      <c r="B675" s="19"/>
      <c r="C675" s="19"/>
      <c r="D675" s="19"/>
      <c r="E675" s="19"/>
      <c r="F675" s="19"/>
      <c r="G675" s="19"/>
      <c r="H675" s="19"/>
      <c r="I675" s="19"/>
      <c r="J675" s="19"/>
      <c r="K675" s="19"/>
      <c r="L675" s="19"/>
      <c r="M675" s="19"/>
      <c r="N675" s="19"/>
      <c r="O675" s="19"/>
      <c r="P675" s="19"/>
      <c r="Q675" s="19"/>
      <c r="R675" s="19"/>
      <c r="S675" s="19"/>
      <c r="T675" s="20"/>
      <c r="U675" s="38"/>
    </row>
    <row r="676" customFormat="false" ht="12.75" hidden="true" customHeight="false" outlineLevel="0" collapsed="false">
      <c r="B676" s="19"/>
      <c r="C676" s="19"/>
      <c r="D676" s="19"/>
      <c r="E676" s="19"/>
      <c r="F676" s="19"/>
      <c r="G676" s="19"/>
      <c r="H676" s="19"/>
      <c r="I676" s="19"/>
      <c r="J676" s="19"/>
      <c r="K676" s="19"/>
      <c r="L676" s="19"/>
      <c r="M676" s="19"/>
      <c r="N676" s="19"/>
      <c r="O676" s="19"/>
      <c r="P676" s="19"/>
      <c r="Q676" s="19"/>
      <c r="R676" s="19"/>
      <c r="S676" s="19"/>
      <c r="T676" s="20"/>
      <c r="U676" s="21"/>
    </row>
    <row r="677" customFormat="false" ht="13.5" hidden="true" customHeight="false" outlineLevel="0" collapsed="false">
      <c r="B677" s="19"/>
      <c r="C677" s="19"/>
      <c r="D677" s="19"/>
      <c r="E677" s="19"/>
      <c r="F677" s="19"/>
      <c r="G677" s="19"/>
      <c r="H677" s="19"/>
      <c r="I677" s="19"/>
      <c r="J677" s="19"/>
      <c r="K677" s="19"/>
      <c r="L677" s="19"/>
      <c r="M677" s="19"/>
      <c r="N677" s="19"/>
      <c r="O677" s="19"/>
      <c r="P677" s="19"/>
      <c r="Q677" s="19"/>
      <c r="R677" s="19"/>
      <c r="S677" s="19"/>
      <c r="T677" s="20"/>
      <c r="U677" s="21"/>
    </row>
    <row r="678" customFormat="false" ht="13.5" hidden="false" customHeight="false" outlineLevel="0" collapsed="false">
      <c r="A678" s="3" t="s">
        <v>183</v>
      </c>
      <c r="B678" s="23"/>
      <c r="C678" s="23"/>
      <c r="D678" s="23"/>
      <c r="E678" s="23"/>
      <c r="F678" s="23"/>
      <c r="G678" s="23"/>
      <c r="H678" s="23"/>
      <c r="I678" s="23"/>
      <c r="J678" s="23"/>
      <c r="K678" s="23"/>
      <c r="L678" s="23"/>
      <c r="M678" s="23"/>
      <c r="N678" s="23"/>
      <c r="O678" s="23"/>
      <c r="P678" s="23"/>
      <c r="Q678" s="23"/>
      <c r="R678" s="23"/>
      <c r="S678" s="23"/>
      <c r="U678" s="27"/>
    </row>
    <row r="679" customFormat="false" ht="12.75" hidden="false" customHeight="false" outlineLevel="0" collapsed="false">
      <c r="A679" s="0" t="s">
        <v>30</v>
      </c>
      <c r="B679" s="19"/>
      <c r="C679" s="19"/>
      <c r="D679" s="19"/>
      <c r="E679" s="19"/>
      <c r="F679" s="19" t="n">
        <f aca="false">[1]Sheet1!E999</f>
        <v>96.6493506493507</v>
      </c>
      <c r="G679" s="19" t="n">
        <f aca="false">[1]Sheet1!F999</f>
        <v>73.2987012987013</v>
      </c>
      <c r="H679" s="19"/>
      <c r="I679" s="19"/>
      <c r="J679" s="19" t="n">
        <f aca="false">[2]Sheet1!I999</f>
        <v>96.6428571428571</v>
      </c>
      <c r="K679" s="19" t="n">
        <f aca="false">[2]Sheet1!J999</f>
        <v>70.3571428571429</v>
      </c>
      <c r="L679" s="19"/>
      <c r="M679" s="19"/>
      <c r="N679" s="19"/>
      <c r="O679" s="19"/>
      <c r="P679" s="19"/>
      <c r="Q679" s="19"/>
      <c r="R679" s="19"/>
      <c r="S679" s="19"/>
      <c r="T679" s="20"/>
      <c r="U679" s="20"/>
    </row>
    <row r="680" customFormat="false" ht="12.75" hidden="false" customHeight="false" outlineLevel="0" collapsed="false">
      <c r="A680" s="0" t="s">
        <v>31</v>
      </c>
      <c r="B680" s="19" t="n">
        <f aca="false">[1]Sheet1!A1000</f>
        <v>86.111801242236</v>
      </c>
      <c r="C680" s="19" t="n">
        <f aca="false">[1]Sheet1!B1000</f>
        <v>65.0062111801242</v>
      </c>
      <c r="D680" s="19" t="n">
        <f aca="false">[3]Sheet1!C1000</f>
        <v>91.3516483516484</v>
      </c>
      <c r="E680" s="19" t="n">
        <f aca="false">[3]Sheet1!D1000</f>
        <v>70.2307692307692</v>
      </c>
      <c r="F680" s="19"/>
      <c r="G680" s="19"/>
      <c r="H680" s="19" t="n">
        <f aca="false">[3]Sheet1!G1000</f>
        <v>85.487012987013</v>
      </c>
      <c r="I680" s="19" t="n">
        <f aca="false">[3]Sheet1!H1000</f>
        <v>68.5324675324675</v>
      </c>
      <c r="J680" s="19" t="n">
        <f aca="false">[2]Sheet1!I1000</f>
        <v>93.2321428571429</v>
      </c>
      <c r="K680" s="19" t="n">
        <f aca="false">[2]Sheet1!J1000</f>
        <v>69.3392857142857</v>
      </c>
      <c r="L680" s="19" t="n">
        <f aca="false">[3]Sheet1!K1000</f>
        <v>89.1428571428571</v>
      </c>
      <c r="M680" s="19" t="n">
        <f aca="false">[3]Sheet1!L1000</f>
        <v>69.265306122449</v>
      </c>
      <c r="N680" s="19" t="n">
        <f aca="false">[3]Sheet1!M1000</f>
        <v>89.3333333333333</v>
      </c>
      <c r="O680" s="19" t="n">
        <f aca="false">[3]Sheet1!N1000</f>
        <v>72.8412698412698</v>
      </c>
      <c r="P680" s="19"/>
      <c r="Q680" s="19"/>
      <c r="R680" s="19"/>
      <c r="S680" s="19"/>
      <c r="T680" s="20"/>
      <c r="U680" s="20"/>
    </row>
    <row r="681" customFormat="false" ht="12.75" hidden="false" customHeight="false" outlineLevel="0" collapsed="false">
      <c r="A681" s="0" t="s">
        <v>32</v>
      </c>
      <c r="B681" s="19"/>
      <c r="C681" s="19"/>
      <c r="D681" s="19"/>
      <c r="E681" s="19"/>
      <c r="F681" s="19"/>
      <c r="G681" s="19"/>
      <c r="H681" s="19"/>
      <c r="I681" s="19"/>
      <c r="J681" s="19" t="n">
        <f aca="false">[2]Sheet1!I1001</f>
        <v>91.5510204081633</v>
      </c>
      <c r="K681" s="19" t="n">
        <f aca="false">[2]Sheet1!J1001</f>
        <v>67.7959183673469</v>
      </c>
      <c r="L681" s="19"/>
      <c r="M681" s="19"/>
      <c r="N681" s="19"/>
      <c r="O681" s="19"/>
      <c r="P681" s="19" t="n">
        <f aca="false">[2]Sheet1!O1001</f>
        <v>93.1020408163265</v>
      </c>
      <c r="Q681" s="19" t="n">
        <f aca="false">[2]Sheet1!P1001</f>
        <v>64.7278911564626</v>
      </c>
      <c r="R681" s="19" t="n">
        <f aca="false">[2]Sheet1!Q1001</f>
        <v>82.6071428571429</v>
      </c>
      <c r="S681" s="19" t="n">
        <f aca="false">[2]Sheet1!R1001</f>
        <v>58.75</v>
      </c>
      <c r="T681" s="20"/>
      <c r="U681" s="20"/>
    </row>
    <row r="682" customFormat="false" ht="13.5" hidden="false" customHeight="false" outlineLevel="0" collapsed="false">
      <c r="B682" s="19"/>
      <c r="C682" s="19"/>
      <c r="D682" s="19"/>
      <c r="E682" s="19"/>
      <c r="F682" s="19"/>
      <c r="G682" s="19"/>
      <c r="H682" s="19"/>
      <c r="I682" s="19"/>
      <c r="J682" s="19"/>
      <c r="K682" s="19"/>
      <c r="L682" s="19"/>
      <c r="M682" s="19"/>
      <c r="N682" s="19"/>
      <c r="O682" s="19"/>
      <c r="P682" s="19"/>
      <c r="Q682" s="19"/>
      <c r="R682" s="19"/>
      <c r="S682" s="19"/>
      <c r="T682" s="20"/>
      <c r="U682" s="38"/>
    </row>
    <row r="683" customFormat="false" ht="12.75" hidden="true" customHeight="false" outlineLevel="0" collapsed="false">
      <c r="B683" s="19"/>
      <c r="C683" s="19"/>
      <c r="D683" s="19"/>
      <c r="E683" s="19"/>
      <c r="F683" s="19"/>
      <c r="G683" s="19"/>
      <c r="H683" s="19"/>
      <c r="I683" s="19"/>
      <c r="J683" s="19"/>
      <c r="K683" s="19"/>
      <c r="L683" s="19"/>
      <c r="M683" s="19"/>
      <c r="N683" s="19"/>
      <c r="O683" s="19"/>
      <c r="P683" s="19"/>
      <c r="Q683" s="19"/>
      <c r="R683" s="19"/>
      <c r="S683" s="19"/>
      <c r="T683" s="20"/>
      <c r="U683" s="21"/>
    </row>
    <row r="684" customFormat="false" ht="13.5" hidden="true" customHeight="false" outlineLevel="0" collapsed="false">
      <c r="B684" s="19"/>
      <c r="C684" s="19"/>
      <c r="D684" s="19"/>
      <c r="E684" s="19"/>
      <c r="F684" s="19"/>
      <c r="G684" s="19"/>
      <c r="H684" s="19"/>
      <c r="I684" s="19"/>
      <c r="J684" s="19"/>
      <c r="K684" s="19"/>
      <c r="L684" s="19"/>
      <c r="M684" s="19"/>
      <c r="N684" s="19"/>
      <c r="O684" s="19"/>
      <c r="P684" s="19"/>
      <c r="Q684" s="19"/>
      <c r="R684" s="19"/>
      <c r="S684" s="19"/>
      <c r="T684" s="20"/>
      <c r="U684" s="21"/>
    </row>
    <row r="685" customFormat="false" ht="13.5" hidden="false" customHeight="false" outlineLevel="0" collapsed="false">
      <c r="A685" s="3" t="s">
        <v>184</v>
      </c>
      <c r="B685" s="23"/>
      <c r="C685" s="23"/>
      <c r="D685" s="23"/>
      <c r="E685" s="23"/>
      <c r="F685" s="23"/>
      <c r="G685" s="23"/>
      <c r="H685" s="23"/>
      <c r="I685" s="23"/>
      <c r="J685" s="23"/>
      <c r="K685" s="23"/>
      <c r="L685" s="23"/>
      <c r="M685" s="23"/>
      <c r="N685" s="23"/>
      <c r="O685" s="23"/>
      <c r="P685" s="23"/>
      <c r="Q685" s="23"/>
      <c r="R685" s="23"/>
      <c r="S685" s="23"/>
      <c r="U685" s="27"/>
    </row>
    <row r="686" customFormat="false" ht="12.75" hidden="false" customHeight="false" outlineLevel="0" collapsed="false">
      <c r="A686" s="0" t="s">
        <v>30</v>
      </c>
      <c r="B686" s="19"/>
      <c r="C686" s="19"/>
      <c r="D686" s="19"/>
      <c r="E686" s="19"/>
      <c r="F686" s="19" t="n">
        <f aca="false">[1]Sheet1!E1006</f>
        <v>94.2597402597403</v>
      </c>
      <c r="G686" s="19" t="n">
        <f aca="false">[1]Sheet1!F1006</f>
        <v>73.5909090909091</v>
      </c>
      <c r="H686" s="19"/>
      <c r="I686" s="19"/>
      <c r="J686" s="19" t="n">
        <f aca="false">[2]Sheet1!I1006</f>
        <v>87.2142857142857</v>
      </c>
      <c r="K686" s="19" t="n">
        <f aca="false">[2]Sheet1!J1006</f>
        <v>63.0714285714286</v>
      </c>
      <c r="L686" s="19"/>
      <c r="M686" s="19"/>
      <c r="N686" s="19"/>
      <c r="O686" s="19"/>
      <c r="P686" s="19"/>
      <c r="Q686" s="19"/>
      <c r="R686" s="19"/>
      <c r="S686" s="19"/>
      <c r="T686" s="20"/>
      <c r="U686" s="20"/>
    </row>
    <row r="687" customFormat="false" ht="12.75" hidden="false" customHeight="false" outlineLevel="0" collapsed="false">
      <c r="A687" s="0" t="s">
        <v>31</v>
      </c>
      <c r="B687" s="19" t="n">
        <f aca="false">[1]Sheet1!A1007</f>
        <v>76.4844720496894</v>
      </c>
      <c r="C687" s="19" t="n">
        <f aca="false">[1]Sheet1!B1007</f>
        <v>57.304347826087</v>
      </c>
      <c r="D687" s="19" t="n">
        <f aca="false">[3]Sheet1!C1007</f>
        <v>83.1648351648352</v>
      </c>
      <c r="E687" s="19" t="n">
        <f aca="false">[3]Sheet1!D1007</f>
        <v>65.2087912087912</v>
      </c>
      <c r="F687" s="19"/>
      <c r="G687" s="19"/>
      <c r="H687" s="19" t="n">
        <f aca="false">[3]Sheet1!G1007</f>
        <v>85.2142857142857</v>
      </c>
      <c r="I687" s="19" t="n">
        <f aca="false">[3]Sheet1!H1007</f>
        <v>69.4155844155844</v>
      </c>
      <c r="J687" s="19" t="n">
        <f aca="false">[2]Sheet1!I1007</f>
        <v>82.6964285714286</v>
      </c>
      <c r="K687" s="19" t="n">
        <f aca="false">[2]Sheet1!J1007</f>
        <v>60.5535714285714</v>
      </c>
      <c r="L687" s="19" t="n">
        <f aca="false">[3]Sheet1!K1007</f>
        <v>80.9795918367347</v>
      </c>
      <c r="M687" s="19" t="n">
        <f aca="false">[3]Sheet1!L1007</f>
        <v>62.530612244898</v>
      </c>
      <c r="N687" s="19" t="n">
        <f aca="false">[3]Sheet1!M1007</f>
        <v>87.2380952380952</v>
      </c>
      <c r="O687" s="19" t="n">
        <f aca="false">[3]Sheet1!N1007</f>
        <v>71.031746031746</v>
      </c>
      <c r="P687" s="19"/>
      <c r="Q687" s="19"/>
      <c r="R687" s="19"/>
      <c r="S687" s="19"/>
      <c r="T687" s="20"/>
      <c r="U687" s="20"/>
    </row>
    <row r="688" customFormat="false" ht="12.75" hidden="false" customHeight="false" outlineLevel="0" collapsed="false">
      <c r="A688" s="0" t="s">
        <v>32</v>
      </c>
      <c r="B688" s="19"/>
      <c r="C688" s="19"/>
      <c r="D688" s="19"/>
      <c r="E688" s="19"/>
      <c r="F688" s="19"/>
      <c r="G688" s="19"/>
      <c r="H688" s="19"/>
      <c r="I688" s="19"/>
      <c r="J688" s="19" t="n">
        <f aca="false">[2]Sheet1!I1008</f>
        <v>79.1428571428571</v>
      </c>
      <c r="K688" s="19" t="n">
        <f aca="false">[2]Sheet1!J1008</f>
        <v>54.7551020408163</v>
      </c>
      <c r="L688" s="19"/>
      <c r="M688" s="19"/>
      <c r="N688" s="19"/>
      <c r="O688" s="19"/>
      <c r="P688" s="19" t="n">
        <f aca="false">[2]Sheet1!O1008</f>
        <v>90.3061224489796</v>
      </c>
      <c r="Q688" s="19" t="n">
        <f aca="false">[2]Sheet1!P1008</f>
        <v>62.5102040816327</v>
      </c>
      <c r="R688" s="19" t="n">
        <f aca="false">[2]Sheet1!Q1008</f>
        <v>83.702380952381</v>
      </c>
      <c r="S688" s="19" t="n">
        <f aca="false">[2]Sheet1!R1008</f>
        <v>59.2261904761905</v>
      </c>
      <c r="T688" s="20"/>
      <c r="U688" s="20"/>
    </row>
    <row r="689" customFormat="false" ht="12.75" hidden="false" customHeight="false" outlineLevel="0" collapsed="false">
      <c r="B689" s="19"/>
      <c r="C689" s="19"/>
      <c r="D689" s="19"/>
      <c r="E689" s="19"/>
      <c r="F689" s="19"/>
      <c r="G689" s="19"/>
      <c r="H689" s="19"/>
      <c r="I689" s="19"/>
      <c r="J689" s="19"/>
      <c r="K689" s="19"/>
      <c r="L689" s="19"/>
      <c r="M689" s="19"/>
      <c r="N689" s="19"/>
      <c r="O689" s="19"/>
      <c r="P689" s="19"/>
      <c r="Q689" s="19"/>
      <c r="R689" s="19"/>
      <c r="S689" s="19"/>
      <c r="T689" s="20"/>
      <c r="U689" s="38"/>
    </row>
    <row r="690" customFormat="false" ht="13.5" hidden="false" customHeight="false" outlineLevel="0" collapsed="false">
      <c r="B690" s="19"/>
      <c r="C690" s="19"/>
      <c r="D690" s="19"/>
      <c r="E690" s="19"/>
      <c r="F690" s="19"/>
      <c r="G690" s="19"/>
      <c r="H690" s="19"/>
      <c r="I690" s="19"/>
      <c r="J690" s="19"/>
      <c r="K690" s="19"/>
      <c r="L690" s="19"/>
      <c r="M690" s="19"/>
      <c r="N690" s="19"/>
      <c r="O690" s="19"/>
      <c r="P690" s="19"/>
      <c r="Q690" s="19"/>
      <c r="R690" s="19"/>
      <c r="S690" s="19"/>
      <c r="T690" s="20"/>
      <c r="U690" s="21"/>
    </row>
    <row r="691" customFormat="false" ht="13.5" hidden="false" customHeight="false" outlineLevel="0" collapsed="false">
      <c r="A691" s="3" t="s">
        <v>185</v>
      </c>
      <c r="B691" s="23"/>
      <c r="C691" s="23"/>
      <c r="D691" s="23"/>
      <c r="E691" s="23"/>
      <c r="F691" s="23"/>
      <c r="G691" s="23"/>
      <c r="H691" s="23"/>
      <c r="I691" s="23"/>
      <c r="J691" s="23"/>
      <c r="K691" s="23"/>
      <c r="L691" s="23"/>
      <c r="M691" s="23"/>
      <c r="N691" s="23"/>
      <c r="O691" s="23"/>
      <c r="P691" s="23"/>
      <c r="Q691" s="23"/>
      <c r="R691" s="23"/>
      <c r="S691" s="23"/>
      <c r="U691" s="27"/>
    </row>
    <row r="692" customFormat="false" ht="12.75" hidden="false" customHeight="false" outlineLevel="0" collapsed="false">
      <c r="A692" s="0" t="s">
        <v>30</v>
      </c>
      <c r="B692" s="19"/>
      <c r="C692" s="19"/>
      <c r="D692" s="19"/>
      <c r="E692" s="19"/>
      <c r="F692" s="19" t="n">
        <f aca="false">[1]Sheet1!E1013</f>
        <v>95.1558441558442</v>
      </c>
      <c r="G692" s="19" t="n">
        <f aca="false">[1]Sheet1!F1013</f>
        <v>72.7532467532467</v>
      </c>
      <c r="H692" s="19"/>
      <c r="I692" s="19"/>
      <c r="J692" s="19" t="n">
        <f aca="false">[2]Sheet1!I1013</f>
        <v>91.5357142857143</v>
      </c>
      <c r="K692" s="19" t="n">
        <f aca="false">[2]Sheet1!J1013</f>
        <v>64.1428571428571</v>
      </c>
      <c r="L692" s="19"/>
      <c r="M692" s="19"/>
      <c r="N692" s="19"/>
      <c r="O692" s="19"/>
      <c r="P692" s="19"/>
      <c r="Q692" s="19"/>
      <c r="R692" s="19"/>
      <c r="S692" s="19"/>
      <c r="T692" s="20"/>
      <c r="U692" s="20"/>
    </row>
    <row r="693" customFormat="false" ht="12.75" hidden="false" customHeight="false" outlineLevel="0" collapsed="false">
      <c r="A693" s="0" t="s">
        <v>31</v>
      </c>
      <c r="B693" s="19" t="n">
        <f aca="false">[1]Sheet1!A1014</f>
        <v>74.7453416149069</v>
      </c>
      <c r="C693" s="19" t="n">
        <f aca="false">[1]Sheet1!B1014</f>
        <v>57.360248447205</v>
      </c>
      <c r="D693" s="19" t="n">
        <f aca="false">[3]Sheet1!C1014</f>
        <v>81.4395604395604</v>
      </c>
      <c r="E693" s="19" t="n">
        <f aca="false">[3]Sheet1!D1014</f>
        <v>64.5164835164835</v>
      </c>
      <c r="F693" s="19"/>
      <c r="G693" s="19"/>
      <c r="H693" s="19" t="n">
        <f aca="false">[3]Sheet1!G1014</f>
        <v>84.8766233766234</v>
      </c>
      <c r="I693" s="19" t="n">
        <f aca="false">[3]Sheet1!H1014</f>
        <v>67.3636363636364</v>
      </c>
      <c r="J693" s="19" t="n">
        <f aca="false">[2]Sheet1!I1014</f>
        <v>86.4642857142857</v>
      </c>
      <c r="K693" s="19" t="n">
        <f aca="false">[2]Sheet1!J1014</f>
        <v>61.7678571428571</v>
      </c>
      <c r="L693" s="19" t="n">
        <f aca="false">[3]Sheet1!K1014</f>
        <v>81.2244897959184</v>
      </c>
      <c r="M693" s="19" t="n">
        <f aca="false">[3]Sheet1!L1014</f>
        <v>63.6734693877551</v>
      </c>
      <c r="N693" s="19" t="n">
        <f aca="false">[3]Sheet1!M1014</f>
        <v>88.515873015873</v>
      </c>
      <c r="O693" s="19" t="n">
        <f aca="false">[3]Sheet1!N1014</f>
        <v>68.1904761904762</v>
      </c>
      <c r="P693" s="19"/>
      <c r="Q693" s="19"/>
      <c r="R693" s="19"/>
      <c r="S693" s="19"/>
      <c r="T693" s="20"/>
      <c r="U693" s="20"/>
    </row>
    <row r="694" customFormat="false" ht="12.75" hidden="false" customHeight="false" outlineLevel="0" collapsed="false">
      <c r="A694" s="0" t="s">
        <v>32</v>
      </c>
      <c r="B694" s="19"/>
      <c r="C694" s="19"/>
      <c r="D694" s="19"/>
      <c r="E694" s="19"/>
      <c r="F694" s="19"/>
      <c r="G694" s="19"/>
      <c r="H694" s="19"/>
      <c r="I694" s="19"/>
      <c r="J694" s="19" t="n">
        <f aca="false">[2]Sheet1!I1015</f>
        <v>82.8571428571429</v>
      </c>
      <c r="K694" s="19" t="n">
        <f aca="false">[2]Sheet1!J1015</f>
        <v>57.4285714285714</v>
      </c>
      <c r="L694" s="19"/>
      <c r="M694" s="19"/>
      <c r="N694" s="19"/>
      <c r="O694" s="19"/>
      <c r="P694" s="19" t="n">
        <f aca="false">[2]Sheet1!O1015</f>
        <v>91.0387755102041</v>
      </c>
      <c r="Q694" s="19" t="n">
        <f aca="false">[2]Sheet1!P1015</f>
        <v>60.8020408163265</v>
      </c>
      <c r="R694" s="19" t="n">
        <f aca="false">[2]Sheet1!Q1015</f>
        <v>77.3809523809524</v>
      </c>
      <c r="S694" s="19" t="n">
        <f aca="false">[2]Sheet1!R1015</f>
        <v>56.9285714285714</v>
      </c>
      <c r="T694" s="20"/>
      <c r="U694" s="20"/>
    </row>
    <row r="695" customFormat="false" ht="12.75" hidden="false" customHeight="false" outlineLevel="0" collapsed="false">
      <c r="B695" s="19"/>
      <c r="C695" s="19"/>
      <c r="D695" s="19"/>
      <c r="E695" s="19"/>
      <c r="F695" s="19"/>
      <c r="G695" s="19"/>
      <c r="H695" s="19"/>
      <c r="I695" s="19"/>
      <c r="J695" s="19"/>
      <c r="K695" s="19"/>
      <c r="L695" s="19"/>
      <c r="M695" s="19"/>
      <c r="N695" s="19"/>
      <c r="O695" s="19"/>
      <c r="P695" s="19"/>
      <c r="Q695" s="19"/>
      <c r="R695" s="19"/>
      <c r="S695" s="19"/>
      <c r="T695" s="20"/>
      <c r="U695" s="38"/>
    </row>
    <row r="696" customFormat="false" ht="13.5" hidden="false" customHeight="false" outlineLevel="0" collapsed="false">
      <c r="B696" s="19"/>
      <c r="C696" s="19"/>
      <c r="D696" s="19"/>
      <c r="E696" s="19"/>
      <c r="F696" s="19"/>
      <c r="G696" s="19"/>
      <c r="H696" s="19"/>
      <c r="I696" s="19"/>
      <c r="J696" s="19"/>
      <c r="K696" s="19"/>
      <c r="L696" s="19"/>
      <c r="M696" s="19"/>
      <c r="N696" s="19"/>
      <c r="O696" s="19"/>
      <c r="P696" s="19"/>
      <c r="Q696" s="19"/>
      <c r="R696" s="19"/>
      <c r="S696" s="19"/>
      <c r="T696" s="20"/>
      <c r="U696" s="21"/>
    </row>
    <row r="697" customFormat="false" ht="13.5" hidden="false" customHeight="false" outlineLevel="0" collapsed="false">
      <c r="A697" s="3" t="s">
        <v>186</v>
      </c>
      <c r="B697" s="23"/>
      <c r="C697" s="23"/>
      <c r="D697" s="23"/>
      <c r="E697" s="23"/>
      <c r="F697" s="23"/>
      <c r="G697" s="23"/>
      <c r="H697" s="23"/>
      <c r="I697" s="23"/>
      <c r="J697" s="23"/>
      <c r="K697" s="23"/>
      <c r="L697" s="23"/>
      <c r="M697" s="23"/>
      <c r="N697" s="23"/>
      <c r="O697" s="23"/>
      <c r="P697" s="23"/>
      <c r="Q697" s="23"/>
      <c r="R697" s="23"/>
      <c r="S697" s="23"/>
      <c r="U697" s="27"/>
    </row>
    <row r="698" customFormat="false" ht="12.75" hidden="false" customHeight="false" outlineLevel="0" collapsed="false">
      <c r="A698" s="0" t="s">
        <v>30</v>
      </c>
      <c r="B698" s="19"/>
      <c r="C698" s="19"/>
      <c r="D698" s="19"/>
      <c r="E698" s="19"/>
      <c r="F698" s="19" t="n">
        <f aca="false">[1]Sheet1!E1020</f>
        <v>89.8506493506494</v>
      </c>
      <c r="G698" s="19" t="n">
        <f aca="false">[1]Sheet1!F1020</f>
        <v>71.2662337662338</v>
      </c>
      <c r="H698" s="19"/>
      <c r="I698" s="19"/>
      <c r="J698" s="19" t="n">
        <f aca="false">[2]Sheet1!I1020</f>
        <v>88.5357142857143</v>
      </c>
      <c r="K698" s="19" t="n">
        <f aca="false">[2]Sheet1!J1020</f>
        <v>64.9285714285714</v>
      </c>
      <c r="L698" s="19"/>
      <c r="M698" s="19"/>
      <c r="N698" s="19"/>
      <c r="O698" s="19"/>
      <c r="P698" s="19"/>
      <c r="Q698" s="19"/>
      <c r="R698" s="19"/>
      <c r="S698" s="19"/>
      <c r="T698" s="20"/>
      <c r="U698" s="20"/>
    </row>
    <row r="699" customFormat="false" ht="12.75" hidden="false" customHeight="false" outlineLevel="0" collapsed="false">
      <c r="A699" s="0" t="s">
        <v>31</v>
      </c>
      <c r="B699" s="19" t="n">
        <f aca="false">[1]Sheet1!A1021</f>
        <v>78.0807453416149</v>
      </c>
      <c r="C699" s="19" t="n">
        <f aca="false">[1]Sheet1!B1021</f>
        <v>59.1739130434783</v>
      </c>
      <c r="D699" s="19" t="n">
        <f aca="false">[3]Sheet1!C1021</f>
        <v>81.8681318681319</v>
      </c>
      <c r="E699" s="19" t="n">
        <f aca="false">[3]Sheet1!D1021</f>
        <v>61.4505494505495</v>
      </c>
      <c r="F699" s="19"/>
      <c r="G699" s="19"/>
      <c r="H699" s="19" t="n">
        <f aca="false">[3]Sheet1!G1021</f>
        <v>84.9285714285714</v>
      </c>
      <c r="I699" s="19" t="n">
        <f aca="false">[3]Sheet1!H1021</f>
        <v>67.3181818181818</v>
      </c>
      <c r="J699" s="19" t="n">
        <f aca="false">[2]Sheet1!I1021</f>
        <v>86.0178571428571</v>
      </c>
      <c r="K699" s="19" t="n">
        <f aca="false">[2]Sheet1!J1021</f>
        <v>61.6785714285714</v>
      </c>
      <c r="L699" s="19" t="n">
        <f aca="false">[3]Sheet1!K1021</f>
        <v>79.4897959183674</v>
      </c>
      <c r="M699" s="19" t="n">
        <f aca="false">[3]Sheet1!L1021</f>
        <v>58.8571428571429</v>
      </c>
      <c r="N699" s="19" t="n">
        <f aca="false">[3]Sheet1!M1021</f>
        <v>87.7619047619048</v>
      </c>
      <c r="O699" s="19" t="n">
        <f aca="false">[3]Sheet1!N1021</f>
        <v>69.9365079365079</v>
      </c>
      <c r="P699" s="19"/>
      <c r="Q699" s="19"/>
      <c r="R699" s="19"/>
      <c r="S699" s="19"/>
      <c r="T699" s="20"/>
      <c r="U699" s="20"/>
    </row>
    <row r="700" customFormat="false" ht="12.75" hidden="false" customHeight="false" outlineLevel="0" collapsed="false">
      <c r="A700" s="0" t="s">
        <v>32</v>
      </c>
      <c r="B700" s="19"/>
      <c r="C700" s="19"/>
      <c r="D700" s="19"/>
      <c r="E700" s="19"/>
      <c r="F700" s="19"/>
      <c r="G700" s="19"/>
      <c r="H700" s="19"/>
      <c r="I700" s="19"/>
      <c r="J700" s="19" t="n">
        <f aca="false">[2]Sheet1!I1022</f>
        <v>83.4285714285714</v>
      </c>
      <c r="K700" s="19" t="n">
        <f aca="false">[2]Sheet1!J1022</f>
        <v>57.530612244898</v>
      </c>
      <c r="L700" s="19"/>
      <c r="M700" s="19"/>
      <c r="N700" s="19"/>
      <c r="O700" s="19"/>
      <c r="P700" s="19" t="n">
        <f aca="false">[2]Sheet1!O1022</f>
        <v>92.1224489795919</v>
      </c>
      <c r="Q700" s="19" t="n">
        <f aca="false">[2]Sheet1!P1022</f>
        <v>59.4585034013605</v>
      </c>
      <c r="R700" s="19" t="n">
        <f aca="false">[2]Sheet1!Q1022</f>
        <v>82.2619047619048</v>
      </c>
      <c r="S700" s="19" t="n">
        <f aca="false">[2]Sheet1!R1022</f>
        <v>56.8928571428572</v>
      </c>
      <c r="T700" s="20"/>
      <c r="U700" s="20"/>
    </row>
    <row r="701" customFormat="false" ht="13.5" hidden="false" customHeight="false" outlineLevel="0" collapsed="false">
      <c r="B701" s="19"/>
      <c r="C701" s="19"/>
      <c r="D701" s="19"/>
      <c r="E701" s="19"/>
      <c r="F701" s="19"/>
      <c r="G701" s="19"/>
      <c r="H701" s="19"/>
      <c r="I701" s="19"/>
      <c r="J701" s="19"/>
      <c r="K701" s="19"/>
      <c r="L701" s="19"/>
      <c r="M701" s="19"/>
      <c r="N701" s="19"/>
      <c r="O701" s="19"/>
      <c r="P701" s="19"/>
      <c r="Q701" s="19"/>
      <c r="R701" s="19"/>
      <c r="S701" s="19"/>
      <c r="T701" s="20"/>
      <c r="U701" s="38"/>
    </row>
    <row r="702" customFormat="false" ht="13.5" hidden="true" customHeight="false" outlineLevel="0" collapsed="false">
      <c r="B702" s="19"/>
      <c r="C702" s="19"/>
      <c r="D702" s="19"/>
      <c r="E702" s="19"/>
      <c r="F702" s="19"/>
      <c r="G702" s="19"/>
      <c r="H702" s="19"/>
      <c r="I702" s="19"/>
      <c r="J702" s="19"/>
      <c r="K702" s="19"/>
      <c r="L702" s="19"/>
      <c r="M702" s="19"/>
      <c r="N702" s="19"/>
      <c r="O702" s="19"/>
      <c r="P702" s="19"/>
      <c r="Q702" s="19"/>
      <c r="R702" s="19"/>
      <c r="S702" s="19"/>
      <c r="T702" s="20"/>
      <c r="U702" s="21"/>
    </row>
    <row r="703" customFormat="false" ht="13.5" hidden="false" customHeight="false" outlineLevel="0" collapsed="false">
      <c r="A703" s="3" t="s">
        <v>187</v>
      </c>
      <c r="B703" s="23"/>
      <c r="C703" s="23"/>
      <c r="D703" s="23"/>
      <c r="E703" s="23"/>
      <c r="F703" s="23"/>
      <c r="G703" s="23"/>
      <c r="H703" s="23"/>
      <c r="I703" s="23"/>
      <c r="J703" s="23"/>
      <c r="K703" s="23"/>
      <c r="L703" s="23"/>
      <c r="M703" s="23"/>
      <c r="N703" s="23"/>
      <c r="O703" s="23"/>
      <c r="P703" s="23"/>
      <c r="Q703" s="23"/>
      <c r="R703" s="23"/>
      <c r="S703" s="23"/>
      <c r="U703" s="27"/>
    </row>
    <row r="704" customFormat="false" ht="12.75" hidden="false" customHeight="false" outlineLevel="0" collapsed="false">
      <c r="A704" s="0" t="s">
        <v>30</v>
      </c>
      <c r="B704" s="19"/>
      <c r="C704" s="19"/>
      <c r="D704" s="19"/>
      <c r="E704" s="19"/>
      <c r="F704" s="19" t="n">
        <f aca="false">[1]Sheet1!E1027</f>
        <v>88.5448051948052</v>
      </c>
      <c r="G704" s="19" t="n">
        <f aca="false">[1]Sheet1!F1027</f>
        <v>70.3058441558442</v>
      </c>
      <c r="H704" s="19"/>
      <c r="I704" s="19"/>
      <c r="J704" s="19" t="n">
        <f aca="false">[2]Sheet1!I1027</f>
        <v>87.4642857142857</v>
      </c>
      <c r="K704" s="19" t="n">
        <f aca="false">[2]Sheet1!J1027</f>
        <v>63.3214285714286</v>
      </c>
      <c r="L704" s="19"/>
      <c r="M704" s="19"/>
      <c r="N704" s="19"/>
      <c r="O704" s="19"/>
      <c r="P704" s="19"/>
      <c r="Q704" s="19"/>
      <c r="R704" s="19"/>
      <c r="S704" s="19"/>
      <c r="T704" s="20"/>
      <c r="U704" s="20"/>
    </row>
    <row r="705" customFormat="false" ht="12.75" hidden="false" customHeight="false" outlineLevel="0" collapsed="false">
      <c r="A705" s="0" t="s">
        <v>31</v>
      </c>
      <c r="B705" s="19" t="n">
        <f aca="false">[1]Sheet1!A1028</f>
        <v>75.3478260869565</v>
      </c>
      <c r="C705" s="19" t="n">
        <f aca="false">[1]Sheet1!B1028</f>
        <v>53.1242236024845</v>
      </c>
      <c r="D705" s="19" t="n">
        <f aca="false">[3]Sheet1!C1028</f>
        <v>77.1989010989011</v>
      </c>
      <c r="E705" s="19" t="n">
        <f aca="false">[3]Sheet1!D1028</f>
        <v>56.2956043956044</v>
      </c>
      <c r="F705" s="19"/>
      <c r="G705" s="19"/>
      <c r="H705" s="19" t="n">
        <f aca="false">[3]Sheet1!G1028</f>
        <v>81.5454545454545</v>
      </c>
      <c r="I705" s="19" t="n">
        <f aca="false">[3]Sheet1!H1028</f>
        <v>66.8701298701299</v>
      </c>
      <c r="J705" s="19" t="n">
        <f aca="false">[2]Sheet1!I1028</f>
        <v>86.3035714285714</v>
      </c>
      <c r="K705" s="19" t="n">
        <f aca="false">[2]Sheet1!J1028</f>
        <v>61</v>
      </c>
      <c r="L705" s="19" t="n">
        <f aca="false">[3]Sheet1!K1028</f>
        <v>75.9591836734694</v>
      </c>
      <c r="M705" s="19" t="n">
        <f aca="false">[3]Sheet1!L1028</f>
        <v>53.6938775510204</v>
      </c>
      <c r="N705" s="19" t="n">
        <f aca="false">[3]Sheet1!M1028</f>
        <v>83.8587301587302</v>
      </c>
      <c r="O705" s="19" t="n">
        <f aca="false">[3]Sheet1!N1028</f>
        <v>69.4761904761905</v>
      </c>
      <c r="P705" s="19"/>
      <c r="Q705" s="19"/>
      <c r="R705" s="19"/>
      <c r="S705" s="19"/>
      <c r="T705" s="20"/>
      <c r="U705" s="20"/>
    </row>
    <row r="706" customFormat="false" ht="12.75" hidden="false" customHeight="false" outlineLevel="0" collapsed="false">
      <c r="A706" s="0" t="s">
        <v>32</v>
      </c>
      <c r="B706" s="19"/>
      <c r="C706" s="19"/>
      <c r="D706" s="19"/>
      <c r="E706" s="19"/>
      <c r="F706" s="19"/>
      <c r="G706" s="19"/>
      <c r="H706" s="19"/>
      <c r="I706" s="19"/>
      <c r="J706" s="19" t="n">
        <f aca="false">[2]Sheet1!I1029</f>
        <v>83.8795918367347</v>
      </c>
      <c r="K706" s="19" t="n">
        <f aca="false">[2]Sheet1!J1029</f>
        <v>56.3877551020408</v>
      </c>
      <c r="L706" s="19"/>
      <c r="M706" s="19"/>
      <c r="N706" s="19"/>
      <c r="O706" s="19"/>
      <c r="P706" s="19" t="n">
        <f aca="false">[2]Sheet1!O1029</f>
        <v>89.1619047619048</v>
      </c>
      <c r="Q706" s="19" t="n">
        <f aca="false">[2]Sheet1!P1029</f>
        <v>59.408843537415</v>
      </c>
      <c r="R706" s="19" t="n">
        <f aca="false">[2]Sheet1!Q1029</f>
        <v>78.3940476190476</v>
      </c>
      <c r="S706" s="19" t="n">
        <f aca="false">[2]Sheet1!R1029</f>
        <v>56.4630952380952</v>
      </c>
      <c r="T706" s="20"/>
      <c r="U706" s="20"/>
    </row>
    <row r="707" customFormat="false" ht="13.5" hidden="false" customHeight="false" outlineLevel="0" collapsed="false">
      <c r="B707" s="19"/>
      <c r="C707" s="19"/>
      <c r="D707" s="19"/>
      <c r="E707" s="19"/>
      <c r="F707" s="19"/>
      <c r="G707" s="19"/>
      <c r="H707" s="19"/>
      <c r="I707" s="19"/>
      <c r="J707" s="19"/>
      <c r="K707" s="19"/>
      <c r="L707" s="19"/>
      <c r="M707" s="19"/>
      <c r="N707" s="19"/>
      <c r="O707" s="19"/>
      <c r="P707" s="19"/>
      <c r="Q707" s="19"/>
      <c r="R707" s="19"/>
      <c r="S707" s="19"/>
      <c r="T707" s="20"/>
      <c r="U707" s="38"/>
    </row>
    <row r="708" customFormat="false" ht="13.5" hidden="true" customHeight="false" outlineLevel="0" collapsed="false">
      <c r="B708" s="19"/>
      <c r="C708" s="19"/>
      <c r="D708" s="19"/>
      <c r="E708" s="19"/>
      <c r="F708" s="19"/>
      <c r="G708" s="19"/>
      <c r="H708" s="19"/>
      <c r="I708" s="19"/>
      <c r="J708" s="19"/>
      <c r="K708" s="19"/>
      <c r="L708" s="19"/>
      <c r="M708" s="19"/>
      <c r="N708" s="19"/>
      <c r="O708" s="19"/>
      <c r="P708" s="19"/>
      <c r="Q708" s="19"/>
      <c r="R708" s="19"/>
      <c r="S708" s="19"/>
      <c r="T708" s="20"/>
      <c r="U708" s="21"/>
    </row>
    <row r="709" customFormat="false" ht="13.5" hidden="false" customHeight="false" outlineLevel="0" collapsed="false">
      <c r="A709" s="3" t="s">
        <v>188</v>
      </c>
      <c r="B709" s="23"/>
      <c r="C709" s="23"/>
      <c r="D709" s="23"/>
      <c r="E709" s="23"/>
      <c r="F709" s="23"/>
      <c r="G709" s="23"/>
      <c r="H709" s="23"/>
      <c r="I709" s="23"/>
      <c r="J709" s="23"/>
      <c r="K709" s="23"/>
      <c r="L709" s="23"/>
      <c r="M709" s="23"/>
      <c r="N709" s="23"/>
      <c r="O709" s="23"/>
      <c r="P709" s="23"/>
      <c r="Q709" s="23"/>
      <c r="R709" s="23"/>
      <c r="S709" s="23"/>
      <c r="U709" s="27"/>
    </row>
    <row r="710" customFormat="false" ht="12.75" hidden="false" customHeight="false" outlineLevel="0" collapsed="false">
      <c r="A710" s="0" t="s">
        <v>30</v>
      </c>
      <c r="B710" s="19"/>
      <c r="C710" s="19"/>
      <c r="D710" s="19"/>
      <c r="E710" s="19"/>
      <c r="F710" s="19" t="n">
        <f aca="false">[1]Sheet1!E1034</f>
        <v>87.2077922077922</v>
      </c>
      <c r="G710" s="19" t="n">
        <f aca="false">[1]Sheet1!F1034</f>
        <v>66.461038961039</v>
      </c>
      <c r="H710" s="19"/>
      <c r="I710" s="19"/>
      <c r="J710" s="19" t="n">
        <f aca="false">[2]Sheet1!I1034</f>
        <v>80.6785714285714</v>
      </c>
      <c r="K710" s="19" t="n">
        <f aca="false">[2]Sheet1!J1034</f>
        <v>54.3571428571429</v>
      </c>
      <c r="L710" s="19"/>
      <c r="M710" s="19"/>
      <c r="N710" s="19"/>
      <c r="O710" s="19"/>
      <c r="P710" s="19"/>
      <c r="Q710" s="19"/>
      <c r="R710" s="19"/>
      <c r="S710" s="19"/>
      <c r="T710" s="20"/>
      <c r="U710" s="20"/>
    </row>
    <row r="711" customFormat="false" ht="12.75" hidden="false" customHeight="false" outlineLevel="0" collapsed="false">
      <c r="A711" s="0" t="s">
        <v>31</v>
      </c>
      <c r="B711" s="19" t="n">
        <f aca="false">[1]Sheet1!A1035</f>
        <v>76.1242236024845</v>
      </c>
      <c r="C711" s="19" t="n">
        <f aca="false">[1]Sheet1!B1035</f>
        <v>55.888198757764</v>
      </c>
      <c r="D711" s="19" t="n">
        <f aca="false">[3]Sheet1!C1035</f>
        <v>81.956043956044</v>
      </c>
      <c r="E711" s="19" t="n">
        <f aca="false">[3]Sheet1!D1035</f>
        <v>58.8571428571429</v>
      </c>
      <c r="F711" s="19"/>
      <c r="G711" s="19"/>
      <c r="H711" s="19" t="n">
        <f aca="false">[3]Sheet1!G1035</f>
        <v>80.5649350649351</v>
      </c>
      <c r="I711" s="19" t="n">
        <f aca="false">[3]Sheet1!H1035</f>
        <v>64.2662337662338</v>
      </c>
      <c r="J711" s="19" t="n">
        <f aca="false">[2]Sheet1!I1035</f>
        <v>78.7857142857143</v>
      </c>
      <c r="K711" s="19" t="n">
        <f aca="false">[2]Sheet1!J1035</f>
        <v>54.9642857142857</v>
      </c>
      <c r="L711" s="19" t="n">
        <f aca="false">[3]Sheet1!K1035</f>
        <v>82.1020408163265</v>
      </c>
      <c r="M711" s="19" t="n">
        <f aca="false">[3]Sheet1!L1035</f>
        <v>57.4081632653061</v>
      </c>
      <c r="N711" s="19" t="n">
        <f aca="false">[3]Sheet1!M1035</f>
        <v>86.5396825396825</v>
      </c>
      <c r="O711" s="19" t="n">
        <f aca="false">[3]Sheet1!N1035</f>
        <v>67.4444444444444</v>
      </c>
      <c r="P711" s="19"/>
      <c r="Q711" s="19"/>
      <c r="R711" s="19"/>
      <c r="S711" s="19"/>
      <c r="T711" s="20"/>
      <c r="U711" s="20"/>
    </row>
    <row r="712" customFormat="false" ht="12.75" hidden="false" customHeight="false" outlineLevel="0" collapsed="false">
      <c r="A712" s="0" t="s">
        <v>32</v>
      </c>
      <c r="B712" s="19"/>
      <c r="C712" s="19"/>
      <c r="D712" s="19"/>
      <c r="E712" s="19"/>
      <c r="F712" s="19"/>
      <c r="G712" s="19"/>
      <c r="H712" s="19"/>
      <c r="I712" s="19"/>
      <c r="J712" s="19" t="n">
        <f aca="false">[2]Sheet1!I1036</f>
        <v>70.5510204081633</v>
      </c>
      <c r="K712" s="19" t="n">
        <f aca="false">[2]Sheet1!J1036</f>
        <v>49.2244897959184</v>
      </c>
      <c r="L712" s="19"/>
      <c r="M712" s="19"/>
      <c r="N712" s="19"/>
      <c r="O712" s="19"/>
      <c r="P712" s="19" t="n">
        <f aca="false">[2]Sheet1!O1036</f>
        <v>81.7884353741497</v>
      </c>
      <c r="Q712" s="19" t="n">
        <f aca="false">[2]Sheet1!P1036</f>
        <v>51.9789115646259</v>
      </c>
      <c r="R712" s="19" t="n">
        <f aca="false">[2]Sheet1!Q1036</f>
        <v>79.7738095238095</v>
      </c>
      <c r="S712" s="19" t="n">
        <f aca="false">[2]Sheet1!R1036</f>
        <v>42.2380952380952</v>
      </c>
      <c r="T712" s="20"/>
      <c r="U712" s="20"/>
    </row>
    <row r="713" customFormat="false" ht="13.5" hidden="false" customHeight="false" outlineLevel="0" collapsed="false">
      <c r="B713" s="19"/>
      <c r="C713" s="19"/>
      <c r="D713" s="19"/>
      <c r="E713" s="19"/>
      <c r="F713" s="19"/>
      <c r="G713" s="19"/>
      <c r="H713" s="19"/>
      <c r="I713" s="19"/>
      <c r="J713" s="19"/>
      <c r="K713" s="19"/>
      <c r="L713" s="19"/>
      <c r="M713" s="19"/>
      <c r="N713" s="19"/>
      <c r="O713" s="19"/>
      <c r="P713" s="19"/>
      <c r="Q713" s="19"/>
      <c r="R713" s="19"/>
      <c r="S713" s="19"/>
      <c r="T713" s="20"/>
      <c r="U713" s="38"/>
    </row>
    <row r="714" customFormat="false" ht="13.5" hidden="true" customHeight="false" outlineLevel="0" collapsed="false">
      <c r="B714" s="19"/>
      <c r="C714" s="19"/>
      <c r="D714" s="19"/>
      <c r="E714" s="19"/>
      <c r="F714" s="19"/>
      <c r="G714" s="19"/>
      <c r="H714" s="19"/>
      <c r="I714" s="19"/>
      <c r="J714" s="19"/>
      <c r="K714" s="19"/>
      <c r="L714" s="19"/>
      <c r="M714" s="19"/>
      <c r="N714" s="19"/>
      <c r="O714" s="19"/>
      <c r="P714" s="19"/>
      <c r="Q714" s="19"/>
      <c r="R714" s="19"/>
      <c r="S714" s="19"/>
      <c r="T714" s="20"/>
      <c r="U714" s="21"/>
    </row>
    <row r="715" customFormat="false" ht="13.5" hidden="false" customHeight="false" outlineLevel="0" collapsed="false">
      <c r="A715" s="3" t="s">
        <v>189</v>
      </c>
      <c r="B715" s="23"/>
      <c r="C715" s="23"/>
      <c r="D715" s="23"/>
      <c r="E715" s="23"/>
      <c r="F715" s="23"/>
      <c r="G715" s="23"/>
      <c r="H715" s="23"/>
      <c r="I715" s="23"/>
      <c r="J715" s="23"/>
      <c r="K715" s="23"/>
      <c r="L715" s="23"/>
      <c r="M715" s="23"/>
      <c r="N715" s="23"/>
      <c r="O715" s="23"/>
      <c r="P715" s="23"/>
      <c r="Q715" s="23"/>
      <c r="R715" s="23"/>
      <c r="S715" s="23"/>
      <c r="U715" s="27"/>
    </row>
    <row r="716" customFormat="false" ht="12.75" hidden="false" customHeight="false" outlineLevel="0" collapsed="false">
      <c r="A716" s="0" t="s">
        <v>30</v>
      </c>
      <c r="B716" s="19"/>
      <c r="C716" s="19"/>
      <c r="D716" s="19"/>
      <c r="E716" s="19"/>
      <c r="F716" s="19" t="n">
        <f aca="false">[1]Sheet1!E1041</f>
        <v>87.6948051948052</v>
      </c>
      <c r="G716" s="19" t="n">
        <f aca="false">[1]Sheet1!F1041</f>
        <v>68.5292207792208</v>
      </c>
      <c r="H716" s="19"/>
      <c r="I716" s="19"/>
      <c r="J716" s="19" t="n">
        <f aca="false">[2]Sheet1!I1041</f>
        <v>74.2142857142857</v>
      </c>
      <c r="K716" s="19" t="n">
        <f aca="false">[2]Sheet1!J1041</f>
        <v>57.6428571428571</v>
      </c>
      <c r="L716" s="19"/>
      <c r="M716" s="19"/>
      <c r="N716" s="19"/>
      <c r="O716" s="19"/>
      <c r="P716" s="19"/>
      <c r="Q716" s="19"/>
      <c r="R716" s="19"/>
      <c r="S716" s="19"/>
      <c r="T716" s="20"/>
      <c r="U716" s="20"/>
    </row>
    <row r="717" customFormat="false" ht="12.75" hidden="false" customHeight="false" outlineLevel="0" collapsed="false">
      <c r="A717" s="0" t="s">
        <v>31</v>
      </c>
      <c r="B717" s="19" t="n">
        <f aca="false">[1]Sheet1!A1042</f>
        <v>66.6273291925466</v>
      </c>
      <c r="C717" s="19" t="n">
        <f aca="false">[1]Sheet1!B1042</f>
        <v>48.8757763975155</v>
      </c>
      <c r="D717" s="19" t="n">
        <f aca="false">[3]Sheet1!C1042</f>
        <v>72.4835164835165</v>
      </c>
      <c r="E717" s="19" t="n">
        <f aca="false">[3]Sheet1!D1042</f>
        <v>51.121978021978</v>
      </c>
      <c r="F717" s="19"/>
      <c r="G717" s="19"/>
      <c r="H717" s="19" t="n">
        <f aca="false">[3]Sheet1!G1042</f>
        <v>76.487012987013</v>
      </c>
      <c r="I717" s="19" t="n">
        <f aca="false">[3]Sheet1!H1042</f>
        <v>57.8246753246753</v>
      </c>
      <c r="J717" s="19" t="n">
        <f aca="false">[2]Sheet1!I1042</f>
        <v>72.3928571428571</v>
      </c>
      <c r="K717" s="19" t="n">
        <f aca="false">[2]Sheet1!J1042</f>
        <v>55.4107142857143</v>
      </c>
      <c r="L717" s="19" t="n">
        <f aca="false">[3]Sheet1!K1042</f>
        <v>70.734693877551</v>
      </c>
      <c r="M717" s="19" t="n">
        <f aca="false">[3]Sheet1!L1042</f>
        <v>48.6530612244898</v>
      </c>
      <c r="N717" s="19" t="n">
        <f aca="false">[3]Sheet1!M1042</f>
        <v>81.0952380952381</v>
      </c>
      <c r="O717" s="19" t="n">
        <f aca="false">[3]Sheet1!N1042</f>
        <v>60.7777777777778</v>
      </c>
      <c r="P717" s="19"/>
      <c r="Q717" s="19"/>
      <c r="R717" s="19"/>
      <c r="S717" s="19"/>
      <c r="T717" s="20"/>
      <c r="U717" s="20"/>
    </row>
    <row r="718" customFormat="false" ht="12.75" hidden="false" customHeight="false" outlineLevel="0" collapsed="false">
      <c r="A718" s="0" t="s">
        <v>32</v>
      </c>
      <c r="B718" s="19"/>
      <c r="C718" s="19"/>
      <c r="D718" s="19"/>
      <c r="E718" s="19"/>
      <c r="F718" s="19"/>
      <c r="G718" s="19"/>
      <c r="H718" s="19"/>
      <c r="I718" s="19"/>
      <c r="J718" s="19" t="n">
        <f aca="false">[2]Sheet1!I1043</f>
        <v>64.1836734693878</v>
      </c>
      <c r="K718" s="19" t="n">
        <f aca="false">[2]Sheet1!J1043</f>
        <v>50.4081632653061</v>
      </c>
      <c r="L718" s="19"/>
      <c r="M718" s="19"/>
      <c r="N718" s="19"/>
      <c r="O718" s="19"/>
      <c r="P718" s="19" t="n">
        <f aca="false">[2]Sheet1!O1043</f>
        <v>82.4265306122449</v>
      </c>
      <c r="Q718" s="19" t="n">
        <f aca="false">[2]Sheet1!P1043</f>
        <v>54.2938775510204</v>
      </c>
      <c r="R718" s="19" t="n">
        <f aca="false">[2]Sheet1!Q1043</f>
        <v>77.5476190476191</v>
      </c>
      <c r="S718" s="19" t="n">
        <f aca="false">[2]Sheet1!R1043</f>
        <v>55.0952380952381</v>
      </c>
      <c r="T718" s="20"/>
      <c r="U718" s="20"/>
    </row>
    <row r="719" customFormat="false" ht="13.5" hidden="false" customHeight="false" outlineLevel="0" collapsed="false">
      <c r="B719" s="19"/>
      <c r="C719" s="19"/>
      <c r="D719" s="19"/>
      <c r="E719" s="19"/>
      <c r="F719" s="19"/>
      <c r="G719" s="19"/>
      <c r="H719" s="19"/>
      <c r="I719" s="19"/>
      <c r="J719" s="19"/>
      <c r="K719" s="19"/>
      <c r="L719" s="19"/>
      <c r="M719" s="19"/>
      <c r="N719" s="19"/>
      <c r="O719" s="19"/>
      <c r="P719" s="19"/>
      <c r="Q719" s="19"/>
      <c r="R719" s="19"/>
      <c r="S719" s="19"/>
      <c r="T719" s="20"/>
      <c r="U719" s="38"/>
    </row>
    <row r="720" customFormat="false" ht="12.75" hidden="true" customHeight="false" outlineLevel="0" collapsed="false">
      <c r="B720" s="19"/>
      <c r="C720" s="19"/>
      <c r="D720" s="19"/>
      <c r="E720" s="19"/>
      <c r="F720" s="19"/>
      <c r="G720" s="19"/>
      <c r="H720" s="19"/>
      <c r="I720" s="19"/>
      <c r="J720" s="19"/>
      <c r="K720" s="19"/>
      <c r="L720" s="19"/>
      <c r="M720" s="19"/>
      <c r="N720" s="19"/>
      <c r="O720" s="19"/>
      <c r="P720" s="19"/>
      <c r="Q720" s="19"/>
      <c r="R720" s="19"/>
      <c r="S720" s="19"/>
      <c r="T720" s="20"/>
      <c r="U720" s="21"/>
    </row>
    <row r="721" customFormat="false" ht="13.5" hidden="true" customHeight="false" outlineLevel="0" collapsed="false">
      <c r="B721" s="19"/>
      <c r="C721" s="19"/>
      <c r="D721" s="19"/>
      <c r="E721" s="19"/>
      <c r="F721" s="19"/>
      <c r="G721" s="19"/>
      <c r="H721" s="19"/>
      <c r="I721" s="19"/>
      <c r="J721" s="19"/>
      <c r="K721" s="19"/>
      <c r="L721" s="19"/>
      <c r="M721" s="19"/>
      <c r="N721" s="19"/>
      <c r="O721" s="19"/>
      <c r="P721" s="19"/>
      <c r="Q721" s="19"/>
      <c r="R721" s="19"/>
      <c r="S721" s="19"/>
      <c r="T721" s="20"/>
      <c r="U721" s="21"/>
    </row>
    <row r="722" customFormat="false" ht="13.5" hidden="false" customHeight="false" outlineLevel="0" collapsed="false">
      <c r="A722" s="3" t="s">
        <v>190</v>
      </c>
      <c r="B722" s="23"/>
      <c r="C722" s="23"/>
      <c r="D722" s="23"/>
      <c r="E722" s="23"/>
      <c r="F722" s="23"/>
      <c r="G722" s="23"/>
      <c r="H722" s="23"/>
      <c r="I722" s="23"/>
      <c r="J722" s="23"/>
      <c r="K722" s="23"/>
      <c r="L722" s="23"/>
      <c r="M722" s="23"/>
      <c r="N722" s="23"/>
      <c r="O722" s="23"/>
      <c r="P722" s="23"/>
      <c r="Q722" s="23"/>
      <c r="R722" s="23"/>
      <c r="S722" s="23"/>
      <c r="U722" s="27"/>
    </row>
    <row r="723" customFormat="false" ht="12.75" hidden="false" customHeight="false" outlineLevel="0" collapsed="false">
      <c r="A723" s="0" t="s">
        <v>30</v>
      </c>
      <c r="B723" s="19"/>
      <c r="C723" s="19"/>
      <c r="D723" s="19"/>
      <c r="E723" s="19"/>
      <c r="F723" s="19" t="n">
        <f aca="false">[1]Sheet1!E1048</f>
        <v>81.2987012987013</v>
      </c>
      <c r="G723" s="19" t="n">
        <f aca="false">[1]Sheet1!F1048</f>
        <v>58.7532467532468</v>
      </c>
      <c r="H723" s="19"/>
      <c r="I723" s="19"/>
      <c r="J723" s="19" t="n">
        <f aca="false">[2]Sheet1!I1048</f>
        <v>74.6428571428571</v>
      </c>
      <c r="K723" s="19" t="n">
        <f aca="false">[2]Sheet1!J1048</f>
        <v>48.3928571428571</v>
      </c>
      <c r="L723" s="19"/>
      <c r="M723" s="19"/>
      <c r="N723" s="19"/>
      <c r="O723" s="19"/>
      <c r="P723" s="19"/>
      <c r="Q723" s="19"/>
      <c r="R723" s="19"/>
      <c r="S723" s="19"/>
      <c r="T723" s="20"/>
      <c r="U723" s="20"/>
    </row>
    <row r="724" customFormat="false" ht="12.75" hidden="false" customHeight="false" outlineLevel="0" collapsed="false">
      <c r="A724" s="0" t="s">
        <v>31</v>
      </c>
      <c r="B724" s="19" t="n">
        <f aca="false">[1]Sheet1!A1049</f>
        <v>61.4037267080745</v>
      </c>
      <c r="C724" s="19" t="n">
        <f aca="false">[1]Sheet1!B1049</f>
        <v>44.7204968944099</v>
      </c>
      <c r="D724" s="19" t="n">
        <f aca="false">[3]Sheet1!C1049</f>
        <v>69.8692307692308</v>
      </c>
      <c r="E724" s="19" t="n">
        <f aca="false">[3]Sheet1!D1049</f>
        <v>53.2967032967033</v>
      </c>
      <c r="F724" s="19"/>
      <c r="G724" s="19"/>
      <c r="H724" s="19" t="n">
        <f aca="false">[3]Sheet1!G1049</f>
        <v>76.7337662337662</v>
      </c>
      <c r="I724" s="19" t="n">
        <f aca="false">[3]Sheet1!H1049</f>
        <v>59.3571428571429</v>
      </c>
      <c r="J724" s="19" t="n">
        <f aca="false">[2]Sheet1!I1049</f>
        <v>72.1964285714286</v>
      </c>
      <c r="K724" s="19" t="n">
        <f aca="false">[2]Sheet1!J1049</f>
        <v>44.8928571428571</v>
      </c>
      <c r="L724" s="19" t="n">
        <f aca="false">[3]Sheet1!K1049</f>
        <v>72.2857142857143</v>
      </c>
      <c r="M724" s="19" t="n">
        <f aca="false">[3]Sheet1!L1049</f>
        <v>56.2244897959184</v>
      </c>
      <c r="N724" s="19" t="n">
        <f aca="false">[3]Sheet1!M1049</f>
        <v>77.8730158730159</v>
      </c>
      <c r="O724" s="19" t="n">
        <f aca="false">[3]Sheet1!N1049</f>
        <v>54.1587301587302</v>
      </c>
      <c r="P724" s="19"/>
      <c r="Q724" s="19"/>
      <c r="R724" s="19"/>
      <c r="S724" s="19"/>
      <c r="T724" s="20"/>
      <c r="U724" s="20"/>
    </row>
    <row r="725" customFormat="false" ht="12.75" hidden="false" customHeight="false" outlineLevel="0" collapsed="false">
      <c r="A725" s="0" t="s">
        <v>32</v>
      </c>
      <c r="B725" s="19"/>
      <c r="C725" s="19"/>
      <c r="D725" s="19"/>
      <c r="E725" s="19"/>
      <c r="F725" s="19"/>
      <c r="G725" s="19"/>
      <c r="H725" s="19"/>
      <c r="I725" s="19"/>
      <c r="J725" s="19" t="n">
        <f aca="false">[2]Sheet1!I1050</f>
        <v>68.1224489795918</v>
      </c>
      <c r="K725" s="19" t="n">
        <f aca="false">[2]Sheet1!J1050</f>
        <v>39.734693877551</v>
      </c>
      <c r="L725" s="19"/>
      <c r="M725" s="19"/>
      <c r="N725" s="19"/>
      <c r="O725" s="19"/>
      <c r="P725" s="19" t="n">
        <f aca="false">[2]Sheet1!O1050</f>
        <v>87.5918367346939</v>
      </c>
      <c r="Q725" s="19" t="n">
        <f aca="false">[2]Sheet1!P1050</f>
        <v>53.1557823129252</v>
      </c>
      <c r="R725" s="19" t="n">
        <f aca="false">[2]Sheet1!Q1050</f>
        <v>75.6214285714286</v>
      </c>
      <c r="S725" s="19" t="n">
        <f aca="false">[2]Sheet1!R1050</f>
        <v>53.8416666666667</v>
      </c>
      <c r="T725" s="20"/>
      <c r="U725" s="20"/>
    </row>
    <row r="726" customFormat="false" ht="13.5" hidden="false" customHeight="false" outlineLevel="0" collapsed="false">
      <c r="B726" s="19"/>
      <c r="C726" s="19"/>
      <c r="D726" s="19"/>
      <c r="E726" s="19"/>
      <c r="F726" s="19"/>
      <c r="G726" s="19"/>
      <c r="H726" s="19"/>
      <c r="I726" s="19"/>
      <c r="J726" s="19"/>
      <c r="K726" s="19"/>
      <c r="L726" s="19"/>
      <c r="M726" s="19"/>
      <c r="N726" s="19"/>
      <c r="O726" s="19"/>
      <c r="P726" s="19"/>
      <c r="Q726" s="19"/>
      <c r="R726" s="19"/>
      <c r="S726" s="19"/>
      <c r="T726" s="20"/>
      <c r="U726" s="38"/>
    </row>
    <row r="727" customFormat="false" ht="12.75" hidden="true" customHeight="false" outlineLevel="0" collapsed="false">
      <c r="B727" s="19"/>
      <c r="C727" s="19"/>
      <c r="D727" s="19"/>
      <c r="E727" s="19"/>
      <c r="F727" s="19"/>
      <c r="G727" s="19"/>
      <c r="H727" s="19"/>
      <c r="I727" s="19"/>
      <c r="J727" s="19"/>
      <c r="K727" s="19"/>
      <c r="L727" s="19"/>
      <c r="M727" s="19"/>
      <c r="N727" s="19"/>
      <c r="O727" s="19"/>
      <c r="P727" s="19"/>
      <c r="Q727" s="19"/>
      <c r="R727" s="19"/>
      <c r="S727" s="19"/>
      <c r="T727" s="20"/>
      <c r="U727" s="21"/>
    </row>
    <row r="728" customFormat="false" ht="13.5" hidden="true" customHeight="false" outlineLevel="0" collapsed="false">
      <c r="B728" s="19"/>
      <c r="C728" s="19"/>
      <c r="D728" s="19"/>
      <c r="E728" s="19"/>
      <c r="F728" s="19"/>
      <c r="G728" s="19"/>
      <c r="H728" s="19"/>
      <c r="I728" s="19"/>
      <c r="J728" s="19"/>
      <c r="K728" s="19"/>
      <c r="L728" s="19"/>
      <c r="M728" s="19"/>
      <c r="N728" s="19"/>
      <c r="O728" s="19"/>
      <c r="P728" s="19"/>
      <c r="Q728" s="19"/>
      <c r="R728" s="19"/>
      <c r="S728" s="19"/>
      <c r="T728" s="20"/>
      <c r="U728" s="21"/>
    </row>
    <row r="729" customFormat="false" ht="13.5" hidden="false" customHeight="false" outlineLevel="0" collapsed="false">
      <c r="A729" s="3" t="s">
        <v>191</v>
      </c>
      <c r="B729" s="23"/>
      <c r="C729" s="23"/>
      <c r="D729" s="23"/>
      <c r="E729" s="23"/>
      <c r="F729" s="23"/>
      <c r="G729" s="23"/>
      <c r="H729" s="23"/>
      <c r="I729" s="23"/>
      <c r="J729" s="23"/>
      <c r="K729" s="23"/>
      <c r="L729" s="23"/>
      <c r="M729" s="23"/>
      <c r="N729" s="23"/>
      <c r="O729" s="23"/>
      <c r="P729" s="23"/>
      <c r="Q729" s="23"/>
      <c r="R729" s="23"/>
      <c r="S729" s="23"/>
      <c r="U729" s="27"/>
    </row>
    <row r="730" customFormat="false" ht="12.75" hidden="false" customHeight="false" outlineLevel="0" collapsed="false">
      <c r="A730" s="0" t="s">
        <v>30</v>
      </c>
      <c r="B730" s="19"/>
      <c r="C730" s="19"/>
      <c r="D730" s="19"/>
      <c r="E730" s="19"/>
      <c r="F730" s="19" t="n">
        <f aca="false">[1]Sheet1!E1055</f>
        <v>81.7922077922078</v>
      </c>
      <c r="G730" s="19" t="n">
        <f aca="false">[1]Sheet1!F1055</f>
        <v>55.3831168831169</v>
      </c>
      <c r="H730" s="19"/>
      <c r="I730" s="19"/>
      <c r="J730" s="19" t="n">
        <f aca="false">[2]Sheet1!I1055</f>
        <v>77.7857142857143</v>
      </c>
      <c r="K730" s="19" t="n">
        <f aca="false">[2]Sheet1!J1055</f>
        <v>50.1428571428571</v>
      </c>
      <c r="L730" s="19"/>
      <c r="M730" s="19"/>
      <c r="N730" s="19"/>
      <c r="O730" s="19"/>
      <c r="P730" s="19"/>
      <c r="Q730" s="19"/>
      <c r="R730" s="19"/>
      <c r="S730" s="19"/>
      <c r="T730" s="20"/>
      <c r="U730" s="20"/>
    </row>
    <row r="731" customFormat="false" ht="12.75" hidden="false" customHeight="false" outlineLevel="0" collapsed="false">
      <c r="A731" s="0" t="s">
        <v>31</v>
      </c>
      <c r="B731" s="19" t="n">
        <f aca="false">[1]Sheet1!A1056</f>
        <v>67.5217391304348</v>
      </c>
      <c r="C731" s="19" t="n">
        <f aca="false">[1]Sheet1!B1056</f>
        <v>44.9627329192547</v>
      </c>
      <c r="D731" s="19" t="n">
        <f aca="false">[3]Sheet1!C1056</f>
        <v>69.2527472527473</v>
      </c>
      <c r="E731" s="19" t="n">
        <f aca="false">[3]Sheet1!D1056</f>
        <v>48.7362637362637</v>
      </c>
      <c r="F731" s="19"/>
      <c r="G731" s="19"/>
      <c r="H731" s="19" t="n">
        <f aca="false">[3]Sheet1!G1056</f>
        <v>73.3701298701299</v>
      </c>
      <c r="I731" s="19" t="n">
        <f aca="false">[3]Sheet1!H1056</f>
        <v>52.1688311688312</v>
      </c>
      <c r="J731" s="19" t="n">
        <f aca="false">[2]Sheet1!I1056</f>
        <v>75.2321428571429</v>
      </c>
      <c r="K731" s="19" t="n">
        <f aca="false">[2]Sheet1!J1056</f>
        <v>48</v>
      </c>
      <c r="L731" s="19" t="n">
        <f aca="false">[3]Sheet1!K1056</f>
        <v>67.9795918367347</v>
      </c>
      <c r="M731" s="19" t="n">
        <f aca="false">[3]Sheet1!L1056</f>
        <v>46.6530612244898</v>
      </c>
      <c r="N731" s="19" t="n">
        <f aca="false">[3]Sheet1!M1056</f>
        <v>77.6666666666667</v>
      </c>
      <c r="O731" s="19" t="n">
        <f aca="false">[3]Sheet1!N1056</f>
        <v>50.1746031746032</v>
      </c>
      <c r="P731" s="19"/>
      <c r="Q731" s="19"/>
      <c r="R731" s="19"/>
      <c r="S731" s="19"/>
      <c r="T731" s="20"/>
      <c r="U731" s="20"/>
    </row>
    <row r="732" customFormat="false" ht="12.75" hidden="false" customHeight="false" outlineLevel="0" collapsed="false">
      <c r="A732" s="0" t="s">
        <v>32</v>
      </c>
      <c r="B732" s="19"/>
      <c r="C732" s="19"/>
      <c r="D732" s="19"/>
      <c r="E732" s="19"/>
      <c r="F732" s="19"/>
      <c r="G732" s="19"/>
      <c r="H732" s="19"/>
      <c r="I732" s="19"/>
      <c r="J732" s="19" t="n">
        <f aca="false">[2]Sheet1!I1057</f>
        <v>71.6734693877551</v>
      </c>
      <c r="K732" s="19" t="n">
        <f aca="false">[2]Sheet1!J1057</f>
        <v>44.3061224489796</v>
      </c>
      <c r="L732" s="19"/>
      <c r="M732" s="19"/>
      <c r="N732" s="19"/>
      <c r="O732" s="19"/>
      <c r="P732" s="19" t="n">
        <f aca="false">[2]Sheet1!O1057</f>
        <v>81.034693877551</v>
      </c>
      <c r="Q732" s="19" t="n">
        <f aca="false">[2]Sheet1!P1057</f>
        <v>51.2517006802721</v>
      </c>
      <c r="R732" s="19" t="n">
        <f aca="false">[2]Sheet1!Q1057</f>
        <v>78.6190476190476</v>
      </c>
      <c r="S732" s="19" t="n">
        <f aca="false">[2]Sheet1!R1057</f>
        <v>51.3928571428571</v>
      </c>
      <c r="T732" s="20"/>
      <c r="U732" s="20"/>
    </row>
    <row r="733" customFormat="false" ht="13.5" hidden="false" customHeight="false" outlineLevel="0" collapsed="false">
      <c r="B733" s="19"/>
      <c r="C733" s="19"/>
      <c r="D733" s="19"/>
      <c r="E733" s="19"/>
      <c r="F733" s="19"/>
      <c r="G733" s="19"/>
      <c r="H733" s="19"/>
      <c r="I733" s="19"/>
      <c r="J733" s="19"/>
      <c r="K733" s="19"/>
      <c r="L733" s="19"/>
      <c r="M733" s="19"/>
      <c r="N733" s="19"/>
      <c r="O733" s="19"/>
      <c r="P733" s="19"/>
      <c r="Q733" s="19"/>
      <c r="R733" s="19"/>
      <c r="S733" s="19"/>
      <c r="T733" s="20"/>
      <c r="U733" s="38"/>
    </row>
    <row r="734" customFormat="false" ht="12.75" hidden="true" customHeight="false" outlineLevel="0" collapsed="false">
      <c r="B734" s="19"/>
      <c r="C734" s="19"/>
      <c r="D734" s="19"/>
      <c r="E734" s="19"/>
      <c r="F734" s="19"/>
      <c r="G734" s="19"/>
      <c r="H734" s="19"/>
      <c r="I734" s="19"/>
      <c r="J734" s="19"/>
      <c r="K734" s="19"/>
      <c r="L734" s="19"/>
      <c r="M734" s="19"/>
      <c r="N734" s="19"/>
      <c r="O734" s="19"/>
      <c r="P734" s="19"/>
      <c r="Q734" s="19"/>
      <c r="R734" s="19"/>
      <c r="S734" s="19"/>
      <c r="T734" s="20"/>
      <c r="U734" s="21"/>
    </row>
    <row r="735" customFormat="false" ht="13.5" hidden="true" customHeight="false" outlineLevel="0" collapsed="false">
      <c r="B735" s="19"/>
      <c r="C735" s="19"/>
      <c r="D735" s="19"/>
      <c r="E735" s="19"/>
      <c r="F735" s="19"/>
      <c r="G735" s="19"/>
      <c r="H735" s="19"/>
      <c r="I735" s="19"/>
      <c r="J735" s="19"/>
      <c r="K735" s="19"/>
      <c r="L735" s="19"/>
      <c r="M735" s="19"/>
      <c r="N735" s="19"/>
      <c r="O735" s="19"/>
      <c r="P735" s="19"/>
      <c r="Q735" s="19"/>
      <c r="R735" s="19"/>
      <c r="S735" s="19"/>
      <c r="T735" s="20"/>
      <c r="U735" s="21"/>
    </row>
    <row r="736" customFormat="false" ht="13.5" hidden="false" customHeight="false" outlineLevel="0" collapsed="false">
      <c r="A736" s="3" t="s">
        <v>192</v>
      </c>
      <c r="B736" s="23"/>
      <c r="C736" s="23"/>
      <c r="D736" s="23"/>
      <c r="E736" s="23"/>
      <c r="F736" s="23"/>
      <c r="G736" s="23"/>
      <c r="H736" s="23"/>
      <c r="I736" s="23"/>
      <c r="J736" s="23"/>
      <c r="K736" s="23"/>
      <c r="L736" s="23"/>
      <c r="M736" s="23"/>
      <c r="N736" s="23"/>
      <c r="O736" s="23"/>
      <c r="P736" s="23"/>
      <c r="Q736" s="23"/>
      <c r="R736" s="23"/>
      <c r="S736" s="23"/>
      <c r="U736" s="27"/>
    </row>
    <row r="737" customFormat="false" ht="12.75" hidden="false" customHeight="false" outlineLevel="0" collapsed="false">
      <c r="A737" s="0" t="s">
        <v>30</v>
      </c>
      <c r="B737" s="19"/>
      <c r="C737" s="19"/>
      <c r="D737" s="19"/>
      <c r="E737" s="19"/>
      <c r="F737" s="19" t="n">
        <f aca="false">[1]Sheet1!E1062</f>
        <v>77.4805194805195</v>
      </c>
      <c r="G737" s="19" t="n">
        <f aca="false">[1]Sheet1!F1062</f>
        <v>56.5006493506493</v>
      </c>
      <c r="H737" s="19"/>
      <c r="I737" s="19"/>
      <c r="J737" s="19" t="n">
        <f aca="false">[2]Sheet1!I1062</f>
        <v>69.1428571428571</v>
      </c>
      <c r="K737" s="19" t="n">
        <f aca="false">[2]Sheet1!J1062</f>
        <v>44.7142857142857</v>
      </c>
      <c r="L737" s="19"/>
      <c r="M737" s="19"/>
      <c r="N737" s="19"/>
      <c r="O737" s="19"/>
      <c r="P737" s="19"/>
      <c r="Q737" s="19"/>
      <c r="R737" s="19"/>
      <c r="S737" s="19"/>
      <c r="T737" s="20"/>
      <c r="U737" s="20"/>
    </row>
    <row r="738" customFormat="false" ht="12.75" hidden="false" customHeight="false" outlineLevel="0" collapsed="false">
      <c r="A738" s="0" t="s">
        <v>31</v>
      </c>
      <c r="B738" s="19" t="n">
        <f aca="false">[1]Sheet1!A1063</f>
        <v>60.6645962732919</v>
      </c>
      <c r="C738" s="19" t="n">
        <f aca="false">[1]Sheet1!B1063</f>
        <v>41.9689440993789</v>
      </c>
      <c r="D738" s="19" t="n">
        <f aca="false">[3]Sheet1!C1063</f>
        <v>63.867032967033</v>
      </c>
      <c r="E738" s="19" t="n">
        <f aca="false">[3]Sheet1!D1063</f>
        <v>42.0549450549451</v>
      </c>
      <c r="F738" s="19"/>
      <c r="G738" s="19"/>
      <c r="H738" s="19" t="n">
        <f aca="false">[3]Sheet1!G1063</f>
        <v>72.461038961039</v>
      </c>
      <c r="I738" s="19" t="n">
        <f aca="false">[3]Sheet1!H1063</f>
        <v>52.0207792207792</v>
      </c>
      <c r="J738" s="19" t="n">
        <f aca="false">[2]Sheet1!I1063</f>
        <v>58.2321428571429</v>
      </c>
      <c r="K738" s="19" t="n">
        <f aca="false">[2]Sheet1!J1063</f>
        <v>37.3392857142857</v>
      </c>
      <c r="L738" s="19" t="n">
        <f aca="false">[3]Sheet1!K1063</f>
        <v>65.3877551020408</v>
      </c>
      <c r="M738" s="19" t="n">
        <f aca="false">[3]Sheet1!L1063</f>
        <v>41.7551020408163</v>
      </c>
      <c r="N738" s="19" t="n">
        <f aca="false">[3]Sheet1!M1063</f>
        <v>74.1142857142857</v>
      </c>
      <c r="O738" s="19" t="n">
        <f aca="false">[3]Sheet1!N1063</f>
        <v>50.1095238095238</v>
      </c>
      <c r="P738" s="19"/>
      <c r="Q738" s="19"/>
      <c r="R738" s="19"/>
      <c r="S738" s="19"/>
      <c r="T738" s="20"/>
      <c r="U738" s="20"/>
    </row>
    <row r="739" customFormat="false" ht="12.75" hidden="false" customHeight="false" outlineLevel="0" collapsed="false">
      <c r="A739" s="0" t="s">
        <v>32</v>
      </c>
      <c r="B739" s="19"/>
      <c r="C739" s="19"/>
      <c r="D739" s="19"/>
      <c r="E739" s="19"/>
      <c r="F739" s="19"/>
      <c r="G739" s="19"/>
      <c r="H739" s="19"/>
      <c r="I739" s="19"/>
      <c r="J739" s="19" t="n">
        <f aca="false">[2]Sheet1!I1064</f>
        <v>60.5938775510204</v>
      </c>
      <c r="K739" s="19" t="n">
        <f aca="false">[2]Sheet1!J1064</f>
        <v>35.3489795918367</v>
      </c>
      <c r="L739" s="19"/>
      <c r="M739" s="19"/>
      <c r="N739" s="19"/>
      <c r="O739" s="19"/>
      <c r="P739" s="19" t="n">
        <f aca="false">[2]Sheet1!O1064</f>
        <v>69.1285714285714</v>
      </c>
      <c r="Q739" s="19" t="n">
        <f aca="false">[2]Sheet1!P1064</f>
        <v>43.4659863945578</v>
      </c>
      <c r="R739" s="19" t="n">
        <f aca="false">[2]Sheet1!Q1064</f>
        <v>67.2988095238095</v>
      </c>
      <c r="S739" s="19" t="n">
        <f aca="false">[2]Sheet1!R1064</f>
        <v>48.297619047619</v>
      </c>
      <c r="T739" s="20"/>
      <c r="U739" s="20"/>
    </row>
    <row r="740" customFormat="false" ht="13.5" hidden="false" customHeight="false" outlineLevel="0" collapsed="false">
      <c r="B740" s="19"/>
      <c r="C740" s="19"/>
      <c r="D740" s="19"/>
      <c r="E740" s="19"/>
      <c r="F740" s="19"/>
      <c r="G740" s="19"/>
      <c r="H740" s="19"/>
      <c r="I740" s="19"/>
      <c r="J740" s="19"/>
      <c r="K740" s="19"/>
      <c r="L740" s="19"/>
      <c r="M740" s="19"/>
      <c r="N740" s="19"/>
      <c r="O740" s="19"/>
      <c r="P740" s="19"/>
      <c r="Q740" s="19"/>
      <c r="R740" s="19"/>
      <c r="S740" s="19"/>
      <c r="T740" s="20"/>
      <c r="U740" s="38"/>
    </row>
    <row r="741" customFormat="false" ht="12.75" hidden="true" customHeight="false" outlineLevel="0" collapsed="false">
      <c r="B741" s="19"/>
      <c r="C741" s="19"/>
      <c r="D741" s="19"/>
      <c r="E741" s="19"/>
      <c r="F741" s="19"/>
      <c r="G741" s="19"/>
      <c r="H741" s="19"/>
      <c r="I741" s="19"/>
      <c r="J741" s="19"/>
      <c r="K741" s="19"/>
      <c r="L741" s="19"/>
      <c r="M741" s="19"/>
      <c r="N741" s="19"/>
      <c r="O741" s="19"/>
      <c r="P741" s="19"/>
      <c r="Q741" s="19"/>
      <c r="R741" s="19"/>
      <c r="S741" s="19"/>
      <c r="T741" s="20"/>
      <c r="U741" s="21"/>
    </row>
    <row r="742" customFormat="false" ht="13.5" hidden="true" customHeight="false" outlineLevel="0" collapsed="false">
      <c r="B742" s="19"/>
      <c r="C742" s="19"/>
      <c r="D742" s="19"/>
      <c r="E742" s="19"/>
      <c r="F742" s="19"/>
      <c r="G742" s="19"/>
      <c r="H742" s="19"/>
      <c r="I742" s="19"/>
      <c r="J742" s="19"/>
      <c r="K742" s="19"/>
      <c r="L742" s="19"/>
      <c r="M742" s="19"/>
      <c r="N742" s="19"/>
      <c r="O742" s="19"/>
      <c r="P742" s="19"/>
      <c r="Q742" s="19"/>
      <c r="R742" s="19"/>
      <c r="S742" s="19"/>
      <c r="T742" s="20"/>
      <c r="U742" s="21"/>
    </row>
    <row r="743" customFormat="false" ht="13.5" hidden="false" customHeight="false" outlineLevel="0" collapsed="false">
      <c r="A743" s="3" t="s">
        <v>193</v>
      </c>
      <c r="B743" s="23"/>
      <c r="C743" s="23"/>
      <c r="D743" s="23"/>
      <c r="E743" s="23"/>
      <c r="F743" s="23"/>
      <c r="G743" s="23"/>
      <c r="H743" s="23"/>
      <c r="I743" s="23"/>
      <c r="J743" s="23"/>
      <c r="K743" s="23"/>
      <c r="L743" s="23"/>
      <c r="M743" s="23"/>
      <c r="N743" s="23"/>
      <c r="O743" s="23"/>
      <c r="P743" s="23"/>
      <c r="Q743" s="23"/>
      <c r="R743" s="23"/>
      <c r="S743" s="23"/>
      <c r="U743" s="27"/>
    </row>
    <row r="744" customFormat="false" ht="12.75" hidden="false" customHeight="false" outlineLevel="0" collapsed="false">
      <c r="A744" s="0" t="s">
        <v>30</v>
      </c>
      <c r="B744" s="19"/>
      <c r="C744" s="19"/>
      <c r="D744" s="19"/>
      <c r="E744" s="19"/>
      <c r="F744" s="19" t="n">
        <f aca="false">[1]Sheet1!E1069</f>
        <v>75.2987012987013</v>
      </c>
      <c r="G744" s="19" t="n">
        <f aca="false">[1]Sheet1!F1069</f>
        <v>48.7857142857143</v>
      </c>
      <c r="H744" s="19"/>
      <c r="I744" s="19"/>
      <c r="J744" s="19" t="n">
        <f aca="false">[2]Sheet1!I1069</f>
        <v>63.4642857142857</v>
      </c>
      <c r="K744" s="19" t="n">
        <f aca="false">[2]Sheet1!J1069</f>
        <v>39.4285714285714</v>
      </c>
      <c r="L744" s="19"/>
      <c r="M744" s="19"/>
      <c r="N744" s="19"/>
      <c r="O744" s="19"/>
      <c r="P744" s="19"/>
      <c r="Q744" s="19"/>
      <c r="R744" s="19"/>
      <c r="S744" s="19"/>
      <c r="T744" s="20"/>
      <c r="U744" s="20"/>
    </row>
    <row r="745" customFormat="false" ht="12.75" hidden="false" customHeight="false" outlineLevel="0" collapsed="false">
      <c r="A745" s="0" t="s">
        <v>31</v>
      </c>
      <c r="B745" s="19" t="n">
        <f aca="false">[1]Sheet1!A1070</f>
        <v>57.2298136645963</v>
      </c>
      <c r="C745" s="19" t="n">
        <f aca="false">[1]Sheet1!B1070</f>
        <v>41.0869565217391</v>
      </c>
      <c r="D745" s="19" t="n">
        <f aca="false">[3]Sheet1!C1070</f>
        <v>64.4065934065934</v>
      </c>
      <c r="E745" s="19" t="n">
        <f aca="false">[3]Sheet1!D1070</f>
        <v>35.6263736263736</v>
      </c>
      <c r="F745" s="19"/>
      <c r="G745" s="19"/>
      <c r="H745" s="19" t="n">
        <f aca="false">[3]Sheet1!G1070</f>
        <v>72.0779220779221</v>
      </c>
      <c r="I745" s="19" t="n">
        <f aca="false">[3]Sheet1!H1070</f>
        <v>52.7142857142857</v>
      </c>
      <c r="J745" s="19" t="n">
        <f aca="false">[2]Sheet1!I1070</f>
        <v>53.1071428571429</v>
      </c>
      <c r="K745" s="19" t="n">
        <f aca="false">[2]Sheet1!J1070</f>
        <v>32.4464285714286</v>
      </c>
      <c r="L745" s="19" t="n">
        <f aca="false">[3]Sheet1!K1070</f>
        <v>63.7755102040816</v>
      </c>
      <c r="M745" s="19" t="n">
        <f aca="false">[3]Sheet1!L1070</f>
        <v>45.469387755102</v>
      </c>
      <c r="N745" s="19" t="n">
        <f aca="false">[3]Sheet1!M1070</f>
        <v>71.1746031746032</v>
      </c>
      <c r="O745" s="19" t="n">
        <f aca="false">[3]Sheet1!N1070</f>
        <v>49.6825396825397</v>
      </c>
      <c r="P745" s="19"/>
      <c r="Q745" s="19"/>
      <c r="R745" s="19"/>
      <c r="S745" s="19"/>
      <c r="T745" s="20"/>
      <c r="U745" s="20"/>
    </row>
    <row r="746" customFormat="false" ht="12.75" hidden="false" customHeight="false" outlineLevel="0" collapsed="false">
      <c r="A746" s="0" t="s">
        <v>32</v>
      </c>
      <c r="B746" s="19"/>
      <c r="C746" s="19"/>
      <c r="D746" s="19"/>
      <c r="E746" s="19"/>
      <c r="F746" s="19"/>
      <c r="G746" s="19"/>
      <c r="H746" s="19"/>
      <c r="I746" s="19"/>
      <c r="J746" s="19" t="n">
        <f aca="false">[2]Sheet1!I1071</f>
        <v>55.3673469387755</v>
      </c>
      <c r="K746" s="19" t="n">
        <f aca="false">[2]Sheet1!J1071</f>
        <v>34.6530612244898</v>
      </c>
      <c r="L746" s="19"/>
      <c r="M746" s="19"/>
      <c r="N746" s="19"/>
      <c r="O746" s="19"/>
      <c r="P746" s="19" t="n">
        <f aca="false">[2]Sheet1!O1071</f>
        <v>68.8904761904762</v>
      </c>
      <c r="Q746" s="19" t="n">
        <f aca="false">[2]Sheet1!P1071</f>
        <v>39.7619047619048</v>
      </c>
      <c r="R746" s="19" t="n">
        <f aca="false">[2]Sheet1!Q1071</f>
        <v>70.8571428571429</v>
      </c>
      <c r="S746" s="19" t="n">
        <f aca="false">[2]Sheet1!R1071</f>
        <v>48.0357142857143</v>
      </c>
      <c r="T746" s="20"/>
      <c r="U746" s="20"/>
    </row>
    <row r="747" customFormat="false" ht="13.5" hidden="false" customHeight="false" outlineLevel="0" collapsed="false">
      <c r="B747" s="19"/>
      <c r="C747" s="19"/>
      <c r="D747" s="19"/>
      <c r="E747" s="19"/>
      <c r="F747" s="19"/>
      <c r="G747" s="19"/>
      <c r="H747" s="19"/>
      <c r="I747" s="19"/>
      <c r="J747" s="19"/>
      <c r="K747" s="19"/>
      <c r="L747" s="19"/>
      <c r="M747" s="19"/>
      <c r="N747" s="19"/>
      <c r="O747" s="19"/>
      <c r="P747" s="19"/>
      <c r="Q747" s="19"/>
      <c r="R747" s="19"/>
      <c r="S747" s="19"/>
      <c r="T747" s="20"/>
      <c r="U747" s="38"/>
    </row>
    <row r="748" customFormat="false" ht="12.75" hidden="true" customHeight="false" outlineLevel="0" collapsed="false">
      <c r="B748" s="19"/>
      <c r="C748" s="19"/>
      <c r="D748" s="19"/>
      <c r="E748" s="19"/>
      <c r="F748" s="19"/>
      <c r="G748" s="19"/>
      <c r="H748" s="19"/>
      <c r="I748" s="19"/>
      <c r="J748" s="19"/>
      <c r="K748" s="19"/>
      <c r="L748" s="19"/>
      <c r="M748" s="19"/>
      <c r="N748" s="19"/>
      <c r="O748" s="19"/>
      <c r="P748" s="19"/>
      <c r="Q748" s="19"/>
      <c r="R748" s="19"/>
      <c r="S748" s="19"/>
      <c r="T748" s="20"/>
      <c r="U748" s="21"/>
    </row>
    <row r="749" customFormat="false" ht="13.5" hidden="true" customHeight="false" outlineLevel="0" collapsed="false">
      <c r="B749" s="19"/>
      <c r="C749" s="19"/>
      <c r="D749" s="19"/>
      <c r="E749" s="19"/>
      <c r="F749" s="19"/>
      <c r="G749" s="19"/>
      <c r="H749" s="19"/>
      <c r="I749" s="19"/>
      <c r="J749" s="19"/>
      <c r="K749" s="19"/>
      <c r="L749" s="19"/>
      <c r="M749" s="19"/>
      <c r="N749" s="19"/>
      <c r="O749" s="19"/>
      <c r="P749" s="19"/>
      <c r="Q749" s="19"/>
      <c r="R749" s="19"/>
      <c r="S749" s="19"/>
      <c r="T749" s="20"/>
      <c r="U749" s="21"/>
    </row>
    <row r="750" customFormat="false" ht="13.5" hidden="false" customHeight="false" outlineLevel="0" collapsed="false">
      <c r="A750" s="3" t="s">
        <v>194</v>
      </c>
      <c r="B750" s="23"/>
      <c r="C750" s="23"/>
      <c r="D750" s="23"/>
      <c r="E750" s="23"/>
      <c r="F750" s="23"/>
      <c r="G750" s="23"/>
      <c r="H750" s="23"/>
      <c r="I750" s="23"/>
      <c r="J750" s="23"/>
      <c r="K750" s="23"/>
      <c r="L750" s="23"/>
      <c r="M750" s="23"/>
      <c r="N750" s="23"/>
      <c r="O750" s="23"/>
      <c r="P750" s="23"/>
      <c r="Q750" s="23"/>
      <c r="R750" s="23"/>
      <c r="S750" s="23"/>
      <c r="U750" s="27"/>
    </row>
    <row r="751" customFormat="false" ht="12.75" hidden="false" customHeight="false" outlineLevel="0" collapsed="false">
      <c r="A751" s="0" t="s">
        <v>30</v>
      </c>
      <c r="B751" s="19"/>
      <c r="C751" s="19"/>
      <c r="D751" s="19"/>
      <c r="E751" s="19"/>
      <c r="F751" s="19" t="n">
        <f aca="false">[1]Sheet1!E1076</f>
        <v>81.3896103896104</v>
      </c>
      <c r="G751" s="19" t="n">
        <f aca="false">[1]Sheet1!F1076</f>
        <v>56.5</v>
      </c>
      <c r="H751" s="19"/>
      <c r="I751" s="19"/>
      <c r="J751" s="19" t="n">
        <f aca="false">[2]Sheet1!I1076</f>
        <v>69.7142857142857</v>
      </c>
      <c r="K751" s="19" t="n">
        <f aca="false">[2]Sheet1!J1076</f>
        <v>43.3214285714286</v>
      </c>
      <c r="L751" s="19"/>
      <c r="M751" s="19"/>
      <c r="N751" s="19"/>
      <c r="O751" s="19"/>
      <c r="P751" s="19"/>
      <c r="Q751" s="19"/>
      <c r="R751" s="19"/>
      <c r="S751" s="19"/>
      <c r="T751" s="20"/>
      <c r="U751" s="20"/>
    </row>
    <row r="752" customFormat="false" ht="12.75" hidden="false" customHeight="false" outlineLevel="0" collapsed="false">
      <c r="A752" s="0" t="s">
        <v>31</v>
      </c>
      <c r="B752" s="19" t="n">
        <f aca="false">[1]Sheet1!A1077</f>
        <v>61.055900621118</v>
      </c>
      <c r="C752" s="19" t="n">
        <f aca="false">[1]Sheet1!B1077</f>
        <v>43.7888198757764</v>
      </c>
      <c r="D752" s="19" t="n">
        <f aca="false">[3]Sheet1!C1077</f>
        <v>70.2197802197802</v>
      </c>
      <c r="E752" s="19" t="n">
        <f aca="false">[3]Sheet1!D1077</f>
        <v>47.5824175824176</v>
      </c>
      <c r="F752" s="19"/>
      <c r="G752" s="19"/>
      <c r="H752" s="19" t="n">
        <f aca="false">[3]Sheet1!G1077</f>
        <v>77.2987012987013</v>
      </c>
      <c r="I752" s="19" t="n">
        <f aca="false">[3]Sheet1!H1077</f>
        <v>55.1493506493506</v>
      </c>
      <c r="J752" s="19" t="n">
        <f aca="false">[2]Sheet1!I1077</f>
        <v>56.9464285714286</v>
      </c>
      <c r="K752" s="19" t="n">
        <f aca="false">[2]Sheet1!J1077</f>
        <v>36.0178571428571</v>
      </c>
      <c r="L752" s="19" t="n">
        <f aca="false">[3]Sheet1!K1077</f>
        <v>67.1632653061225</v>
      </c>
      <c r="M752" s="19" t="n">
        <f aca="false">[3]Sheet1!L1077</f>
        <v>43.530612244898</v>
      </c>
      <c r="N752" s="19" t="n">
        <f aca="false">[3]Sheet1!M1077</f>
        <v>77.9047619047619</v>
      </c>
      <c r="O752" s="19" t="n">
        <f aca="false">[3]Sheet1!N1077</f>
        <v>51.3333333333333</v>
      </c>
      <c r="P752" s="19"/>
      <c r="Q752" s="19"/>
      <c r="R752" s="19"/>
      <c r="S752" s="19"/>
      <c r="T752" s="20"/>
      <c r="U752" s="20"/>
    </row>
    <row r="753" customFormat="false" ht="12.75" hidden="false" customHeight="false" outlineLevel="0" collapsed="false">
      <c r="A753" s="0" t="s">
        <v>32</v>
      </c>
      <c r="B753" s="19"/>
      <c r="C753" s="19"/>
      <c r="D753" s="19"/>
      <c r="E753" s="19"/>
      <c r="F753" s="19"/>
      <c r="G753" s="19"/>
      <c r="H753" s="19"/>
      <c r="I753" s="19"/>
      <c r="J753" s="19" t="n">
        <f aca="false">[2]Sheet1!I1078</f>
        <v>55.6326530612245</v>
      </c>
      <c r="K753" s="19" t="n">
        <f aca="false">[2]Sheet1!J1078</f>
        <v>33.0408163265306</v>
      </c>
      <c r="L753" s="19"/>
      <c r="M753" s="19"/>
      <c r="N753" s="19"/>
      <c r="O753" s="19"/>
      <c r="P753" s="19" t="n">
        <f aca="false">[2]Sheet1!O1078</f>
        <v>68.278231292517</v>
      </c>
      <c r="Q753" s="19" t="n">
        <f aca="false">[2]Sheet1!P1078</f>
        <v>39.8789115646259</v>
      </c>
      <c r="R753" s="19" t="n">
        <f aca="false">[2]Sheet1!Q1078</f>
        <v>64.9285714285714</v>
      </c>
      <c r="S753" s="19" t="n">
        <f aca="false">[2]Sheet1!R1078</f>
        <v>46.3571428571429</v>
      </c>
      <c r="T753" s="20"/>
      <c r="U753" s="20"/>
    </row>
    <row r="754" customFormat="false" ht="13.5" hidden="false" customHeight="false" outlineLevel="0" collapsed="false">
      <c r="B754" s="19"/>
      <c r="C754" s="19"/>
      <c r="D754" s="19"/>
      <c r="E754" s="19"/>
      <c r="F754" s="19"/>
      <c r="G754" s="19"/>
      <c r="H754" s="19"/>
      <c r="I754" s="19"/>
      <c r="J754" s="19"/>
      <c r="K754" s="19"/>
      <c r="L754" s="19"/>
      <c r="M754" s="19"/>
      <c r="N754" s="19"/>
      <c r="O754" s="19"/>
      <c r="P754" s="19"/>
      <c r="Q754" s="19"/>
      <c r="R754" s="19"/>
      <c r="S754" s="19"/>
      <c r="T754" s="20"/>
      <c r="U754" s="38"/>
    </row>
    <row r="755" customFormat="false" ht="12.75" hidden="true" customHeight="false" outlineLevel="0" collapsed="false">
      <c r="B755" s="19"/>
      <c r="C755" s="19"/>
      <c r="D755" s="19"/>
      <c r="E755" s="19"/>
      <c r="F755" s="19"/>
      <c r="G755" s="19"/>
      <c r="H755" s="19"/>
      <c r="I755" s="19"/>
      <c r="J755" s="19"/>
      <c r="K755" s="19"/>
      <c r="L755" s="19"/>
      <c r="M755" s="19"/>
      <c r="N755" s="19"/>
      <c r="O755" s="19"/>
      <c r="P755" s="19"/>
      <c r="Q755" s="19"/>
      <c r="R755" s="19"/>
      <c r="S755" s="19"/>
      <c r="T755" s="20"/>
      <c r="U755" s="21"/>
    </row>
    <row r="756" customFormat="false" ht="13.5" hidden="true" customHeight="false" outlineLevel="0" collapsed="false">
      <c r="B756" s="19"/>
      <c r="C756" s="19"/>
      <c r="D756" s="19"/>
      <c r="E756" s="19"/>
      <c r="F756" s="19"/>
      <c r="G756" s="19"/>
      <c r="H756" s="19"/>
      <c r="I756" s="19"/>
      <c r="J756" s="19"/>
      <c r="K756" s="19"/>
      <c r="L756" s="19"/>
      <c r="M756" s="19"/>
      <c r="N756" s="19"/>
      <c r="O756" s="19"/>
      <c r="P756" s="19"/>
      <c r="Q756" s="19"/>
      <c r="R756" s="19"/>
      <c r="S756" s="19"/>
      <c r="T756" s="20"/>
      <c r="U756" s="21"/>
    </row>
    <row r="757" customFormat="false" ht="13.5" hidden="false" customHeight="false" outlineLevel="0" collapsed="false">
      <c r="A757" s="3" t="s">
        <v>195</v>
      </c>
      <c r="B757" s="23"/>
      <c r="C757" s="23"/>
      <c r="D757" s="23"/>
      <c r="E757" s="23"/>
      <c r="F757" s="23"/>
      <c r="G757" s="23"/>
      <c r="H757" s="23"/>
      <c r="I757" s="23"/>
      <c r="J757" s="23"/>
      <c r="K757" s="23"/>
      <c r="L757" s="23"/>
      <c r="M757" s="23"/>
      <c r="N757" s="23"/>
      <c r="O757" s="23"/>
      <c r="P757" s="23"/>
      <c r="Q757" s="23"/>
      <c r="R757" s="23"/>
      <c r="S757" s="23"/>
      <c r="U757" s="27"/>
    </row>
    <row r="758" customFormat="false" ht="12.75" hidden="false" customHeight="false" outlineLevel="0" collapsed="false">
      <c r="A758" s="0" t="s">
        <v>30</v>
      </c>
      <c r="B758" s="19"/>
      <c r="C758" s="19"/>
      <c r="D758" s="19"/>
      <c r="E758" s="19"/>
      <c r="F758" s="19" t="n">
        <f aca="false">[1]Sheet1!E1083</f>
        <v>75.4155844155844</v>
      </c>
      <c r="G758" s="19" t="n">
        <f aca="false">[1]Sheet1!F1083</f>
        <v>49.9155844155844</v>
      </c>
      <c r="H758" s="19"/>
      <c r="I758" s="19"/>
      <c r="J758" s="19" t="n">
        <f aca="false">[2]Sheet1!I1083</f>
        <v>68.5714285714286</v>
      </c>
      <c r="K758" s="19" t="n">
        <f aca="false">[2]Sheet1!J1083</f>
        <v>43.3928571428571</v>
      </c>
      <c r="L758" s="19"/>
      <c r="M758" s="19"/>
      <c r="N758" s="19"/>
      <c r="O758" s="19"/>
      <c r="P758" s="19"/>
      <c r="Q758" s="19"/>
      <c r="R758" s="19"/>
      <c r="S758" s="19"/>
      <c r="T758" s="20"/>
      <c r="U758" s="20"/>
    </row>
    <row r="759" customFormat="false" ht="12.75" hidden="false" customHeight="false" outlineLevel="0" collapsed="false">
      <c r="A759" s="0" t="s">
        <v>31</v>
      </c>
      <c r="B759" s="19" t="n">
        <f aca="false">[1]Sheet1!A1084</f>
        <v>55.1490683229814</v>
      </c>
      <c r="C759" s="19" t="n">
        <f aca="false">[1]Sheet1!B1084</f>
        <v>39.4236024844721</v>
      </c>
      <c r="D759" s="19" t="n">
        <f aca="false">[3]Sheet1!C1084</f>
        <v>55.2967032967033</v>
      </c>
      <c r="E759" s="19" t="n">
        <f aca="false">[3]Sheet1!D1084</f>
        <v>37.2626373626374</v>
      </c>
      <c r="F759" s="19"/>
      <c r="G759" s="19"/>
      <c r="H759" s="19" t="n">
        <f aca="false">[3]Sheet1!G1084</f>
        <v>65.1292207792208</v>
      </c>
      <c r="I759" s="19" t="n">
        <f aca="false">[3]Sheet1!H1084</f>
        <v>42.5194805194805</v>
      </c>
      <c r="J759" s="19" t="n">
        <f aca="false">[2]Sheet1!I1084</f>
        <v>54.9285714285714</v>
      </c>
      <c r="K759" s="19" t="n">
        <f aca="false">[2]Sheet1!J1084</f>
        <v>33.1785714285714</v>
      </c>
      <c r="L759" s="19" t="n">
        <f aca="false">[3]Sheet1!K1084</f>
        <v>54.3061224489796</v>
      </c>
      <c r="M759" s="19" t="n">
        <f aca="false">[3]Sheet1!L1084</f>
        <v>33.5714285714286</v>
      </c>
      <c r="N759" s="19" t="n">
        <f aca="false">[3]Sheet1!M1084</f>
        <v>66.1920634920635</v>
      </c>
      <c r="O759" s="19" t="n">
        <f aca="false">[3]Sheet1!N1084</f>
        <v>37.8904761904762</v>
      </c>
      <c r="P759" s="19"/>
      <c r="Q759" s="19"/>
      <c r="R759" s="19"/>
      <c r="S759" s="19"/>
      <c r="T759" s="20"/>
      <c r="U759" s="20"/>
    </row>
    <row r="760" customFormat="false" ht="12.75" hidden="false" customHeight="false" outlineLevel="0" collapsed="false">
      <c r="A760" s="0" t="s">
        <v>32</v>
      </c>
      <c r="B760" s="19"/>
      <c r="C760" s="19"/>
      <c r="D760" s="19"/>
      <c r="E760" s="19"/>
      <c r="F760" s="19"/>
      <c r="G760" s="19"/>
      <c r="H760" s="19"/>
      <c r="I760" s="19"/>
      <c r="J760" s="19" t="n">
        <f aca="false">[2]Sheet1!I1085</f>
        <v>54.9795918367347</v>
      </c>
      <c r="K760" s="19" t="n">
        <f aca="false">[2]Sheet1!J1085</f>
        <v>33.5102040816327</v>
      </c>
      <c r="L760" s="19"/>
      <c r="M760" s="19"/>
      <c r="N760" s="19"/>
      <c r="O760" s="19"/>
      <c r="P760" s="19" t="n">
        <f aca="false">[2]Sheet1!O1085</f>
        <v>70.1863945578232</v>
      </c>
      <c r="Q760" s="19" t="n">
        <f aca="false">[2]Sheet1!P1085</f>
        <v>42.843537414966</v>
      </c>
      <c r="R760" s="19" t="n">
        <f aca="false">[2]Sheet1!Q1085</f>
        <v>61.3095238095238</v>
      </c>
      <c r="S760" s="19" t="n">
        <f aca="false">[2]Sheet1!R1085</f>
        <v>47.6190476190476</v>
      </c>
      <c r="T760" s="20"/>
      <c r="U760" s="20"/>
    </row>
    <row r="761" customFormat="false" ht="13.5" hidden="false" customHeight="false" outlineLevel="0" collapsed="false">
      <c r="B761" s="19"/>
      <c r="C761" s="19"/>
      <c r="D761" s="19"/>
      <c r="E761" s="19"/>
      <c r="F761" s="19"/>
      <c r="G761" s="19"/>
      <c r="H761" s="19"/>
      <c r="I761" s="19"/>
      <c r="J761" s="19"/>
      <c r="K761" s="19"/>
      <c r="L761" s="19"/>
      <c r="M761" s="19"/>
      <c r="N761" s="19"/>
      <c r="O761" s="19"/>
      <c r="P761" s="19"/>
      <c r="Q761" s="19"/>
      <c r="R761" s="19"/>
      <c r="S761" s="19"/>
      <c r="T761" s="20"/>
      <c r="U761" s="38"/>
    </row>
    <row r="762" customFormat="false" ht="12.75" hidden="true" customHeight="false" outlineLevel="0" collapsed="false">
      <c r="B762" s="19"/>
      <c r="C762" s="19"/>
      <c r="D762" s="19"/>
      <c r="E762" s="19"/>
      <c r="F762" s="19"/>
      <c r="G762" s="19"/>
      <c r="H762" s="19"/>
      <c r="I762" s="19"/>
      <c r="J762" s="19"/>
      <c r="K762" s="19"/>
      <c r="L762" s="19"/>
      <c r="M762" s="19"/>
      <c r="N762" s="19"/>
      <c r="O762" s="19"/>
      <c r="P762" s="19"/>
      <c r="Q762" s="19"/>
      <c r="R762" s="19"/>
      <c r="S762" s="19"/>
      <c r="T762" s="20"/>
      <c r="U762" s="21"/>
    </row>
    <row r="763" customFormat="false" ht="13.5" hidden="true" customHeight="false" outlineLevel="0" collapsed="false">
      <c r="B763" s="19"/>
      <c r="C763" s="19"/>
      <c r="D763" s="19"/>
      <c r="E763" s="19"/>
      <c r="F763" s="19"/>
      <c r="G763" s="19"/>
      <c r="H763" s="19"/>
      <c r="I763" s="19"/>
      <c r="J763" s="19"/>
      <c r="K763" s="19"/>
      <c r="L763" s="19"/>
      <c r="M763" s="19"/>
      <c r="N763" s="19"/>
      <c r="O763" s="19"/>
      <c r="P763" s="19"/>
      <c r="Q763" s="19"/>
      <c r="R763" s="19"/>
      <c r="S763" s="19"/>
      <c r="T763" s="20"/>
      <c r="U763" s="21"/>
    </row>
    <row r="764" customFormat="false" ht="13.5" hidden="false" customHeight="false" outlineLevel="0" collapsed="false">
      <c r="A764" s="3" t="s">
        <v>196</v>
      </c>
      <c r="B764" s="23"/>
      <c r="C764" s="23"/>
      <c r="D764" s="23"/>
      <c r="E764" s="23"/>
      <c r="F764" s="23"/>
      <c r="G764" s="23"/>
      <c r="H764" s="23"/>
      <c r="I764" s="23"/>
      <c r="J764" s="23"/>
      <c r="K764" s="23"/>
      <c r="L764" s="23"/>
      <c r="M764" s="23"/>
      <c r="N764" s="23"/>
      <c r="O764" s="23"/>
      <c r="P764" s="23"/>
      <c r="Q764" s="23"/>
      <c r="R764" s="23"/>
      <c r="S764" s="23"/>
      <c r="U764" s="27"/>
    </row>
    <row r="765" customFormat="false" ht="12.75" hidden="false" customHeight="false" outlineLevel="0" collapsed="false">
      <c r="A765" s="0" t="s">
        <v>30</v>
      </c>
      <c r="B765" s="19"/>
      <c r="C765" s="19"/>
      <c r="D765" s="19"/>
      <c r="E765" s="19"/>
      <c r="F765" s="19" t="n">
        <f aca="false">[1]Sheet1!E1090</f>
        <v>77.4733766233766</v>
      </c>
      <c r="G765" s="19" t="n">
        <f aca="false">[1]Sheet1!F1090</f>
        <v>53.6681818181818</v>
      </c>
      <c r="H765" s="19"/>
      <c r="I765" s="19"/>
      <c r="J765" s="19" t="n">
        <f aca="false">[2]Sheet1!I1090</f>
        <v>70.75</v>
      </c>
      <c r="K765" s="19" t="n">
        <f aca="false">[2]Sheet1!J1090</f>
        <v>43.9285714285714</v>
      </c>
      <c r="L765" s="19"/>
      <c r="M765" s="19"/>
      <c r="N765" s="19"/>
      <c r="O765" s="19"/>
      <c r="P765" s="19"/>
      <c r="Q765" s="19"/>
      <c r="R765" s="19"/>
      <c r="S765" s="19"/>
      <c r="T765" s="20"/>
      <c r="U765" s="20"/>
    </row>
    <row r="766" customFormat="false" ht="12.75" hidden="false" customHeight="false" outlineLevel="0" collapsed="false">
      <c r="A766" s="0" t="s">
        <v>31</v>
      </c>
      <c r="B766" s="19" t="n">
        <f aca="false">[1]Sheet1!A1091</f>
        <v>60.4844720496894</v>
      </c>
      <c r="C766" s="19" t="n">
        <f aca="false">[1]Sheet1!B1091</f>
        <v>36.5403726708075</v>
      </c>
      <c r="D766" s="19" t="n">
        <f aca="false">[3]Sheet1!C1091</f>
        <v>60.1</v>
      </c>
      <c r="E766" s="19" t="n">
        <f aca="false">[3]Sheet1!D1091</f>
        <v>41.6043956043956</v>
      </c>
      <c r="F766" s="19"/>
      <c r="G766" s="19"/>
      <c r="H766" s="19" t="n">
        <f aca="false">[3]Sheet1!G1091</f>
        <v>70.6688311688312</v>
      </c>
      <c r="I766" s="19" t="n">
        <f aca="false">[3]Sheet1!H1091</f>
        <v>46.6753246753247</v>
      </c>
      <c r="J766" s="19" t="n">
        <f aca="false">[2]Sheet1!I1091</f>
        <v>58.0535714285714</v>
      </c>
      <c r="K766" s="19" t="n">
        <f aca="false">[2]Sheet1!J1091</f>
        <v>33.5892857142857</v>
      </c>
      <c r="L766" s="19" t="n">
        <f aca="false">[3]Sheet1!K1091</f>
        <v>57.3061224489796</v>
      </c>
      <c r="M766" s="19" t="n">
        <f aca="false">[3]Sheet1!L1091</f>
        <v>39.7755102040816</v>
      </c>
      <c r="N766" s="19" t="n">
        <f aca="false">[3]Sheet1!M1091</f>
        <v>74.0952380952381</v>
      </c>
      <c r="O766" s="19" t="n">
        <f aca="false">[3]Sheet1!N1091</f>
        <v>45.9047619047619</v>
      </c>
      <c r="P766" s="19"/>
      <c r="Q766" s="19"/>
      <c r="R766" s="19"/>
      <c r="S766" s="19"/>
      <c r="T766" s="20"/>
      <c r="U766" s="20"/>
    </row>
    <row r="767" customFormat="false" ht="12.75" hidden="false" customHeight="false" outlineLevel="0" collapsed="false">
      <c r="A767" s="0" t="s">
        <v>32</v>
      </c>
      <c r="B767" s="19"/>
      <c r="C767" s="19"/>
      <c r="D767" s="19"/>
      <c r="E767" s="19"/>
      <c r="F767" s="19"/>
      <c r="G767" s="19"/>
      <c r="H767" s="19"/>
      <c r="I767" s="19"/>
      <c r="J767" s="19" t="n">
        <f aca="false">[2]Sheet1!I1092</f>
        <v>62.2448979591837</v>
      </c>
      <c r="K767" s="19" t="n">
        <f aca="false">[2]Sheet1!J1092</f>
        <v>33.4489795918367</v>
      </c>
      <c r="L767" s="19"/>
      <c r="M767" s="19"/>
      <c r="N767" s="19"/>
      <c r="O767" s="19"/>
      <c r="P767" s="19" t="n">
        <f aca="false">[2]Sheet1!O1092</f>
        <v>66.0353741496599</v>
      </c>
      <c r="Q767" s="19" t="n">
        <f aca="false">[2]Sheet1!P1092</f>
        <v>39.5897959183673</v>
      </c>
      <c r="R767" s="19" t="n">
        <f aca="false">[2]Sheet1!Q1092</f>
        <v>62.3452380952381</v>
      </c>
      <c r="S767" s="19" t="n">
        <f aca="false">[2]Sheet1!R1092</f>
        <v>44.4940476190476</v>
      </c>
      <c r="T767" s="20"/>
      <c r="U767" s="20"/>
    </row>
    <row r="768" customFormat="false" ht="13.5" hidden="false" customHeight="false" outlineLevel="0" collapsed="false">
      <c r="B768" s="19"/>
      <c r="C768" s="19"/>
      <c r="D768" s="19"/>
      <c r="E768" s="19"/>
      <c r="F768" s="19"/>
      <c r="G768" s="19"/>
      <c r="H768" s="19"/>
      <c r="I768" s="19"/>
      <c r="J768" s="19"/>
      <c r="K768" s="19"/>
      <c r="L768" s="19"/>
      <c r="M768" s="19"/>
      <c r="N768" s="19"/>
      <c r="O768" s="19"/>
      <c r="P768" s="19"/>
      <c r="Q768" s="19"/>
      <c r="R768" s="19"/>
      <c r="S768" s="19"/>
      <c r="T768" s="20"/>
      <c r="U768" s="38"/>
    </row>
    <row r="769" customFormat="false" ht="12.75" hidden="true" customHeight="false" outlineLevel="0" collapsed="false">
      <c r="B769" s="19"/>
      <c r="C769" s="19"/>
      <c r="D769" s="19"/>
      <c r="E769" s="19"/>
      <c r="F769" s="19"/>
      <c r="G769" s="19"/>
      <c r="H769" s="19"/>
      <c r="I769" s="19"/>
      <c r="J769" s="19"/>
      <c r="K769" s="19"/>
      <c r="L769" s="19"/>
      <c r="M769" s="19"/>
      <c r="N769" s="19"/>
      <c r="O769" s="19"/>
      <c r="P769" s="19"/>
      <c r="Q769" s="19"/>
      <c r="R769" s="19"/>
      <c r="S769" s="19"/>
      <c r="T769" s="20"/>
      <c r="U769" s="21"/>
    </row>
    <row r="770" customFormat="false" ht="13.5" hidden="true" customHeight="false" outlineLevel="0" collapsed="false">
      <c r="B770" s="19"/>
      <c r="C770" s="19"/>
      <c r="D770" s="19"/>
      <c r="E770" s="19"/>
      <c r="F770" s="19"/>
      <c r="G770" s="19"/>
      <c r="H770" s="19"/>
      <c r="I770" s="19"/>
      <c r="J770" s="19"/>
      <c r="K770" s="19"/>
      <c r="L770" s="19"/>
      <c r="M770" s="19"/>
      <c r="N770" s="19"/>
      <c r="O770" s="19"/>
      <c r="P770" s="19"/>
      <c r="Q770" s="19"/>
      <c r="R770" s="19"/>
      <c r="S770" s="19"/>
      <c r="T770" s="20"/>
      <c r="U770" s="21"/>
    </row>
    <row r="771" customFormat="false" ht="13.5" hidden="false" customHeight="false" outlineLevel="0" collapsed="false">
      <c r="A771" s="3" t="s">
        <v>197</v>
      </c>
      <c r="B771" s="23"/>
      <c r="C771" s="23"/>
      <c r="D771" s="23"/>
      <c r="E771" s="23"/>
      <c r="F771" s="23"/>
      <c r="G771" s="23"/>
      <c r="H771" s="23"/>
      <c r="I771" s="23"/>
      <c r="J771" s="23"/>
      <c r="K771" s="23"/>
      <c r="L771" s="23"/>
      <c r="M771" s="23"/>
      <c r="N771" s="23"/>
      <c r="O771" s="23"/>
      <c r="P771" s="23"/>
      <c r="Q771" s="23"/>
      <c r="R771" s="23"/>
      <c r="S771" s="23"/>
      <c r="U771" s="27"/>
    </row>
    <row r="772" customFormat="false" ht="12.75" hidden="false" customHeight="false" outlineLevel="0" collapsed="false">
      <c r="A772" s="0" t="s">
        <v>30</v>
      </c>
      <c r="B772" s="19"/>
      <c r="C772" s="19"/>
      <c r="D772" s="19"/>
      <c r="E772" s="19"/>
      <c r="F772" s="19" t="n">
        <f aca="false">[1]Sheet1!E1097</f>
        <v>70.3051948051948</v>
      </c>
      <c r="G772" s="19" t="n">
        <f aca="false">[1]Sheet1!F1097</f>
        <v>51.2655844155844</v>
      </c>
      <c r="H772" s="19"/>
      <c r="I772" s="19"/>
      <c r="J772" s="19" t="n">
        <f aca="false">[2]Sheet1!I1097</f>
        <v>65.0357142857143</v>
      </c>
      <c r="K772" s="19" t="n">
        <f aca="false">[2]Sheet1!J1097</f>
        <v>39.3928571428571</v>
      </c>
      <c r="L772" s="19"/>
      <c r="M772" s="19"/>
      <c r="N772" s="19"/>
      <c r="O772" s="19"/>
      <c r="P772" s="19"/>
      <c r="Q772" s="19"/>
      <c r="R772" s="19"/>
      <c r="S772" s="19"/>
      <c r="T772" s="20"/>
      <c r="U772" s="20"/>
    </row>
    <row r="773" customFormat="false" ht="12.75" hidden="false" customHeight="false" outlineLevel="0" collapsed="false">
      <c r="A773" s="0" t="s">
        <v>31</v>
      </c>
      <c r="B773" s="19" t="n">
        <f aca="false">[1]Sheet1!A1098</f>
        <v>56.3540372670807</v>
      </c>
      <c r="C773" s="19" t="n">
        <f aca="false">[1]Sheet1!B1098</f>
        <v>35.8701863354037</v>
      </c>
      <c r="D773" s="19" t="n">
        <f aca="false">[3]Sheet1!C1098</f>
        <v>54.0989010989011</v>
      </c>
      <c r="E773" s="19" t="n">
        <f aca="false">[3]Sheet1!D1098</f>
        <v>34.3846153846154</v>
      </c>
      <c r="F773" s="19"/>
      <c r="G773" s="19"/>
      <c r="H773" s="19" t="n">
        <f aca="false">[3]Sheet1!G1098</f>
        <v>66.3701298701299</v>
      </c>
      <c r="I773" s="19" t="n">
        <f aca="false">[3]Sheet1!H1098</f>
        <v>42.537012987013</v>
      </c>
      <c r="J773" s="19" t="n">
        <f aca="false">[2]Sheet1!I1098</f>
        <v>54.5535714285714</v>
      </c>
      <c r="K773" s="19" t="n">
        <f aca="false">[2]Sheet1!J1098</f>
        <v>31.8196428571429</v>
      </c>
      <c r="L773" s="19" t="n">
        <f aca="false">[3]Sheet1!K1098</f>
        <v>49.5102040816327</v>
      </c>
      <c r="M773" s="19" t="n">
        <f aca="false">[3]Sheet1!L1098</f>
        <v>30.0183673469388</v>
      </c>
      <c r="N773" s="19" t="n">
        <f aca="false">[3]Sheet1!M1098</f>
        <v>68.4126984126984</v>
      </c>
      <c r="O773" s="19" t="n">
        <f aca="false">[3]Sheet1!N1098</f>
        <v>41.6619047619048</v>
      </c>
      <c r="P773" s="19"/>
      <c r="Q773" s="19"/>
      <c r="R773" s="19"/>
      <c r="S773" s="19"/>
      <c r="T773" s="20"/>
      <c r="U773" s="20"/>
    </row>
    <row r="774" customFormat="false" ht="12.75" hidden="false" customHeight="false" outlineLevel="0" collapsed="false">
      <c r="A774" s="0" t="s">
        <v>32</v>
      </c>
      <c r="B774" s="19"/>
      <c r="C774" s="19"/>
      <c r="D774" s="19"/>
      <c r="E774" s="19"/>
      <c r="F774" s="19"/>
      <c r="G774" s="19"/>
      <c r="H774" s="19"/>
      <c r="I774" s="19"/>
      <c r="J774" s="19" t="n">
        <f aca="false">[2]Sheet1!I1099</f>
        <v>61.0204081632653</v>
      </c>
      <c r="K774" s="19" t="n">
        <f aca="false">[2]Sheet1!J1099</f>
        <v>33.6734693877551</v>
      </c>
      <c r="L774" s="19"/>
      <c r="M774" s="19"/>
      <c r="N774" s="19"/>
      <c r="O774" s="19"/>
      <c r="P774" s="19" t="n">
        <f aca="false">[2]Sheet1!O1099</f>
        <v>63.4414965986395</v>
      </c>
      <c r="Q774" s="19" t="n">
        <f aca="false">[2]Sheet1!P1099</f>
        <v>37.5836734693878</v>
      </c>
      <c r="R774" s="19" t="n">
        <f aca="false">[2]Sheet1!Q1099</f>
        <v>61.8214285714286</v>
      </c>
      <c r="S774" s="19" t="n">
        <f aca="false">[2]Sheet1!R1099</f>
        <v>46.3678571428571</v>
      </c>
      <c r="T774" s="20"/>
      <c r="U774" s="20"/>
    </row>
    <row r="775" customFormat="false" ht="13.5" hidden="false" customHeight="false" outlineLevel="0" collapsed="false">
      <c r="B775" s="19"/>
      <c r="C775" s="19"/>
      <c r="D775" s="19"/>
      <c r="E775" s="19"/>
      <c r="F775" s="19"/>
      <c r="G775" s="19"/>
      <c r="H775" s="19"/>
      <c r="I775" s="19"/>
      <c r="J775" s="19"/>
      <c r="K775" s="19"/>
      <c r="L775" s="19"/>
      <c r="M775" s="19"/>
      <c r="N775" s="19"/>
      <c r="O775" s="19"/>
      <c r="P775" s="19"/>
      <c r="Q775" s="19"/>
      <c r="R775" s="19"/>
      <c r="S775" s="19"/>
      <c r="T775" s="20"/>
      <c r="U775" s="38"/>
    </row>
    <row r="776" customFormat="false" ht="12.75" hidden="true" customHeight="false" outlineLevel="0" collapsed="false">
      <c r="B776" s="19"/>
      <c r="C776" s="19"/>
      <c r="D776" s="19"/>
      <c r="E776" s="19"/>
      <c r="F776" s="19"/>
      <c r="G776" s="19"/>
      <c r="H776" s="19"/>
      <c r="I776" s="19"/>
      <c r="J776" s="19"/>
      <c r="K776" s="19"/>
      <c r="L776" s="19"/>
      <c r="M776" s="19"/>
      <c r="N776" s="19"/>
      <c r="O776" s="19"/>
      <c r="P776" s="19"/>
      <c r="Q776" s="19"/>
      <c r="R776" s="19"/>
      <c r="S776" s="19"/>
      <c r="T776" s="20"/>
      <c r="U776" s="21"/>
    </row>
    <row r="777" customFormat="false" ht="13.5" hidden="true" customHeight="false" outlineLevel="0" collapsed="false">
      <c r="B777" s="19"/>
      <c r="C777" s="19"/>
      <c r="D777" s="19"/>
      <c r="E777" s="19"/>
      <c r="F777" s="19"/>
      <c r="G777" s="19"/>
      <c r="H777" s="19"/>
      <c r="I777" s="19"/>
      <c r="J777" s="19"/>
      <c r="K777" s="19"/>
      <c r="L777" s="19"/>
      <c r="M777" s="19"/>
      <c r="N777" s="19"/>
      <c r="O777" s="19"/>
      <c r="P777" s="19"/>
      <c r="Q777" s="19"/>
      <c r="R777" s="19"/>
      <c r="S777" s="19"/>
      <c r="T777" s="20"/>
      <c r="U777" s="21"/>
    </row>
    <row r="778" customFormat="false" ht="13.5" hidden="false" customHeight="false" outlineLevel="0" collapsed="false">
      <c r="A778" s="3" t="s">
        <v>198</v>
      </c>
      <c r="B778" s="23"/>
      <c r="C778" s="23"/>
      <c r="D778" s="23"/>
      <c r="E778" s="23"/>
      <c r="F778" s="23"/>
      <c r="G778" s="23"/>
      <c r="H778" s="23"/>
      <c r="I778" s="23"/>
      <c r="J778" s="23"/>
      <c r="K778" s="23"/>
      <c r="L778" s="23"/>
      <c r="M778" s="23"/>
      <c r="N778" s="23"/>
      <c r="O778" s="23"/>
      <c r="P778" s="23"/>
      <c r="Q778" s="23"/>
      <c r="R778" s="23"/>
      <c r="S778" s="23"/>
      <c r="U778" s="27"/>
    </row>
    <row r="779" customFormat="false" ht="12.75" hidden="false" customHeight="false" outlineLevel="0" collapsed="false">
      <c r="A779" s="0" t="s">
        <v>30</v>
      </c>
      <c r="B779" s="19"/>
      <c r="C779" s="19"/>
      <c r="D779" s="19"/>
      <c r="E779" s="19"/>
      <c r="F779" s="19" t="n">
        <f aca="false">[1]Sheet1!E1104</f>
        <v>68.0649350649351</v>
      </c>
      <c r="G779" s="19" t="n">
        <f aca="false">[1]Sheet1!F1104</f>
        <v>47.5714285714286</v>
      </c>
      <c r="H779" s="19"/>
      <c r="I779" s="19"/>
      <c r="J779" s="19" t="n">
        <f aca="false">[2]Sheet1!I1104</f>
        <v>56.0357142857143</v>
      </c>
      <c r="K779" s="19" t="n">
        <f aca="false">[2]Sheet1!J1104</f>
        <v>35.3571428571429</v>
      </c>
      <c r="L779" s="19"/>
      <c r="M779" s="19"/>
      <c r="N779" s="19"/>
      <c r="O779" s="19"/>
      <c r="P779" s="19"/>
      <c r="Q779" s="19"/>
      <c r="R779" s="19"/>
      <c r="S779" s="19"/>
      <c r="T779" s="20"/>
      <c r="U779" s="20"/>
    </row>
    <row r="780" customFormat="false" ht="12.75" hidden="false" customHeight="false" outlineLevel="0" collapsed="false">
      <c r="A780" s="0" t="s">
        <v>31</v>
      </c>
      <c r="B780" s="19" t="n">
        <f aca="false">[1]Sheet1!A1105</f>
        <v>52.9689440993789</v>
      </c>
      <c r="C780" s="19" t="n">
        <f aca="false">[1]Sheet1!B1105</f>
        <v>37.2608695652174</v>
      </c>
      <c r="D780" s="19" t="n">
        <f aca="false">[3]Sheet1!C1105</f>
        <v>55.7472527472527</v>
      </c>
      <c r="E780" s="19" t="n">
        <f aca="false">[3]Sheet1!D1105</f>
        <v>39.8461538461539</v>
      </c>
      <c r="F780" s="19"/>
      <c r="G780" s="19"/>
      <c r="H780" s="19" t="n">
        <f aca="false">[3]Sheet1!G1105</f>
        <v>66.7207792207792</v>
      </c>
      <c r="I780" s="19" t="n">
        <f aca="false">[3]Sheet1!H1105</f>
        <v>47.0324675324675</v>
      </c>
      <c r="J780" s="19" t="n">
        <f aca="false">[2]Sheet1!I1105</f>
        <v>46.75</v>
      </c>
      <c r="K780" s="19" t="n">
        <f aca="false">[2]Sheet1!J1105</f>
        <v>28.3928571428571</v>
      </c>
      <c r="L780" s="19" t="n">
        <f aca="false">[3]Sheet1!K1105</f>
        <v>53.2040816326531</v>
      </c>
      <c r="M780" s="19" t="n">
        <f aca="false">[3]Sheet1!L1105</f>
        <v>37.9387755102041</v>
      </c>
      <c r="N780" s="19" t="n">
        <f aca="false">[3]Sheet1!M1105</f>
        <v>66.7936507936508</v>
      </c>
      <c r="O780" s="19" t="n">
        <f aca="false">[3]Sheet1!N1105</f>
        <v>45.3333333333333</v>
      </c>
      <c r="P780" s="19"/>
      <c r="Q780" s="19"/>
      <c r="R780" s="19"/>
      <c r="S780" s="19"/>
      <c r="T780" s="20"/>
      <c r="U780" s="20"/>
    </row>
    <row r="781" customFormat="false" ht="12.75" hidden="false" customHeight="false" outlineLevel="0" collapsed="false">
      <c r="A781" s="0" t="s">
        <v>32</v>
      </c>
      <c r="B781" s="19"/>
      <c r="C781" s="19"/>
      <c r="D781" s="19"/>
      <c r="E781" s="19"/>
      <c r="F781" s="19"/>
      <c r="G781" s="19"/>
      <c r="H781" s="19"/>
      <c r="I781" s="19"/>
      <c r="J781" s="19" t="n">
        <f aca="false">[2]Sheet1!I1106</f>
        <v>46.1836734693878</v>
      </c>
      <c r="K781" s="19" t="n">
        <f aca="false">[2]Sheet1!J1106</f>
        <v>27.5102040816327</v>
      </c>
      <c r="L781" s="19"/>
      <c r="M781" s="19"/>
      <c r="N781" s="19"/>
      <c r="O781" s="19"/>
      <c r="P781" s="19" t="n">
        <f aca="false">[2]Sheet1!O1106</f>
        <v>57.4965986394558</v>
      </c>
      <c r="Q781" s="19" t="n">
        <f aca="false">[2]Sheet1!P1106</f>
        <v>34.5034013605442</v>
      </c>
      <c r="R781" s="19" t="n">
        <f aca="false">[2]Sheet1!Q1106</f>
        <v>60.0892857142857</v>
      </c>
      <c r="S781" s="19" t="n">
        <f aca="false">[2]Sheet1!R1106</f>
        <v>44.5535714285714</v>
      </c>
      <c r="T781" s="20"/>
      <c r="U781" s="20"/>
    </row>
    <row r="782" customFormat="false" ht="12.75" hidden="false" customHeight="false" outlineLevel="0" collapsed="false">
      <c r="B782" s="19"/>
      <c r="C782" s="19"/>
      <c r="D782" s="19"/>
      <c r="E782" s="19"/>
      <c r="F782" s="19"/>
      <c r="G782" s="19"/>
      <c r="H782" s="19"/>
      <c r="I782" s="19"/>
      <c r="J782" s="19"/>
      <c r="K782" s="19"/>
      <c r="L782" s="19"/>
      <c r="M782" s="19"/>
      <c r="N782" s="19"/>
      <c r="O782" s="19"/>
      <c r="P782" s="19"/>
      <c r="Q782" s="19"/>
      <c r="R782" s="19"/>
      <c r="S782" s="19"/>
      <c r="T782" s="20"/>
      <c r="U782" s="38"/>
    </row>
    <row r="783" customFormat="false" ht="12.75" hidden="false" customHeight="false" outlineLevel="0" collapsed="false">
      <c r="B783" s="19"/>
      <c r="C783" s="19"/>
      <c r="D783" s="19"/>
      <c r="E783" s="19"/>
      <c r="F783" s="19"/>
      <c r="G783" s="19"/>
      <c r="H783" s="19"/>
      <c r="I783" s="19"/>
      <c r="J783" s="19"/>
      <c r="K783" s="19"/>
      <c r="L783" s="19"/>
      <c r="M783" s="19"/>
      <c r="N783" s="19"/>
      <c r="O783" s="19"/>
      <c r="P783" s="19"/>
      <c r="Q783" s="19"/>
      <c r="R783" s="19"/>
      <c r="S783" s="19"/>
      <c r="T783" s="20"/>
      <c r="U783" s="21"/>
    </row>
    <row r="784" customFormat="false" ht="12.75" hidden="false" customHeight="false" outlineLevel="0" collapsed="false">
      <c r="B784" s="19"/>
      <c r="C784" s="19"/>
      <c r="D784" s="19"/>
      <c r="E784" s="19"/>
      <c r="F784" s="19"/>
      <c r="G784" s="19"/>
      <c r="H784" s="19"/>
      <c r="I784" s="19"/>
      <c r="J784" s="19"/>
      <c r="K784" s="19"/>
      <c r="L784" s="19"/>
      <c r="M784" s="19"/>
      <c r="N784" s="19"/>
      <c r="O784" s="19"/>
      <c r="P784" s="19"/>
      <c r="Q784" s="19"/>
      <c r="R784" s="19"/>
      <c r="S784" s="19"/>
      <c r="T784" s="20"/>
      <c r="U784" s="21"/>
    </row>
    <row r="785" customFormat="false" ht="12.75" hidden="false" customHeight="false" outlineLevel="0" collapsed="false">
      <c r="B785" s="19"/>
      <c r="C785" s="19"/>
      <c r="D785" s="19"/>
      <c r="E785" s="19"/>
      <c r="F785" s="19"/>
      <c r="G785" s="19"/>
      <c r="H785" s="19"/>
      <c r="I785" s="19"/>
      <c r="J785" s="19"/>
      <c r="K785" s="19"/>
      <c r="L785" s="19"/>
      <c r="M785" s="19"/>
      <c r="N785" s="19"/>
      <c r="O785" s="19"/>
      <c r="P785" s="19"/>
      <c r="Q785" s="19"/>
      <c r="R785" s="19"/>
      <c r="S785" s="19"/>
      <c r="T785" s="20"/>
      <c r="U785" s="21"/>
    </row>
    <row r="786" customFormat="false" ht="12.75" hidden="false" customHeight="false" outlineLevel="0" collapsed="false">
      <c r="B786" s="19"/>
      <c r="C786" s="19"/>
      <c r="D786" s="19"/>
      <c r="E786" s="19"/>
      <c r="F786" s="19"/>
      <c r="G786" s="19"/>
      <c r="H786" s="19"/>
      <c r="I786" s="19"/>
      <c r="J786" s="19"/>
      <c r="K786" s="19"/>
      <c r="L786" s="19"/>
      <c r="M786" s="19"/>
      <c r="N786" s="19"/>
      <c r="O786" s="19"/>
      <c r="P786" s="19"/>
      <c r="Q786" s="19"/>
      <c r="R786" s="19"/>
      <c r="S786" s="19"/>
      <c r="T786" s="20"/>
      <c r="U786" s="21"/>
    </row>
    <row r="787" customFormat="false" ht="12.75" hidden="false" customHeight="false" outlineLevel="0" collapsed="false">
      <c r="B787" s="19"/>
      <c r="C787" s="19"/>
      <c r="D787" s="19"/>
      <c r="E787" s="19"/>
      <c r="F787" s="19"/>
      <c r="G787" s="19"/>
      <c r="H787" s="19"/>
      <c r="I787" s="19"/>
      <c r="J787" s="19"/>
      <c r="K787" s="19"/>
      <c r="L787" s="19"/>
      <c r="M787" s="19"/>
      <c r="N787" s="19"/>
      <c r="O787" s="19"/>
      <c r="P787" s="19"/>
      <c r="Q787" s="19"/>
      <c r="R787" s="19"/>
      <c r="S787" s="19"/>
      <c r="T787" s="20"/>
      <c r="U787" s="21"/>
    </row>
    <row r="788" customFormat="false" ht="12.75" hidden="false" customHeight="false" outlineLevel="0" collapsed="false">
      <c r="B788" s="19"/>
      <c r="C788" s="19"/>
      <c r="D788" s="19"/>
      <c r="E788" s="19"/>
      <c r="F788" s="19"/>
      <c r="G788" s="19"/>
      <c r="H788" s="19"/>
      <c r="I788" s="19"/>
      <c r="J788" s="19"/>
      <c r="K788" s="19"/>
      <c r="L788" s="19"/>
      <c r="M788" s="19"/>
      <c r="N788" s="19"/>
      <c r="O788" s="19"/>
      <c r="P788" s="19"/>
      <c r="Q788" s="19"/>
      <c r="R788" s="19"/>
      <c r="S788" s="19"/>
      <c r="T788" s="20"/>
      <c r="U788" s="21"/>
    </row>
    <row r="789" customFormat="false" ht="12.75" hidden="false" customHeight="false" outlineLevel="0" collapsed="false">
      <c r="B789" s="19"/>
      <c r="C789" s="19"/>
      <c r="D789" s="19"/>
      <c r="E789" s="19"/>
      <c r="F789" s="19"/>
      <c r="G789" s="19"/>
      <c r="H789" s="19"/>
      <c r="I789" s="19"/>
      <c r="J789" s="19"/>
      <c r="K789" s="19"/>
      <c r="L789" s="19"/>
      <c r="M789" s="19"/>
      <c r="N789" s="19"/>
      <c r="O789" s="19"/>
      <c r="P789" s="19"/>
      <c r="Q789" s="19"/>
      <c r="R789" s="19"/>
      <c r="S789" s="19"/>
      <c r="T789" s="20"/>
      <c r="U789" s="21"/>
    </row>
    <row r="790" customFormat="false" ht="12.75" hidden="false" customHeight="false" outlineLevel="0" collapsed="false">
      <c r="B790" s="19"/>
      <c r="C790" s="19"/>
      <c r="D790" s="19"/>
      <c r="E790" s="19"/>
      <c r="F790" s="19"/>
      <c r="G790" s="19"/>
      <c r="H790" s="19"/>
      <c r="I790" s="19"/>
      <c r="J790" s="19"/>
      <c r="K790" s="19"/>
      <c r="L790" s="19"/>
      <c r="M790" s="19"/>
      <c r="N790" s="19"/>
      <c r="O790" s="19"/>
      <c r="P790" s="19"/>
      <c r="Q790" s="19"/>
      <c r="R790" s="19"/>
      <c r="S790" s="19"/>
      <c r="T790" s="20"/>
      <c r="U790" s="21"/>
    </row>
    <row r="791" customFormat="false" ht="12.75" hidden="false" customHeight="false" outlineLevel="0" collapsed="false">
      <c r="B791" s="19"/>
      <c r="C791" s="19"/>
      <c r="D791" s="19"/>
      <c r="E791" s="19"/>
      <c r="F791" s="19"/>
      <c r="G791" s="19"/>
      <c r="H791" s="19"/>
      <c r="I791" s="19"/>
      <c r="J791" s="19"/>
      <c r="K791" s="19"/>
      <c r="L791" s="19"/>
      <c r="M791" s="19"/>
      <c r="N791" s="19"/>
      <c r="O791" s="19"/>
      <c r="P791" s="19"/>
      <c r="Q791" s="19"/>
      <c r="R791" s="19"/>
      <c r="S791" s="19"/>
      <c r="T791" s="20"/>
      <c r="U791" s="21"/>
    </row>
    <row r="792" customFormat="false" ht="12.75" hidden="false" customHeight="false" outlineLevel="0" collapsed="false">
      <c r="B792" s="19"/>
      <c r="C792" s="19"/>
      <c r="D792" s="19"/>
      <c r="E792" s="19"/>
      <c r="F792" s="19"/>
      <c r="G792" s="19"/>
      <c r="H792" s="19"/>
      <c r="I792" s="19"/>
      <c r="J792" s="19"/>
      <c r="K792" s="19"/>
      <c r="L792" s="19"/>
      <c r="M792" s="19"/>
      <c r="N792" s="19"/>
      <c r="O792" s="19"/>
      <c r="P792" s="19"/>
      <c r="Q792" s="19"/>
      <c r="R792" s="19"/>
      <c r="S792" s="19"/>
      <c r="T792" s="20"/>
      <c r="U792" s="21"/>
    </row>
    <row r="793" customFormat="false" ht="12.75" hidden="false" customHeight="false" outlineLevel="0" collapsed="false">
      <c r="B793" s="19"/>
      <c r="C793" s="19"/>
      <c r="D793" s="19"/>
      <c r="E793" s="19"/>
      <c r="F793" s="19"/>
      <c r="G793" s="19"/>
      <c r="H793" s="19"/>
      <c r="I793" s="19"/>
      <c r="J793" s="19"/>
      <c r="K793" s="19"/>
      <c r="L793" s="19"/>
      <c r="M793" s="19"/>
      <c r="N793" s="19"/>
      <c r="O793" s="19"/>
      <c r="P793" s="19"/>
      <c r="Q793" s="19"/>
      <c r="R793" s="19"/>
      <c r="S793" s="19"/>
      <c r="T793" s="20"/>
      <c r="U793" s="21"/>
    </row>
    <row r="794" customFormat="false" ht="12.75" hidden="false" customHeight="false" outlineLevel="0" collapsed="false">
      <c r="B794" s="19"/>
      <c r="C794" s="19"/>
      <c r="D794" s="19"/>
      <c r="E794" s="19"/>
      <c r="F794" s="19"/>
      <c r="G794" s="19"/>
      <c r="H794" s="19"/>
      <c r="I794" s="19"/>
      <c r="J794" s="19"/>
      <c r="K794" s="19"/>
      <c r="L794" s="19"/>
      <c r="M794" s="19"/>
      <c r="N794" s="19"/>
      <c r="O794" s="19"/>
      <c r="P794" s="19"/>
      <c r="Q794" s="19"/>
      <c r="R794" s="19"/>
      <c r="S794" s="19"/>
      <c r="T794" s="20"/>
      <c r="U794" s="21"/>
    </row>
    <row r="795" customFormat="false" ht="12.75" hidden="false" customHeight="false" outlineLevel="0" collapsed="false">
      <c r="B795" s="19"/>
      <c r="C795" s="19"/>
      <c r="D795" s="19"/>
      <c r="E795" s="19"/>
      <c r="F795" s="19"/>
      <c r="G795" s="19"/>
      <c r="H795" s="19"/>
      <c r="I795" s="19"/>
      <c r="J795" s="19"/>
      <c r="K795" s="19"/>
      <c r="L795" s="19"/>
      <c r="M795" s="19"/>
      <c r="N795" s="19"/>
      <c r="O795" s="19"/>
      <c r="P795" s="19"/>
      <c r="Q795" s="19"/>
      <c r="R795" s="19"/>
      <c r="S795" s="19"/>
      <c r="T795" s="20"/>
      <c r="U795" s="21"/>
    </row>
    <row r="796" customFormat="false" ht="12.75" hidden="false" customHeight="false" outlineLevel="0" collapsed="false">
      <c r="B796" s="19"/>
      <c r="C796" s="19"/>
      <c r="D796" s="19"/>
      <c r="E796" s="19"/>
      <c r="F796" s="19"/>
      <c r="G796" s="19"/>
      <c r="H796" s="19"/>
      <c r="I796" s="19"/>
      <c r="J796" s="19"/>
      <c r="K796" s="19"/>
      <c r="L796" s="19"/>
      <c r="M796" s="19"/>
      <c r="N796" s="19"/>
      <c r="O796" s="19"/>
      <c r="P796" s="19"/>
      <c r="Q796" s="19"/>
      <c r="R796" s="19"/>
      <c r="S796" s="19"/>
      <c r="T796" s="20"/>
      <c r="U796" s="21"/>
    </row>
    <row r="797" customFormat="false" ht="12.75" hidden="false" customHeight="false" outlineLevel="0" collapsed="false">
      <c r="B797" s="19"/>
      <c r="C797" s="19"/>
      <c r="D797" s="19"/>
      <c r="E797" s="19"/>
      <c r="F797" s="19"/>
      <c r="G797" s="19"/>
      <c r="H797" s="19"/>
      <c r="I797" s="19"/>
      <c r="J797" s="19"/>
      <c r="K797" s="19"/>
      <c r="L797" s="19"/>
      <c r="M797" s="19"/>
      <c r="N797" s="19"/>
      <c r="O797" s="19"/>
      <c r="P797" s="19"/>
      <c r="Q797" s="19"/>
      <c r="R797" s="19"/>
      <c r="S797" s="19"/>
      <c r="T797" s="20"/>
      <c r="U797" s="21"/>
    </row>
    <row r="798" customFormat="false" ht="13.5" hidden="false" customHeight="false" outlineLevel="0" collapsed="false">
      <c r="A798" s="39" t="s">
        <v>83</v>
      </c>
      <c r="B798" s="39"/>
      <c r="C798" s="39"/>
      <c r="D798" s="40"/>
      <c r="E798" s="40"/>
      <c r="F798" s="40"/>
      <c r="G798" s="40"/>
      <c r="H798" s="40"/>
      <c r="I798" s="40"/>
      <c r="J798" s="40"/>
      <c r="K798" s="40"/>
      <c r="L798" s="40"/>
      <c r="M798" s="40"/>
      <c r="N798" s="40"/>
      <c r="O798" s="40"/>
      <c r="P798" s="40"/>
      <c r="Q798" s="40"/>
      <c r="R798" s="40"/>
      <c r="S798" s="40"/>
      <c r="T798" s="41"/>
      <c r="U798" s="42"/>
      <c r="V798" s="42"/>
      <c r="W798" s="43" t="s">
        <v>85</v>
      </c>
      <c r="X798" s="43"/>
    </row>
    <row r="799" customFormat="false" ht="13.5" hidden="false" customHeight="false" outlineLevel="0" collapsed="false">
      <c r="A799" s="34" t="n">
        <f aca="true">TODAY()</f>
        <v>45926</v>
      </c>
      <c r="B799" s="19"/>
      <c r="C799" s="19"/>
      <c r="D799" s="19"/>
      <c r="E799" s="19"/>
      <c r="F799" s="19"/>
      <c r="G799" s="19"/>
      <c r="H799" s="19"/>
      <c r="I799" s="19"/>
      <c r="J799" s="19"/>
      <c r="K799" s="19"/>
      <c r="L799" s="19"/>
      <c r="M799" s="19"/>
      <c r="N799" s="19"/>
      <c r="O799" s="19"/>
      <c r="P799" s="19"/>
      <c r="Q799" s="19"/>
      <c r="R799" s="19"/>
      <c r="S799" s="19"/>
      <c r="U799" s="23"/>
      <c r="V799" s="23"/>
      <c r="W799" s="24" t="s">
        <v>84</v>
      </c>
      <c r="X799" s="24"/>
      <c r="Y799" s="44" t="s">
        <v>14</v>
      </c>
    </row>
    <row r="800" customFormat="false" ht="13.5" hidden="false" customHeight="false" outlineLevel="0" collapsed="false">
      <c r="B800" s="19"/>
      <c r="C800" s="19"/>
      <c r="D800" s="19"/>
      <c r="E800" s="19"/>
      <c r="F800" s="19"/>
      <c r="G800" s="19"/>
      <c r="H800" s="19"/>
      <c r="I800" s="19"/>
      <c r="J800" s="19"/>
      <c r="K800" s="19"/>
      <c r="L800" s="19"/>
      <c r="M800" s="19"/>
      <c r="N800" s="19"/>
      <c r="O800" s="19"/>
      <c r="P800" s="19"/>
      <c r="Q800" s="19"/>
      <c r="R800" s="19"/>
      <c r="S800" s="19"/>
      <c r="U800" s="33" t="s">
        <v>85</v>
      </c>
      <c r="V800" s="33"/>
      <c r="W800" s="29" t="s">
        <v>86</v>
      </c>
      <c r="X800" s="29"/>
      <c r="Y800" s="45" t="s">
        <v>25</v>
      </c>
    </row>
    <row r="801" customFormat="false" ht="13.5" hidden="false" customHeight="false" outlineLevel="0" collapsed="false">
      <c r="B801" s="19"/>
      <c r="C801" s="19"/>
      <c r="D801" s="19"/>
      <c r="E801" s="19"/>
      <c r="F801" s="19"/>
      <c r="G801" s="19"/>
      <c r="H801" s="19"/>
      <c r="I801" s="19"/>
      <c r="J801" s="19"/>
      <c r="K801" s="19"/>
      <c r="L801" s="19"/>
      <c r="M801" s="19"/>
      <c r="N801" s="19"/>
      <c r="O801" s="19"/>
      <c r="P801" s="19"/>
      <c r="Q801" s="19"/>
      <c r="R801" s="19"/>
      <c r="S801" s="19"/>
      <c r="U801" s="12" t="s">
        <v>26</v>
      </c>
      <c r="V801" s="12" t="s">
        <v>27</v>
      </c>
      <c r="W801" s="12" t="s">
        <v>26</v>
      </c>
      <c r="X801" s="12" t="s">
        <v>27</v>
      </c>
      <c r="Y801" s="29" t="s">
        <v>28</v>
      </c>
    </row>
    <row r="802" customFormat="false" ht="13.5" hidden="false" customHeight="false" outlineLevel="0" collapsed="false">
      <c r="A802" s="3" t="str">
        <f aca="false">A8</f>
        <v>Oct 08 - 14, 1999</v>
      </c>
      <c r="B802" s="19"/>
      <c r="C802" s="19"/>
      <c r="D802" s="19"/>
      <c r="E802" s="19"/>
      <c r="F802" s="19"/>
      <c r="G802" s="19"/>
      <c r="H802" s="19"/>
      <c r="I802" s="19"/>
      <c r="J802" s="19"/>
      <c r="K802" s="19"/>
      <c r="L802" s="19"/>
      <c r="M802" s="19"/>
      <c r="N802" s="19"/>
      <c r="O802" s="19"/>
      <c r="P802" s="19"/>
      <c r="Q802" s="19"/>
      <c r="R802" s="19"/>
      <c r="S802" s="19"/>
      <c r="U802" s="23"/>
      <c r="V802" s="23"/>
    </row>
    <row r="803" customFormat="false" ht="12.75" hidden="false" customHeight="false" outlineLevel="0" collapsed="false">
      <c r="A803" s="0" t="s">
        <v>30</v>
      </c>
      <c r="B803" s="19"/>
      <c r="C803" s="19"/>
      <c r="D803" s="19"/>
      <c r="E803" s="19"/>
      <c r="F803" s="19" t="n">
        <f aca="false">($F$5/($F$5+$J$5))*F9</f>
        <v>52.5043243023753</v>
      </c>
      <c r="G803" s="19" t="n">
        <f aca="false">($F$5/($F$5+$J$5))*G9</f>
        <v>37.1235422098337</v>
      </c>
      <c r="H803" s="19"/>
      <c r="I803" s="19"/>
      <c r="J803" s="19" t="n">
        <f aca="false">($J$5/($F$5+$J$5))*J9</f>
        <v>29.8136895914152</v>
      </c>
      <c r="K803" s="19" t="n">
        <f aca="false">($J$5/($F$5+$J$5))*K9</f>
        <v>18.7380752512481</v>
      </c>
      <c r="L803" s="19"/>
      <c r="M803" s="19"/>
      <c r="N803" s="19"/>
      <c r="O803" s="19"/>
      <c r="P803" s="19"/>
      <c r="Q803" s="19"/>
      <c r="R803" s="19"/>
      <c r="S803" s="19"/>
      <c r="U803" s="23" t="n">
        <f aca="false">B803+D803+F803+H803+J803+L803+N803+P803+R803</f>
        <v>82.3180138937905</v>
      </c>
      <c r="V803" s="23" t="n">
        <f aca="false">C803+E803+G803+I803+K803+M803+O803+Q803+S803</f>
        <v>55.8616174610818</v>
      </c>
      <c r="Y803" s="27" t="n">
        <v>8</v>
      </c>
    </row>
    <row r="804" customFormat="false" ht="12.75" hidden="false" customHeight="false" outlineLevel="0" collapsed="false">
      <c r="A804" s="0" t="s">
        <v>31</v>
      </c>
      <c r="B804" s="19" t="n">
        <f aca="false">($B$5/($B$5+$D$5+$H$5+$J$5+$L$5+$N$5))*B10</f>
        <v>16.3715735703008</v>
      </c>
      <c r="C804" s="19" t="n">
        <f aca="false">($B$5/($B$5+$D$5+$H$5+$J$5+$L$5+$N$5))*C10</f>
        <v>11.1629216827952</v>
      </c>
      <c r="D804" s="19" t="n">
        <f aca="false">($D$5/($B$5+$D$5+$H$5+$J$5+$L$5+$N$5))*D10</f>
        <v>14.0405528438617</v>
      </c>
      <c r="E804" s="19" t="n">
        <f aca="false">($D$5/($B$5+$D$5+$H$5+$J$5+$L$5+$N$5))*E10</f>
        <v>9.89406695323233</v>
      </c>
      <c r="F804" s="19"/>
      <c r="G804" s="19"/>
      <c r="H804" s="19" t="n">
        <f aca="false">($H$5/($B$5+$D$5+$H$5+$J$5+$L$5+$N$5))*H10</f>
        <v>20.8478120922756</v>
      </c>
      <c r="I804" s="19" t="n">
        <f aca="false">($H$5/($B$5+$D$5+$H$5+$J$5+$L$5+$N$5))*I10</f>
        <v>16.7361553590289</v>
      </c>
      <c r="J804" s="19" t="n">
        <f aca="false">($J$5/($B$5+$D$5+$H$5+$J$5+$L$5+$N$5))*J10</f>
        <v>7.595411514828</v>
      </c>
      <c r="K804" s="19" t="n">
        <f aca="false">($J$5/($B$5+$D$5+$H$5+$J$5+$L$5+$N$5))*K10</f>
        <v>4.72302566608079</v>
      </c>
      <c r="L804" s="19" t="n">
        <f aca="false">($L$5/($B$5+$D$5+$H$5+$J$5+$L$5+$N$5))*L10</f>
        <v>4.79109540931924</v>
      </c>
      <c r="M804" s="19" t="n">
        <f aca="false">($L$5/($B$5+$D$5+$H$5+$J$5+$L$5+$N$5))*M10</f>
        <v>3.10424008249187</v>
      </c>
      <c r="N804" s="19" t="n">
        <f aca="false">($N$5/($B$5+$D$5+$H$5+$J$5+$L$5+$N$5))*N10</f>
        <v>7.12919706748566</v>
      </c>
      <c r="O804" s="19" t="n">
        <f aca="false">($N$5/($B$5+$D$5+$H$5+$J$5+$L$5+$N$5))*O10</f>
        <v>5.55057877203711</v>
      </c>
      <c r="P804" s="19"/>
      <c r="Q804" s="19"/>
      <c r="R804" s="19"/>
      <c r="S804" s="19"/>
      <c r="U804" s="23" t="n">
        <f aca="false">B804+D804+F804+H804+J804+L804+N804+P804+R804</f>
        <v>70.775642498071</v>
      </c>
      <c r="V804" s="23" t="n">
        <f aca="false">C804+E804+G804+I804+K804+M804+O804+Q804+S804</f>
        <v>51.1709885156662</v>
      </c>
      <c r="Y804" s="27" t="n">
        <v>32</v>
      </c>
    </row>
    <row r="805" customFormat="false" ht="12.75" hidden="false" customHeight="false" outlineLevel="0" collapsed="false">
      <c r="A805" s="0" t="s">
        <v>32</v>
      </c>
      <c r="B805" s="19"/>
      <c r="C805" s="19"/>
      <c r="D805" s="19"/>
      <c r="E805" s="19"/>
      <c r="F805" s="19"/>
      <c r="G805" s="19"/>
      <c r="H805" s="19"/>
      <c r="I805" s="19"/>
      <c r="J805" s="19" t="n">
        <f aca="false">($J$5/($J$5+$P$5+$R$5))*J11</f>
        <v>15.8692754948018</v>
      </c>
      <c r="K805" s="19" t="n">
        <f aca="false">($J$5/($J$5+$P$5+$R$5))*K11</f>
        <v>9.53412927869792</v>
      </c>
      <c r="L805" s="19"/>
      <c r="M805" s="19"/>
      <c r="N805" s="19"/>
      <c r="O805" s="19"/>
      <c r="P805" s="19" t="n">
        <f aca="false">($P$5/($J$5+$P$5+$R$5))*P11</f>
        <v>16.8175202015206</v>
      </c>
      <c r="Q805" s="19" t="n">
        <f aca="false">($P$5/($J$5+$P$5+$R$5))*Q11</f>
        <v>9.72921575272738</v>
      </c>
      <c r="R805" s="19" t="n">
        <f aca="false">($R$5/($J$5+$P$5+$R$5))*R11</f>
        <v>40.6867757739812</v>
      </c>
      <c r="S805" s="19" t="n">
        <f aca="false">($R$5/($J$5+$P$5+$R$5))*S11</f>
        <v>27.3821804436067</v>
      </c>
      <c r="U805" s="23" t="n">
        <f aca="false">B805+D805+F805+H805+J805+L805+N805+P805+R805</f>
        <v>73.3735714703036</v>
      </c>
      <c r="V805" s="23" t="n">
        <f aca="false">C805+E805+G805+I805+K805+M805+O805+Q805+S805</f>
        <v>46.645525475032</v>
      </c>
      <c r="Y805" s="27" t="n">
        <v>2</v>
      </c>
    </row>
    <row r="806" customFormat="false" ht="13.5" hidden="false" customHeight="false" outlineLevel="0" collapsed="false">
      <c r="B806" s="19"/>
      <c r="C806" s="19"/>
      <c r="D806" s="19"/>
      <c r="E806" s="19"/>
      <c r="F806" s="19"/>
      <c r="G806" s="19"/>
      <c r="H806" s="19"/>
      <c r="I806" s="19"/>
      <c r="J806" s="19"/>
      <c r="K806" s="19"/>
      <c r="L806" s="19"/>
      <c r="M806" s="19"/>
      <c r="N806" s="19"/>
      <c r="O806" s="19"/>
      <c r="P806" s="19"/>
      <c r="Q806" s="19"/>
      <c r="R806" s="19"/>
      <c r="S806" s="19"/>
      <c r="U806" s="30" t="n">
        <f aca="false">(U803*(($F$5+$J$5)/(SUM($B$5:$S$5)+$J$5+$J$5)))+(U804*(($B$5+$D$5+$H$5+$J$5+$L$5+$N$5)/(SUM($B$5:$S$5)+$J$5+$J$5)))+(U805*(($J$5+$P$5+$R$5)/(SUM($B$5:$S$5)+$J$5+$J$5)))</f>
        <v>73.2694750608133</v>
      </c>
      <c r="V806" s="30" t="n">
        <f aca="false">(V803*(($F$5+$J$5)/(SUM($B$5:$S$5)+$J$5+$J$5)))+(V804*(($B$5+$D$5+$H$5+$J$5+$L$5+$N$5)/(SUM($B$5:$S$5)+$J$5+$J$5)))+(V805*(($J$5+$P$5+$R$5)/(SUM($B$5:$S$5)+$J$5+$J$5)))</f>
        <v>50.7523006750098</v>
      </c>
      <c r="Y806" s="35" t="n">
        <f aca="false">SUM(Y803:Y805)</f>
        <v>42</v>
      </c>
    </row>
    <row r="807" customFormat="false" ht="13.5" hidden="true" customHeight="false" outlineLevel="0" collapsed="false">
      <c r="B807" s="19"/>
      <c r="C807" s="19"/>
      <c r="D807" s="19"/>
      <c r="E807" s="19"/>
      <c r="F807" s="19"/>
      <c r="G807" s="19"/>
      <c r="H807" s="19"/>
      <c r="I807" s="19"/>
      <c r="J807" s="19"/>
      <c r="K807" s="19"/>
      <c r="L807" s="19"/>
      <c r="M807" s="19"/>
      <c r="N807" s="19"/>
      <c r="O807" s="19"/>
      <c r="P807" s="19"/>
      <c r="Q807" s="19"/>
      <c r="R807" s="19"/>
      <c r="S807" s="19"/>
      <c r="U807" s="23"/>
      <c r="V807" s="23"/>
      <c r="Y807" s="27"/>
    </row>
    <row r="808" customFormat="false" ht="13.5" hidden="true" customHeight="true" outlineLevel="0" collapsed="false">
      <c r="B808" s="19"/>
      <c r="C808" s="19"/>
      <c r="D808" s="19"/>
      <c r="E808" s="19"/>
      <c r="F808" s="19"/>
      <c r="G808" s="19"/>
      <c r="H808" s="19"/>
      <c r="I808" s="19"/>
      <c r="J808" s="19"/>
      <c r="K808" s="19"/>
      <c r="L808" s="19"/>
      <c r="M808" s="19"/>
      <c r="N808" s="19"/>
      <c r="O808" s="19"/>
      <c r="P808" s="19"/>
      <c r="Q808" s="19"/>
      <c r="R808" s="19"/>
      <c r="S808" s="19"/>
      <c r="U808" s="23"/>
      <c r="V808" s="23"/>
      <c r="Y808" s="27"/>
    </row>
    <row r="809" customFormat="false" ht="13.5" hidden="false" customHeight="true" outlineLevel="0" collapsed="false">
      <c r="A809" s="3" t="str">
        <f aca="false">A15</f>
        <v>Oct 15 - 21, 1999</v>
      </c>
      <c r="B809" s="19"/>
      <c r="C809" s="19"/>
      <c r="D809" s="19"/>
      <c r="E809" s="19"/>
      <c r="F809" s="19"/>
      <c r="G809" s="19"/>
      <c r="H809" s="19"/>
      <c r="I809" s="19"/>
      <c r="J809" s="19"/>
      <c r="K809" s="19"/>
      <c r="L809" s="19"/>
      <c r="M809" s="19"/>
      <c r="N809" s="19"/>
      <c r="O809" s="19"/>
      <c r="P809" s="19"/>
      <c r="Q809" s="19"/>
      <c r="R809" s="19"/>
      <c r="S809" s="19"/>
      <c r="U809" s="23"/>
      <c r="V809" s="23"/>
      <c r="Y809" s="27"/>
    </row>
    <row r="810" customFormat="false" ht="12.75" hidden="false" customHeight="false" outlineLevel="0" collapsed="false">
      <c r="A810" s="0" t="s">
        <v>30</v>
      </c>
      <c r="B810" s="19"/>
      <c r="C810" s="19"/>
      <c r="D810" s="19"/>
      <c r="E810" s="19"/>
      <c r="F810" s="19" t="n">
        <f aca="false">($F$5/($F$5+$J$5))*F16</f>
        <v>45.9262790994257</v>
      </c>
      <c r="G810" s="19" t="n">
        <f aca="false">($F$5/($F$5+$J$5))*G16</f>
        <v>31.5418067730243</v>
      </c>
      <c r="H810" s="19"/>
      <c r="I810" s="19"/>
      <c r="J810" s="19" t="n">
        <f aca="false">($J$5/($F$5+$J$5))*J16</f>
        <v>25.728871431304</v>
      </c>
      <c r="K810" s="19" t="n">
        <f aca="false">($J$5/($F$5+$J$5))*K16</f>
        <v>14.7217943085885</v>
      </c>
      <c r="L810" s="19"/>
      <c r="M810" s="19"/>
      <c r="N810" s="19"/>
      <c r="O810" s="19"/>
      <c r="P810" s="19"/>
      <c r="Q810" s="19"/>
      <c r="R810" s="19"/>
      <c r="S810" s="19"/>
      <c r="U810" s="23" t="n">
        <f aca="false">B810+D810+F810+H810+J810+L810+N810+P810+R810</f>
        <v>71.6551505307297</v>
      </c>
      <c r="V810" s="23" t="n">
        <f aca="false">C810+E810+G810+I810+K810+M810+O810+Q810+S810</f>
        <v>46.2636010816127</v>
      </c>
      <c r="W810" s="19" t="n">
        <f aca="false">U810-U803</f>
        <v>-10.6628633630608</v>
      </c>
      <c r="X810" s="19" t="n">
        <f aca="false">V810-V803</f>
        <v>-9.59801637946905</v>
      </c>
      <c r="Y810" s="27" t="n">
        <v>0</v>
      </c>
    </row>
    <row r="811" customFormat="false" ht="12.75" hidden="false" customHeight="false" outlineLevel="0" collapsed="false">
      <c r="A811" s="0" t="s">
        <v>31</v>
      </c>
      <c r="B811" s="19" t="n">
        <f aca="false">($B$5/($B$5+$D$5+$H$5+$J$5+$L$5+$N$5))*B17</f>
        <v>14.9245564036607</v>
      </c>
      <c r="C811" s="19" t="n">
        <f aca="false">($B$5/($B$5+$D$5+$H$5+$J$5+$L$5+$N$5))*C17</f>
        <v>9.46279087056784</v>
      </c>
      <c r="D811" s="19" t="n">
        <f aca="false">($D$5/($B$5+$D$5+$H$5+$J$5+$L$5+$N$5))*D17</f>
        <v>12.998087958168</v>
      </c>
      <c r="E811" s="19" t="n">
        <f aca="false">($D$5/($B$5+$D$5+$H$5+$J$5+$L$5+$N$5))*E17</f>
        <v>8.78148111110179</v>
      </c>
      <c r="F811" s="19"/>
      <c r="G811" s="19"/>
      <c r="H811" s="19" t="n">
        <f aca="false">($H$5/($B$5+$D$5+$H$5+$J$5+$L$5+$N$5))*H17</f>
        <v>18.8846681303304</v>
      </c>
      <c r="I811" s="19" t="n">
        <f aca="false">($H$5/($B$5+$D$5+$H$5+$J$5+$L$5+$N$5))*I17</f>
        <v>14.8683439276099</v>
      </c>
      <c r="J811" s="19" t="n">
        <f aca="false">($J$5/($B$5+$D$5+$H$5+$J$5+$L$5+$N$5))*J17</f>
        <v>6.51247198244041</v>
      </c>
      <c r="K811" s="19" t="n">
        <f aca="false">($J$5/($B$5+$D$5+$H$5+$J$5+$L$5+$N$5))*K17</f>
        <v>3.71055137723897</v>
      </c>
      <c r="L811" s="19" t="n">
        <f aca="false">($L$5/($B$5+$D$5+$H$5+$J$5+$L$5+$N$5))*L17</f>
        <v>4.40287509493207</v>
      </c>
      <c r="M811" s="19" t="n">
        <f aca="false">($L$5/($B$5+$D$5+$H$5+$J$5+$L$5+$N$5))*M17</f>
        <v>2.87892005688677</v>
      </c>
      <c r="N811" s="19" t="n">
        <f aca="false">($N$5/($B$5+$D$5+$H$5+$J$5+$L$5+$N$5))*N17</f>
        <v>6.56426374924327</v>
      </c>
      <c r="O811" s="19" t="n">
        <f aca="false">($N$5/($B$5+$D$5+$H$5+$J$5+$L$5+$N$5))*O17</f>
        <v>4.53979833631293</v>
      </c>
      <c r="P811" s="19"/>
      <c r="Q811" s="19"/>
      <c r="R811" s="19"/>
      <c r="S811" s="19"/>
      <c r="U811" s="23" t="n">
        <f aca="false">B811+D811+F811+H811+J811+L811+N811+P811+R811</f>
        <v>64.2869233187748</v>
      </c>
      <c r="V811" s="23" t="n">
        <f aca="false">C811+E811+G811+I811+K811+M811+O811+Q811+S811</f>
        <v>44.2418856797182</v>
      </c>
      <c r="W811" s="19" t="n">
        <f aca="false">U811-U804</f>
        <v>-6.48871917929621</v>
      </c>
      <c r="X811" s="19" t="n">
        <f aca="false">V811-V804</f>
        <v>-6.92910283594806</v>
      </c>
      <c r="Y811" s="27" t="n">
        <v>13</v>
      </c>
    </row>
    <row r="812" customFormat="false" ht="12.75" hidden="false" customHeight="false" outlineLevel="0" collapsed="false">
      <c r="A812" s="0" t="s">
        <v>32</v>
      </c>
      <c r="B812" s="19"/>
      <c r="C812" s="19"/>
      <c r="D812" s="19"/>
      <c r="E812" s="19"/>
      <c r="F812" s="19"/>
      <c r="G812" s="19"/>
      <c r="H812" s="19"/>
      <c r="I812" s="19"/>
      <c r="J812" s="19" t="n">
        <f aca="false">($J$5/($J$5+$P$5+$R$5))*J18</f>
        <v>13.1486902013872</v>
      </c>
      <c r="K812" s="19" t="n">
        <f aca="false">($J$5/($J$5+$P$5+$R$5))*K18</f>
        <v>7.81383022993134</v>
      </c>
      <c r="L812" s="19"/>
      <c r="M812" s="19"/>
      <c r="N812" s="19"/>
      <c r="O812" s="19"/>
      <c r="P812" s="19" t="n">
        <f aca="false">($P$5/($J$5+$P$5+$R$5))*P18</f>
        <v>13.8274812924036</v>
      </c>
      <c r="Q812" s="19" t="n">
        <f aca="false">($P$5/($J$5+$P$5+$R$5))*Q18</f>
        <v>7.62503381692683</v>
      </c>
      <c r="R812" s="19" t="n">
        <f aca="false">($R$5/($J$5+$P$5+$R$5))*R18</f>
        <v>40.4247453391142</v>
      </c>
      <c r="S812" s="19" t="n">
        <f aca="false">($R$5/($J$5+$P$5+$R$5))*S18</f>
        <v>24.3164243556623</v>
      </c>
      <c r="U812" s="23" t="n">
        <f aca="false">B812+D812+F812+H812+J812+L812+N812+P812+R812</f>
        <v>67.400916832905</v>
      </c>
      <c r="V812" s="23" t="n">
        <f aca="false">C812+E812+G812+I812+K812+M812+O812+Q812+S812</f>
        <v>39.7552884025204</v>
      </c>
      <c r="W812" s="19" t="n">
        <f aca="false">U812-U805</f>
        <v>-5.97265463739853</v>
      </c>
      <c r="X812" s="19" t="n">
        <f aca="false">V812-V805</f>
        <v>-6.89023707251161</v>
      </c>
      <c r="Y812" s="27" t="n">
        <v>0</v>
      </c>
    </row>
    <row r="813" customFormat="false" ht="13.5" hidden="false" customHeight="false" outlineLevel="0" collapsed="false">
      <c r="B813" s="19"/>
      <c r="C813" s="19"/>
      <c r="D813" s="19"/>
      <c r="E813" s="19"/>
      <c r="F813" s="19"/>
      <c r="G813" s="19"/>
      <c r="H813" s="19"/>
      <c r="I813" s="19"/>
      <c r="J813" s="19"/>
      <c r="K813" s="19"/>
      <c r="L813" s="19"/>
      <c r="M813" s="19"/>
      <c r="N813" s="19"/>
      <c r="O813" s="19"/>
      <c r="P813" s="19"/>
      <c r="Q813" s="19"/>
      <c r="R813" s="19"/>
      <c r="S813" s="19"/>
      <c r="U813" s="30" t="n">
        <f aca="false">(U810*(($F$5+$J$5)/(SUM($B$5:$S$5)+$J$5+$J$5)))+(U811*(($B$5+$D$5+$H$5+$J$5+$L$5+$N$5)/(SUM($B$5:$S$5)+$J$5+$J$5)))+(U812*(($J$5+$P$5+$R$5)/(SUM($B$5:$S$5)+$J$5+$J$5)))</f>
        <v>66.2523940431494</v>
      </c>
      <c r="V813" s="30" t="n">
        <f aca="false">(V810*(($F$5+$J$5)/(SUM($B$5:$S$5)+$J$5+$J$5)))+(V811*(($B$5+$D$5+$H$5+$J$5+$L$5+$N$5)/(SUM($B$5:$S$5)+$J$5+$J$5)))+(V812*(($J$5+$P$5+$R$5)/(SUM($B$5:$S$5)+$J$5+$J$5)))</f>
        <v>43.4106709509091</v>
      </c>
      <c r="W813" s="31" t="n">
        <f aca="false">U813-U806</f>
        <v>-7.01708101766397</v>
      </c>
      <c r="X813" s="31" t="n">
        <f aca="false">V813-V806</f>
        <v>-7.34162972410074</v>
      </c>
      <c r="Y813" s="35" t="n">
        <f aca="false">SUM(Y810:Y812)</f>
        <v>13</v>
      </c>
    </row>
    <row r="814" customFormat="false" ht="13.5" hidden="true" customHeight="false" outlineLevel="0" collapsed="false">
      <c r="B814" s="19"/>
      <c r="C814" s="19"/>
      <c r="D814" s="19"/>
      <c r="E814" s="19"/>
      <c r="F814" s="19"/>
      <c r="G814" s="19"/>
      <c r="H814" s="19"/>
      <c r="I814" s="19"/>
      <c r="J814" s="19"/>
      <c r="K814" s="19"/>
      <c r="L814" s="19"/>
      <c r="M814" s="19"/>
      <c r="N814" s="19"/>
      <c r="O814" s="19"/>
      <c r="P814" s="19"/>
      <c r="Q814" s="19"/>
      <c r="R814" s="19"/>
      <c r="S814" s="19"/>
      <c r="U814" s="23"/>
      <c r="V814" s="23"/>
      <c r="Y814" s="27"/>
    </row>
    <row r="815" customFormat="false" ht="13.5" hidden="true" customHeight="false" outlineLevel="0" collapsed="false">
      <c r="B815" s="19"/>
      <c r="C815" s="19"/>
      <c r="D815" s="19"/>
      <c r="E815" s="19"/>
      <c r="F815" s="19"/>
      <c r="G815" s="19"/>
      <c r="H815" s="19"/>
      <c r="I815" s="19"/>
      <c r="J815" s="19"/>
      <c r="K815" s="19"/>
      <c r="L815" s="19"/>
      <c r="M815" s="19"/>
      <c r="N815" s="19"/>
      <c r="O815" s="19"/>
      <c r="P815" s="19"/>
      <c r="Q815" s="19"/>
      <c r="R815" s="19"/>
      <c r="S815" s="19"/>
      <c r="U815" s="23"/>
      <c r="V815" s="23"/>
      <c r="Y815" s="27"/>
    </row>
    <row r="816" customFormat="false" ht="14.25" hidden="false" customHeight="false" outlineLevel="0" collapsed="false">
      <c r="A816" s="3" t="str">
        <f aca="false">A22</f>
        <v>Oct 22 - 28, 1999</v>
      </c>
      <c r="B816" s="19"/>
      <c r="C816" s="19"/>
      <c r="D816" s="19"/>
      <c r="E816" s="19"/>
      <c r="F816" s="19"/>
      <c r="G816" s="19"/>
      <c r="H816" s="19"/>
      <c r="I816" s="19"/>
      <c r="J816" s="19"/>
      <c r="K816" s="19"/>
      <c r="L816" s="19"/>
      <c r="M816" s="19"/>
      <c r="N816" s="19"/>
      <c r="O816" s="19"/>
      <c r="P816" s="19"/>
      <c r="Q816" s="19"/>
      <c r="R816" s="19"/>
      <c r="S816" s="19"/>
      <c r="U816" s="23"/>
      <c r="V816" s="23"/>
      <c r="Y816" s="27"/>
    </row>
    <row r="817" customFormat="false" ht="12.75" hidden="false" customHeight="false" outlineLevel="0" collapsed="false">
      <c r="A817" s="0" t="s">
        <v>30</v>
      </c>
      <c r="B817" s="19"/>
      <c r="C817" s="19"/>
      <c r="D817" s="19"/>
      <c r="E817" s="19"/>
      <c r="F817" s="19" t="n">
        <f aca="false">($F$5/($F$5+$J$5))*F23</f>
        <v>49.2313066770634</v>
      </c>
      <c r="G817" s="19" t="n">
        <f aca="false">($F$5/($F$5+$J$5))*G23</f>
        <v>30.1133626504859</v>
      </c>
      <c r="H817" s="19"/>
      <c r="I817" s="19"/>
      <c r="J817" s="19" t="n">
        <f aca="false">($J$5/($F$5+$J$5))*J23</f>
        <v>27.0859083368443</v>
      </c>
      <c r="K817" s="19" t="n">
        <f aca="false">($J$5/($F$5+$J$5))*K23</f>
        <v>14.879429908727</v>
      </c>
      <c r="L817" s="19"/>
      <c r="M817" s="19"/>
      <c r="N817" s="19"/>
      <c r="O817" s="19"/>
      <c r="P817" s="19"/>
      <c r="Q817" s="19"/>
      <c r="R817" s="19"/>
      <c r="S817" s="19"/>
      <c r="U817" s="23" t="n">
        <f aca="false">B817+D817+F817+H817+J817+L817+N817+P817+R817</f>
        <v>76.3172150139077</v>
      </c>
      <c r="V817" s="23" t="n">
        <f aca="false">C817+E817+G817+I817+K817+M817+O817+Q817+S817</f>
        <v>44.9927925592129</v>
      </c>
      <c r="W817" s="19" t="n">
        <f aca="false">U817-U810</f>
        <v>4.66206448317797</v>
      </c>
      <c r="X817" s="19" t="n">
        <f aca="false">V817-V810</f>
        <v>-1.27080852239981</v>
      </c>
      <c r="Y817" s="20" t="n">
        <v>-9</v>
      </c>
    </row>
    <row r="818" customFormat="false" ht="12.75" hidden="false" customHeight="false" outlineLevel="0" collapsed="false">
      <c r="A818" s="0" t="s">
        <v>31</v>
      </c>
      <c r="B818" s="19" t="n">
        <f aca="false">($B$5/($B$5+$D$5+$H$5+$J$5+$L$5+$N$5))*B24</f>
        <v>14.1697898098915</v>
      </c>
      <c r="C818" s="19" t="n">
        <f aca="false">($B$5/($B$5+$D$5+$H$5+$J$5+$L$5+$N$5))*C24</f>
        <v>8.68972690482857</v>
      </c>
      <c r="D818" s="19" t="n">
        <f aca="false">($D$5/($B$5+$D$5+$H$5+$J$5+$L$5+$N$5))*D24</f>
        <v>12.0070451071945</v>
      </c>
      <c r="E818" s="19" t="n">
        <f aca="false">($D$5/($B$5+$D$5+$H$5+$J$5+$L$5+$N$5))*E24</f>
        <v>8.20882663353459</v>
      </c>
      <c r="F818" s="19"/>
      <c r="G818" s="19"/>
      <c r="H818" s="19" t="n">
        <f aca="false">($H$5/($B$5+$D$5+$H$5+$J$5+$L$5+$N$5))*H24</f>
        <v>17.9269292819894</v>
      </c>
      <c r="I818" s="19" t="n">
        <f aca="false">($H$5/($B$5+$D$5+$H$5+$J$5+$L$5+$N$5))*I24</f>
        <v>11.6491056051215</v>
      </c>
      <c r="J818" s="19" t="n">
        <f aca="false">($J$5/($B$5+$D$5+$H$5+$J$5+$L$5+$N$5))*J24</f>
        <v>6.87777863976979</v>
      </c>
      <c r="K818" s="19" t="n">
        <f aca="false">($J$5/($B$5+$D$5+$H$5+$J$5+$L$5+$N$5))*K24</f>
        <v>3.54736870797509</v>
      </c>
      <c r="L818" s="19" t="n">
        <f aca="false">($L$5/($B$5+$D$5+$H$5+$J$5+$L$5+$N$5))*L24</f>
        <v>4.17755506932697</v>
      </c>
      <c r="M818" s="19" t="n">
        <f aca="false">($L$5/($B$5+$D$5+$H$5+$J$5+$L$5+$N$5))*M24</f>
        <v>2.69927300944487</v>
      </c>
      <c r="N818" s="19" t="n">
        <f aca="false">($N$5/($B$5+$D$5+$H$5+$J$5+$L$5+$N$5))*N24</f>
        <v>6.33625724290893</v>
      </c>
      <c r="O818" s="19" t="n">
        <f aca="false">($N$5/($B$5+$D$5+$H$5+$J$5+$L$5+$N$5))*O24</f>
        <v>3.64955637209034</v>
      </c>
      <c r="P818" s="19"/>
      <c r="Q818" s="19"/>
      <c r="R818" s="19"/>
      <c r="S818" s="19"/>
      <c r="U818" s="23" t="n">
        <f aca="false">B818+D818+F818+H818+J818+L818+N818+P818+R818</f>
        <v>61.4953551510811</v>
      </c>
      <c r="V818" s="23" t="n">
        <f aca="false">C818+E818+G818+I818+K818+M818+O818+Q818+S818</f>
        <v>38.443857232995</v>
      </c>
      <c r="W818" s="19" t="n">
        <f aca="false">U818-U811</f>
        <v>-2.79156816769365</v>
      </c>
      <c r="X818" s="19" t="n">
        <f aca="false">V818-V811</f>
        <v>-5.79802844672315</v>
      </c>
      <c r="Y818" s="20" t="n">
        <v>10</v>
      </c>
    </row>
    <row r="819" customFormat="false" ht="12.75" hidden="false" customHeight="false" outlineLevel="0" collapsed="false">
      <c r="A819" s="0" t="s">
        <v>32</v>
      </c>
      <c r="B819" s="19"/>
      <c r="C819" s="19"/>
      <c r="D819" s="19"/>
      <c r="E819" s="19"/>
      <c r="F819" s="19"/>
      <c r="G819" s="19"/>
      <c r="H819" s="19"/>
      <c r="I819" s="19"/>
      <c r="J819" s="19" t="n">
        <f aca="false">($J$5/($J$5+$P$5+$R$5))*J25</f>
        <v>14.153808746734</v>
      </c>
      <c r="K819" s="19" t="n">
        <f aca="false">($J$5/($J$5+$P$5+$R$5))*K25</f>
        <v>7.03582981742735</v>
      </c>
      <c r="L819" s="19"/>
      <c r="M819" s="19"/>
      <c r="N819" s="19"/>
      <c r="O819" s="19"/>
      <c r="P819" s="19" t="n">
        <f aca="false">($P$5/($J$5+$P$5+$R$5))*P25</f>
        <v>15.5557353711713</v>
      </c>
      <c r="Q819" s="19" t="n">
        <f aca="false">($P$5/($J$5+$P$5+$R$5))*Q25</f>
        <v>8.32763501407882</v>
      </c>
      <c r="R819" s="19" t="n">
        <f aca="false">($R$5/($J$5+$P$5+$R$5))*R25</f>
        <v>36.6580578379003</v>
      </c>
      <c r="S819" s="19" t="n">
        <f aca="false">($R$5/($J$5+$P$5+$R$5))*S25</f>
        <v>25.5807212038958</v>
      </c>
      <c r="U819" s="23" t="n">
        <f aca="false">B819+D819+F819+H819+J819+L819+N819+P819+R819</f>
        <v>66.3676019558056</v>
      </c>
      <c r="V819" s="23" t="n">
        <f aca="false">C819+E819+G819+I819+K819+M819+O819+Q819+S819</f>
        <v>40.9441860354019</v>
      </c>
      <c r="W819" s="19" t="n">
        <f aca="false">U819-U812</f>
        <v>-1.0333148770994</v>
      </c>
      <c r="X819" s="19" t="n">
        <f aca="false">V819-V812</f>
        <v>1.18889763288152</v>
      </c>
      <c r="Y819" s="20" t="n">
        <v>3</v>
      </c>
    </row>
    <row r="820" customFormat="false" ht="13.5" hidden="false" customHeight="false" outlineLevel="0" collapsed="false">
      <c r="B820" s="19"/>
      <c r="C820" s="19"/>
      <c r="D820" s="19"/>
      <c r="E820" s="19"/>
      <c r="F820" s="19"/>
      <c r="G820" s="19"/>
      <c r="H820" s="19"/>
      <c r="I820" s="19"/>
      <c r="J820" s="19"/>
      <c r="K820" s="19"/>
      <c r="L820" s="19"/>
      <c r="M820" s="19"/>
      <c r="N820" s="19"/>
      <c r="O820" s="19"/>
      <c r="P820" s="19"/>
      <c r="Q820" s="19"/>
      <c r="R820" s="19"/>
      <c r="S820" s="19"/>
      <c r="U820" s="30" t="n">
        <f aca="false">(U817*(($F$5+$J$5)/(SUM($B$5:$S$5)+$J$5+$J$5)))+(U818*(($B$5+$D$5+$H$5+$J$5+$L$5+$N$5)/(SUM($B$5:$S$5)+$J$5+$J$5)))+(U819*(($J$5+$P$5+$R$5)/(SUM($B$5:$S$5)+$J$5+$J$5)))</f>
        <v>65.0919338018562</v>
      </c>
      <c r="V820" s="30" t="n">
        <f aca="false">(V817*(($F$5+$J$5)/(SUM($B$5:$S$5)+$J$5+$J$5)))+(V818*(($B$5+$D$5+$H$5+$J$5+$L$5+$N$5)/(SUM($B$5:$S$5)+$J$5+$J$5)))+(V819*(($J$5+$P$5+$R$5)/(SUM($B$5:$S$5)+$J$5+$J$5)))</f>
        <v>40.1221644160716</v>
      </c>
      <c r="W820" s="31" t="n">
        <f aca="false">U820-U813</f>
        <v>-1.16046024129314</v>
      </c>
      <c r="X820" s="31" t="n">
        <f aca="false">V820-V813</f>
        <v>-3.28850653483749</v>
      </c>
      <c r="Y820" s="35" t="n">
        <f aca="false">SUM(Y817:Y819)</f>
        <v>4</v>
      </c>
      <c r="Z820" s="23" t="n">
        <f aca="false">SUM(W820:X820)</f>
        <v>-4.44896677613063</v>
      </c>
    </row>
    <row r="821" customFormat="false" ht="13.5" hidden="true" customHeight="false" outlineLevel="0" collapsed="false">
      <c r="B821" s="19"/>
      <c r="C821" s="19"/>
      <c r="D821" s="19"/>
      <c r="E821" s="19"/>
      <c r="F821" s="19"/>
      <c r="G821" s="19"/>
      <c r="H821" s="19"/>
      <c r="I821" s="19"/>
      <c r="J821" s="19"/>
      <c r="K821" s="19"/>
      <c r="L821" s="19"/>
      <c r="M821" s="19"/>
      <c r="N821" s="19"/>
      <c r="O821" s="19"/>
      <c r="P821" s="19"/>
      <c r="Q821" s="19"/>
      <c r="R821" s="19"/>
      <c r="S821" s="19"/>
      <c r="U821" s="23"/>
      <c r="V821" s="23"/>
      <c r="Y821" s="27"/>
    </row>
    <row r="822" customFormat="false" ht="13.5" hidden="true" customHeight="false" outlineLevel="0" collapsed="false">
      <c r="B822" s="19"/>
      <c r="C822" s="19"/>
      <c r="D822" s="19"/>
      <c r="E822" s="19"/>
      <c r="F822" s="19"/>
      <c r="G822" s="19"/>
      <c r="H822" s="19"/>
      <c r="I822" s="19"/>
      <c r="J822" s="19"/>
      <c r="K822" s="19"/>
      <c r="L822" s="19"/>
      <c r="M822" s="19"/>
      <c r="N822" s="19"/>
      <c r="O822" s="19"/>
      <c r="P822" s="19"/>
      <c r="Q822" s="19"/>
      <c r="R822" s="19"/>
      <c r="S822" s="19"/>
      <c r="U822" s="23"/>
      <c r="V822" s="23"/>
      <c r="Y822" s="27"/>
    </row>
    <row r="823" customFormat="false" ht="14.25" hidden="false" customHeight="false" outlineLevel="0" collapsed="false">
      <c r="A823" s="3" t="str">
        <f aca="false">A29</f>
        <v>Oct 29 - Nov 4, 1999</v>
      </c>
      <c r="B823" s="19"/>
      <c r="C823" s="19"/>
      <c r="D823" s="19"/>
      <c r="E823" s="19"/>
      <c r="F823" s="19"/>
      <c r="G823" s="19"/>
      <c r="H823" s="19"/>
      <c r="I823" s="19"/>
      <c r="J823" s="19"/>
      <c r="K823" s="19"/>
      <c r="L823" s="19"/>
      <c r="M823" s="19"/>
      <c r="N823" s="19"/>
      <c r="O823" s="19"/>
      <c r="P823" s="19"/>
      <c r="Q823" s="19"/>
      <c r="R823" s="19"/>
      <c r="S823" s="19"/>
      <c r="U823" s="23"/>
      <c r="V823" s="23"/>
      <c r="Y823" s="27"/>
    </row>
    <row r="824" customFormat="false" ht="12.75" hidden="false" customHeight="false" outlineLevel="0" collapsed="false">
      <c r="A824" s="0" t="s">
        <v>30</v>
      </c>
      <c r="B824" s="19"/>
      <c r="C824" s="19"/>
      <c r="D824" s="19"/>
      <c r="E824" s="19"/>
      <c r="F824" s="19" t="n">
        <f aca="false">($F$5/($F$5+$J$5))*F30</f>
        <v>45.1700439757289</v>
      </c>
      <c r="G824" s="19" t="n">
        <f aca="false">($F$5/($F$5+$J$5))*G30</f>
        <v>29.4251486754815</v>
      </c>
      <c r="H824" s="19"/>
      <c r="I824" s="19"/>
      <c r="J824" s="19" t="n">
        <f aca="false">($J$5/($F$5+$J$5))*J30</f>
        <v>25.3313555700852</v>
      </c>
      <c r="K824" s="19" t="n">
        <f aca="false">($J$5/($F$5+$J$5))*K30</f>
        <v>14.8588687434915</v>
      </c>
      <c r="L824" s="19"/>
      <c r="M824" s="19"/>
      <c r="N824" s="19"/>
      <c r="O824" s="19"/>
      <c r="P824" s="19"/>
      <c r="Q824" s="19"/>
      <c r="R824" s="19"/>
      <c r="S824" s="19"/>
      <c r="U824" s="23" t="n">
        <f aca="false">B824+D824+F824+H824+J824+L824+N824+P824+R824</f>
        <v>70.5013995458141</v>
      </c>
      <c r="V824" s="23" t="n">
        <f aca="false">C824+E824+G824+I824+K824+M824+O824+Q824+S824</f>
        <v>44.284017418973</v>
      </c>
      <c r="W824" s="19" t="n">
        <f aca="false">U824-U817</f>
        <v>-5.81581546809363</v>
      </c>
      <c r="X824" s="19" t="n">
        <f aca="false">V824-V817</f>
        <v>-0.708775140239915</v>
      </c>
      <c r="Y824" s="20" t="n">
        <v>1</v>
      </c>
    </row>
    <row r="825" customFormat="false" ht="12.75" hidden="false" customHeight="false" outlineLevel="0" collapsed="false">
      <c r="A825" s="0" t="s">
        <v>31</v>
      </c>
      <c r="B825" s="19" t="n">
        <f aca="false">($B$5/($B$5+$D$5+$H$5+$J$5+$L$5+$N$5))*B31</f>
        <v>15.7357398943378</v>
      </c>
      <c r="C825" s="19" t="n">
        <f aca="false">($B$5/($B$5+$D$5+$H$5+$J$5+$L$5+$N$5))*C31</f>
        <v>9.6976071441849</v>
      </c>
      <c r="D825" s="19" t="n">
        <f aca="false">($D$5/($B$5+$D$5+$H$5+$J$5+$L$5+$N$5))*D31</f>
        <v>13.640863392172</v>
      </c>
      <c r="E825" s="19" t="n">
        <f aca="false">($D$5/($B$5+$D$5+$H$5+$J$5+$L$5+$N$5))*E31</f>
        <v>9.03041050645242</v>
      </c>
      <c r="F825" s="19"/>
      <c r="G825" s="19"/>
      <c r="H825" s="19" t="n">
        <f aca="false">($H$5/($B$5+$D$5+$H$5+$J$5+$L$5+$N$5))*H31</f>
        <v>18.7160707846777</v>
      </c>
      <c r="I825" s="19" t="n">
        <f aca="false">($H$5/($B$5+$D$5+$H$5+$J$5+$L$5+$N$5))*I31</f>
        <v>12.9281503896802</v>
      </c>
      <c r="J825" s="19" t="n">
        <f aca="false">($J$5/($B$5+$D$5+$H$5+$J$5+$L$5+$N$5))*J31</f>
        <v>6.58108287747182</v>
      </c>
      <c r="K825" s="19" t="n">
        <f aca="false">($J$5/($B$5+$D$5+$H$5+$J$5+$L$5+$N$5))*K31</f>
        <v>3.48741143934404</v>
      </c>
      <c r="L825" s="19" t="n">
        <f aca="false">($L$5/($B$5+$D$5+$H$5+$J$5+$L$5+$N$5))*L31</f>
        <v>4.66930080088405</v>
      </c>
      <c r="M825" s="19" t="n">
        <f aca="false">($L$5/($B$5+$D$5+$H$5+$J$5+$L$5+$N$5))*M31</f>
        <v>3.0555222391178</v>
      </c>
      <c r="N825" s="19" t="n">
        <f aca="false">($N$5/($B$5+$D$5+$H$5+$J$5+$L$5+$N$5))*N31</f>
        <v>6.37401628217449</v>
      </c>
      <c r="O825" s="19" t="n">
        <f aca="false">($N$5/($B$5+$D$5+$H$5+$J$5+$L$5+$N$5))*O31</f>
        <v>4.14332842402457</v>
      </c>
      <c r="P825" s="19"/>
      <c r="Q825" s="19"/>
      <c r="R825" s="19"/>
      <c r="S825" s="19"/>
      <c r="U825" s="23" t="n">
        <f aca="false">B825+D825+F825+H825+J825+L825+N825+P825+R825</f>
        <v>65.7170740317178</v>
      </c>
      <c r="V825" s="23" t="n">
        <f aca="false">C825+E825+G825+I825+K825+M825+O825+Q825+S825</f>
        <v>42.342430142804</v>
      </c>
      <c r="W825" s="19" t="n">
        <f aca="false">U825-U818</f>
        <v>4.22171888063667</v>
      </c>
      <c r="X825" s="19" t="n">
        <f aca="false">V825-V818</f>
        <v>3.89857290980896</v>
      </c>
      <c r="Y825" s="20" t="n">
        <v>10</v>
      </c>
    </row>
    <row r="826" customFormat="false" ht="12.75" hidden="false" customHeight="false" outlineLevel="0" collapsed="false">
      <c r="A826" s="0" t="s">
        <v>32</v>
      </c>
      <c r="B826" s="19"/>
      <c r="C826" s="19"/>
      <c r="D826" s="19"/>
      <c r="E826" s="19"/>
      <c r="F826" s="19"/>
      <c r="G826" s="19"/>
      <c r="H826" s="19"/>
      <c r="I826" s="19"/>
      <c r="J826" s="19" t="n">
        <f aca="false">($J$5/($J$5+$P$5+$R$5))*J32</f>
        <v>14.0354173796138</v>
      </c>
      <c r="K826" s="19" t="n">
        <f aca="false">($J$5/($J$5+$P$5+$R$5))*K32</f>
        <v>7.2146249432823</v>
      </c>
      <c r="L826" s="19"/>
      <c r="M826" s="19"/>
      <c r="N826" s="19"/>
      <c r="O826" s="19"/>
      <c r="P826" s="19" t="n">
        <f aca="false">($P$5/($J$5+$P$5+$R$5))*P32</f>
        <v>14.0860675062008</v>
      </c>
      <c r="Q826" s="19" t="n">
        <f aca="false">($P$5/($J$5+$P$5+$R$5))*Q32</f>
        <v>7.34616633145928</v>
      </c>
      <c r="R826" s="19" t="n">
        <f aca="false">($R$5/($J$5+$P$5+$R$5))*R32</f>
        <v>36.0652139790136</v>
      </c>
      <c r="S826" s="19" t="n">
        <f aca="false">($R$5/($J$5+$P$5+$R$5))*S32</f>
        <v>24.0904231055894</v>
      </c>
      <c r="U826" s="23" t="n">
        <f aca="false">B826+D826+F826+H826+J826+L826+N826+P826+R826</f>
        <v>64.1866988648283</v>
      </c>
      <c r="V826" s="23" t="n">
        <f aca="false">C826+E826+G826+I826+K826+M826+O826+Q826+S826</f>
        <v>38.651214380331</v>
      </c>
      <c r="W826" s="19" t="n">
        <f aca="false">U826-U819</f>
        <v>-2.18090309097738</v>
      </c>
      <c r="X826" s="19" t="n">
        <f aca="false">V826-V819</f>
        <v>-2.29297165507093</v>
      </c>
      <c r="Y826" s="20" t="n">
        <v>1</v>
      </c>
    </row>
    <row r="827" customFormat="false" ht="13.5" hidden="false" customHeight="false" outlineLevel="0" collapsed="false">
      <c r="B827" s="19"/>
      <c r="C827" s="19"/>
      <c r="D827" s="19"/>
      <c r="E827" s="19"/>
      <c r="F827" s="19"/>
      <c r="G827" s="19"/>
      <c r="H827" s="19"/>
      <c r="I827" s="19"/>
      <c r="J827" s="19"/>
      <c r="K827" s="19"/>
      <c r="L827" s="19"/>
      <c r="M827" s="19"/>
      <c r="N827" s="19"/>
      <c r="O827" s="19"/>
      <c r="P827" s="19"/>
      <c r="Q827" s="19"/>
      <c r="R827" s="19"/>
      <c r="S827" s="19"/>
      <c r="U827" s="30" t="n">
        <f aca="false">(U824*(($F$5+$J$5)/(SUM($B$5:$S$5)+$J$5+$J$5)))+(U825*(($B$5+$D$5+$H$5+$J$5+$L$5+$N$5)/(SUM($B$5:$S$5)+$J$5+$J$5)))+(U826*(($J$5+$P$5+$R$5)/(SUM($B$5:$S$5)+$J$5+$J$5)))</f>
        <v>66.0817580301242</v>
      </c>
      <c r="V827" s="30" t="n">
        <f aca="false">(V824*(($F$5+$J$5)/(SUM($B$5:$S$5)+$J$5+$J$5)))+(V825*(($B$5+$D$5+$H$5+$J$5+$L$5+$N$5)/(SUM($B$5:$S$5)+$J$5+$J$5)))+(V826*(($J$5+$P$5+$R$5)/(SUM($B$5:$S$5)+$J$5+$J$5)))</f>
        <v>41.702625635309</v>
      </c>
      <c r="W827" s="31" t="n">
        <f aca="false">U827-U820</f>
        <v>0.989824228267963</v>
      </c>
      <c r="X827" s="31" t="n">
        <f aca="false">V827-V820</f>
        <v>1.58046121923737</v>
      </c>
      <c r="Y827" s="35" t="n">
        <f aca="false">SUM(Y824:Y826)</f>
        <v>12</v>
      </c>
      <c r="Z827" s="23" t="n">
        <f aca="false">SUM(W827:X827)</f>
        <v>2.57028544750533</v>
      </c>
    </row>
    <row r="828" customFormat="false" ht="13.5" hidden="false" customHeight="false" outlineLevel="0" collapsed="false">
      <c r="B828" s="19"/>
      <c r="C828" s="19"/>
      <c r="D828" s="19"/>
      <c r="E828" s="19"/>
      <c r="F828" s="19"/>
      <c r="G828" s="19"/>
      <c r="H828" s="19"/>
      <c r="I828" s="19"/>
      <c r="J828" s="19"/>
      <c r="K828" s="19"/>
      <c r="L828" s="19"/>
      <c r="M828" s="19"/>
      <c r="N828" s="19"/>
      <c r="O828" s="19"/>
      <c r="P828" s="19"/>
      <c r="Q828" s="19"/>
      <c r="R828" s="19"/>
      <c r="S828" s="19"/>
      <c r="U828" s="23"/>
      <c r="V828" s="23"/>
      <c r="Y828" s="27"/>
    </row>
    <row r="829" customFormat="false" ht="13.5" hidden="false" customHeight="false" outlineLevel="0" collapsed="false">
      <c r="B829" s="19"/>
      <c r="C829" s="19"/>
      <c r="D829" s="19"/>
      <c r="E829" s="19"/>
      <c r="F829" s="19"/>
      <c r="G829" s="19"/>
      <c r="H829" s="19"/>
      <c r="I829" s="19"/>
      <c r="J829" s="19"/>
      <c r="K829" s="19"/>
      <c r="L829" s="19"/>
      <c r="M829" s="19"/>
      <c r="N829" s="19"/>
      <c r="O829" s="19"/>
      <c r="P829" s="19"/>
      <c r="Q829" s="19"/>
      <c r="R829" s="19"/>
      <c r="S829" s="19"/>
      <c r="U829" s="23"/>
      <c r="V829" s="23"/>
      <c r="Y829" s="27"/>
    </row>
    <row r="830" customFormat="false" ht="13.5" hidden="false" customHeight="false" outlineLevel="0" collapsed="false">
      <c r="A830" s="3" t="str">
        <f aca="false">A36</f>
        <v>Nov 5 - 11, 1999</v>
      </c>
      <c r="B830" s="19"/>
      <c r="C830" s="19"/>
      <c r="D830" s="19"/>
      <c r="E830" s="19"/>
      <c r="F830" s="19"/>
      <c r="G830" s="19"/>
      <c r="H830" s="19"/>
      <c r="I830" s="19"/>
      <c r="J830" s="19"/>
      <c r="K830" s="19"/>
      <c r="L830" s="19"/>
      <c r="M830" s="19"/>
      <c r="N830" s="19"/>
      <c r="O830" s="19"/>
      <c r="P830" s="19"/>
      <c r="Q830" s="19"/>
      <c r="R830" s="19"/>
      <c r="S830" s="19"/>
      <c r="U830" s="23"/>
      <c r="V830" s="23"/>
      <c r="Y830" s="27"/>
    </row>
    <row r="831" customFormat="false" ht="12.75" hidden="false" customHeight="false" outlineLevel="0" collapsed="false">
      <c r="A831" s="0" t="s">
        <v>30</v>
      </c>
      <c r="B831" s="19"/>
      <c r="C831" s="19"/>
      <c r="D831" s="19"/>
      <c r="E831" s="19"/>
      <c r="F831" s="19" t="n">
        <f aca="false">($F$5/($F$5+$J$5))*F37</f>
        <v>48.947218350172</v>
      </c>
      <c r="G831" s="19" t="n">
        <f aca="false">($F$5/($F$5+$J$5))*G37</f>
        <v>32.5461190272459</v>
      </c>
      <c r="H831" s="19"/>
      <c r="I831" s="19"/>
      <c r="J831" s="19" t="n">
        <f aca="false">($J$5/($F$5+$J$5))*J37</f>
        <v>28.3607005814428</v>
      </c>
      <c r="K831" s="19" t="n">
        <f aca="false">($J$5/($F$5+$J$5))*K37</f>
        <v>16.9012778235471</v>
      </c>
      <c r="L831" s="19"/>
      <c r="M831" s="19"/>
      <c r="N831" s="19"/>
      <c r="O831" s="19"/>
      <c r="P831" s="19"/>
      <c r="Q831" s="19"/>
      <c r="R831" s="19"/>
      <c r="S831" s="19"/>
      <c r="U831" s="23" t="n">
        <f aca="false">B831+D831+F831+H831+J831+L831+N831+P831+R831</f>
        <v>77.3079189316148</v>
      </c>
      <c r="V831" s="23" t="n">
        <f aca="false">C831+E831+G831+I831+K831+M831+O831+Q831+S831</f>
        <v>49.447396850793</v>
      </c>
      <c r="W831" s="19" t="n">
        <f aca="false">U831-U824</f>
        <v>6.8065193858007</v>
      </c>
      <c r="X831" s="19" t="n">
        <f aca="false">V831-V824</f>
        <v>5.16337943181999</v>
      </c>
      <c r="Y831" s="20" t="n">
        <v>-5</v>
      </c>
    </row>
    <row r="832" customFormat="false" ht="12.75" hidden="false" customHeight="false" outlineLevel="0" collapsed="false">
      <c r="A832" s="0" t="s">
        <v>31</v>
      </c>
      <c r="B832" s="19" t="n">
        <f aca="false">($B$5/($B$5+$D$5+$H$5+$J$5+$L$5+$N$5))*B38</f>
        <v>15.2844047190738</v>
      </c>
      <c r="C832" s="19" t="n">
        <f aca="false">($B$5/($B$5+$D$5+$H$5+$J$5+$L$5+$N$5))*C38</f>
        <v>9.77384619406056</v>
      </c>
      <c r="D832" s="19" t="n">
        <f aca="false">($D$5/($B$5+$D$5+$H$5+$J$5+$L$5+$N$5))*D38</f>
        <v>12.5913864108345</v>
      </c>
      <c r="E832" s="19" t="n">
        <f aca="false">($D$5/($B$5+$D$5+$H$5+$J$5+$L$5+$N$5))*E38</f>
        <v>8.04053633808628</v>
      </c>
      <c r="F832" s="19"/>
      <c r="G832" s="19"/>
      <c r="H832" s="19" t="n">
        <f aca="false">($H$5/($B$5+$D$5+$H$5+$J$5+$L$5+$N$5))*H38</f>
        <v>19.2942449281463</v>
      </c>
      <c r="I832" s="19" t="n">
        <f aca="false">($H$5/($B$5+$D$5+$H$5+$J$5+$L$5+$N$5))*I38</f>
        <v>12.993470827263</v>
      </c>
      <c r="J832" s="19" t="n">
        <f aca="false">($J$5/($B$5+$D$5+$H$5+$J$5+$L$5+$N$5))*J38</f>
        <v>7.22732333472708</v>
      </c>
      <c r="K832" s="19" t="n">
        <f aca="false">($J$5/($B$5+$D$5+$H$5+$J$5+$L$5+$N$5))*K38</f>
        <v>4.04618845833855</v>
      </c>
      <c r="L832" s="19" t="n">
        <f aca="false">($L$5/($B$5+$D$5+$H$5+$J$5+$L$5+$N$5))*L38</f>
        <v>4.06793992173531</v>
      </c>
      <c r="M832" s="19" t="n">
        <f aca="false">($L$5/($B$5+$D$5+$H$5+$J$5+$L$5+$N$5))*M38</f>
        <v>2.56073164234984</v>
      </c>
      <c r="N832" s="19" t="n">
        <f aca="false">($N$5/($B$5+$D$5+$H$5+$J$5+$L$5+$N$5))*N38</f>
        <v>6.80679296298743</v>
      </c>
      <c r="O832" s="19" t="n">
        <f aca="false">($N$5/($B$5+$D$5+$H$5+$J$5+$L$5+$N$5))*O38</f>
        <v>4.22247717940814</v>
      </c>
      <c r="P832" s="19"/>
      <c r="Q832" s="19"/>
      <c r="R832" s="19"/>
      <c r="S832" s="19"/>
      <c r="U832" s="23" t="n">
        <f aca="false">B832+D832+F832+H832+J832+L832+N832+P832+R832</f>
        <v>65.2720922775044</v>
      </c>
      <c r="V832" s="23" t="n">
        <f aca="false">C832+E832+G832+I832+K832+M832+O832+Q832+S832</f>
        <v>41.6372506395063</v>
      </c>
      <c r="W832" s="19" t="n">
        <f aca="false">U832-U825</f>
        <v>-0.444981754213359</v>
      </c>
      <c r="X832" s="19" t="n">
        <f aca="false">V832-V825</f>
        <v>-0.705179503297657</v>
      </c>
      <c r="Y832" s="20" t="n">
        <v>9</v>
      </c>
    </row>
    <row r="833" customFormat="false" ht="12.75" hidden="false" customHeight="false" outlineLevel="0" collapsed="false">
      <c r="A833" s="0" t="s">
        <v>32</v>
      </c>
      <c r="B833" s="19"/>
      <c r="C833" s="19"/>
      <c r="D833" s="19"/>
      <c r="E833" s="19"/>
      <c r="F833" s="19"/>
      <c r="G833" s="19"/>
      <c r="H833" s="19"/>
      <c r="I833" s="19"/>
      <c r="J833" s="19" t="n">
        <f aca="false">($J$5/($J$5+$P$5+$R$5))*J39</f>
        <v>14.7433494319855</v>
      </c>
      <c r="K833" s="19" t="n">
        <f aca="false">($J$5/($J$5+$P$5+$R$5))*K39</f>
        <v>7.86698553761794</v>
      </c>
      <c r="L833" s="19"/>
      <c r="M833" s="19"/>
      <c r="N833" s="19"/>
      <c r="O833" s="19"/>
      <c r="P833" s="19" t="n">
        <f aca="false">($P$5/($J$5+$P$5+$R$5))*P39</f>
        <v>14.9719244795172</v>
      </c>
      <c r="Q833" s="19" t="n">
        <f aca="false">($P$5/($J$5+$P$5+$R$5))*Q39</f>
        <v>8.32256469616123</v>
      </c>
      <c r="R833" s="19" t="n">
        <f aca="false">($R$5/($J$5+$P$5+$R$5))*R39</f>
        <v>34.2015225110217</v>
      </c>
      <c r="S833" s="19" t="n">
        <f aca="false">($R$5/($J$5+$P$5+$R$5))*S39</f>
        <v>26.1506373997316</v>
      </c>
      <c r="U833" s="23" t="n">
        <f aca="false">B833+D833+F833+H833+J833+L833+N833+P833+R833</f>
        <v>63.9167964225244</v>
      </c>
      <c r="V833" s="23" t="n">
        <f aca="false">C833+E833+G833+I833+K833+M833+O833+Q833+S833</f>
        <v>42.3401876335108</v>
      </c>
      <c r="W833" s="19" t="n">
        <f aca="false">U833-U826</f>
        <v>-0.269902442303874</v>
      </c>
      <c r="X833" s="19" t="n">
        <f aca="false">V833-V826</f>
        <v>3.68897325317976</v>
      </c>
      <c r="Y833" s="20" t="n">
        <v>5</v>
      </c>
    </row>
    <row r="834" customFormat="false" ht="13.5" hidden="false" customHeight="false" outlineLevel="0" collapsed="false">
      <c r="B834" s="19"/>
      <c r="C834" s="19"/>
      <c r="D834" s="19"/>
      <c r="E834" s="19"/>
      <c r="F834" s="19"/>
      <c r="G834" s="19"/>
      <c r="H834" s="19"/>
      <c r="I834" s="19"/>
      <c r="J834" s="19"/>
      <c r="K834" s="19"/>
      <c r="L834" s="19"/>
      <c r="M834" s="19"/>
      <c r="N834" s="19"/>
      <c r="O834" s="19"/>
      <c r="P834" s="19"/>
      <c r="Q834" s="19"/>
      <c r="R834" s="19"/>
      <c r="S834" s="19"/>
      <c r="U834" s="30" t="n">
        <f aca="false">(U831*(($F$5+$J$5)/(SUM($B$5:$S$5)+$J$5+$J$5)))+(U832*(($B$5+$D$5+$H$5+$J$5+$L$5+$N$5)/(SUM($B$5:$S$5)+$J$5+$J$5)))+(U833*(($J$5+$P$5+$R$5)/(SUM($B$5:$S$5)+$J$5+$J$5)))</f>
        <v>66.8296436567506</v>
      </c>
      <c r="V834" s="30" t="n">
        <f aca="false">(V831*(($F$5+$J$5)/(SUM($B$5:$S$5)+$J$5+$J$5)))+(V832*(($B$5+$D$5+$H$5+$J$5+$L$5+$N$5)/(SUM($B$5:$S$5)+$J$5+$J$5)))+(V833*(($J$5+$P$5+$R$5)/(SUM($B$5:$S$5)+$J$5+$J$5)))</f>
        <v>43.0540020372031</v>
      </c>
      <c r="W834" s="31" t="n">
        <f aca="false">U834-U827</f>
        <v>0.747885626626442</v>
      </c>
      <c r="X834" s="31" t="n">
        <f aca="false">V834-V827</f>
        <v>1.3513764018941</v>
      </c>
      <c r="Y834" s="35" t="n">
        <f aca="false">SUM(Y831:Y833)</f>
        <v>9</v>
      </c>
    </row>
    <row r="835" customFormat="false" ht="13.5" hidden="false" customHeight="false" outlineLevel="0" collapsed="false">
      <c r="B835" s="19"/>
      <c r="C835" s="19"/>
      <c r="D835" s="19"/>
      <c r="E835" s="19"/>
      <c r="F835" s="19"/>
      <c r="G835" s="19"/>
      <c r="H835" s="19"/>
      <c r="I835" s="19"/>
      <c r="J835" s="19"/>
      <c r="K835" s="19"/>
      <c r="L835" s="19"/>
      <c r="M835" s="19"/>
      <c r="N835" s="19"/>
      <c r="O835" s="19"/>
      <c r="P835" s="19"/>
      <c r="Q835" s="19"/>
      <c r="R835" s="19"/>
      <c r="S835" s="19"/>
      <c r="U835" s="23"/>
      <c r="V835" s="23"/>
      <c r="Y835" s="20"/>
    </row>
    <row r="836" customFormat="false" ht="13.5" hidden="false" customHeight="false" outlineLevel="0" collapsed="false">
      <c r="B836" s="19"/>
      <c r="C836" s="19"/>
      <c r="D836" s="19"/>
      <c r="E836" s="19"/>
      <c r="F836" s="19"/>
      <c r="G836" s="19"/>
      <c r="H836" s="19"/>
      <c r="I836" s="19"/>
      <c r="J836" s="19"/>
      <c r="K836" s="19"/>
      <c r="L836" s="19"/>
      <c r="M836" s="19"/>
      <c r="N836" s="19"/>
      <c r="O836" s="19"/>
      <c r="P836" s="19"/>
      <c r="Q836" s="19"/>
      <c r="R836" s="19"/>
      <c r="S836" s="19"/>
      <c r="U836" s="23"/>
      <c r="V836" s="23"/>
      <c r="Y836" s="20"/>
    </row>
    <row r="837" customFormat="false" ht="13.5" hidden="false" customHeight="false" outlineLevel="0" collapsed="false">
      <c r="A837" s="3" t="str">
        <f aca="false">A43</f>
        <v>Nov 12 - 18, 1999</v>
      </c>
      <c r="B837" s="19"/>
      <c r="C837" s="19"/>
      <c r="D837" s="19"/>
      <c r="E837" s="19"/>
      <c r="F837" s="19"/>
      <c r="G837" s="19"/>
      <c r="H837" s="19"/>
      <c r="I837" s="19"/>
      <c r="J837" s="19"/>
      <c r="K837" s="19"/>
      <c r="L837" s="19"/>
      <c r="M837" s="19"/>
      <c r="N837" s="19"/>
      <c r="O837" s="19"/>
      <c r="P837" s="19"/>
      <c r="Q837" s="19"/>
      <c r="R837" s="19"/>
      <c r="S837" s="19"/>
      <c r="U837" s="23"/>
      <c r="V837" s="23"/>
    </row>
    <row r="838" customFormat="false" ht="12.75" hidden="false" customHeight="false" outlineLevel="0" collapsed="false">
      <c r="A838" s="0" t="s">
        <v>30</v>
      </c>
      <c r="B838" s="19"/>
      <c r="C838" s="19"/>
      <c r="D838" s="19"/>
      <c r="E838" s="19"/>
      <c r="F838" s="19" t="n">
        <f aca="false">($F$5/($F$5+$J$5))*F44</f>
        <v>48.6631300232806</v>
      </c>
      <c r="G838" s="19" t="n">
        <f aca="false">($F$5/($F$5+$J$5))*G44</f>
        <v>30.5735057151692</v>
      </c>
      <c r="H838" s="19"/>
      <c r="I838" s="19"/>
      <c r="J838" s="19" t="n">
        <f aca="false">($J$5/($F$5+$J$5))*J44</f>
        <v>28.0111607724399</v>
      </c>
      <c r="K838" s="19" t="n">
        <f aca="false">($J$5/($F$5+$J$5))*K44</f>
        <v>15.6950227964002</v>
      </c>
      <c r="L838" s="19"/>
      <c r="M838" s="19"/>
      <c r="N838" s="19"/>
      <c r="O838" s="19"/>
      <c r="P838" s="19"/>
      <c r="Q838" s="19"/>
      <c r="R838" s="19"/>
      <c r="S838" s="19"/>
      <c r="U838" s="23" t="n">
        <f aca="false">B838+D838+F838+H838+J838+L838+N838+P838+R838</f>
        <v>76.6742907957206</v>
      </c>
      <c r="V838" s="23" t="n">
        <f aca="false">C838+E838+G838+I838+K838+M838+O838+Q838+S838</f>
        <v>46.2685285115693</v>
      </c>
      <c r="W838" s="19" t="n">
        <f aca="false">U838-U831</f>
        <v>-0.633628135894185</v>
      </c>
      <c r="X838" s="19" t="n">
        <f aca="false">V838-V831</f>
        <v>-3.17886833922366</v>
      </c>
      <c r="Y838" s="20" t="n">
        <v>-4</v>
      </c>
      <c r="Z838" s="37"/>
    </row>
    <row r="839" customFormat="false" ht="12.75" hidden="false" customHeight="false" outlineLevel="0" collapsed="false">
      <c r="A839" s="0" t="s">
        <v>31</v>
      </c>
      <c r="B839" s="19" t="n">
        <f aca="false">($B$5/($B$5+$D$5+$H$5+$J$5+$L$5+$N$5))*B45</f>
        <v>13.4013001871448</v>
      </c>
      <c r="C839" s="19" t="n">
        <f aca="false">($B$5/($B$5+$D$5+$H$5+$J$5+$L$5+$N$5))*C45</f>
        <v>7.78095743031062</v>
      </c>
      <c r="D839" s="19" t="n">
        <f aca="false">($D$5/($B$5+$D$5+$H$5+$J$5+$L$5+$N$5))*D45</f>
        <v>10.2844069440638</v>
      </c>
      <c r="E839" s="19" t="n">
        <f aca="false">($D$5/($B$5+$D$5+$H$5+$J$5+$L$5+$N$5))*E45</f>
        <v>7.09740947401133</v>
      </c>
      <c r="F839" s="19"/>
      <c r="G839" s="19"/>
      <c r="H839" s="19" t="n">
        <f aca="false">($H$5/($B$5+$D$5+$H$5+$J$5+$L$5+$N$5))*H45</f>
        <v>17.4970501860059</v>
      </c>
      <c r="I839" s="19" t="n">
        <f aca="false">($H$5/($B$5+$D$5+$H$5+$J$5+$L$5+$N$5))*I45</f>
        <v>11.8071104473824</v>
      </c>
      <c r="J839" s="19" t="n">
        <f aca="false">($J$5/($B$5+$D$5+$H$5+$J$5+$L$5+$N$5))*J45</f>
        <v>6.96864171697354</v>
      </c>
      <c r="K839" s="19" t="n">
        <f aca="false">($J$5/($B$5+$D$5+$H$5+$J$5+$L$5+$N$5))*K45</f>
        <v>3.66419266437991</v>
      </c>
      <c r="L839" s="19" t="n">
        <f aca="false">($L$5/($B$5+$D$5+$H$5+$J$5+$L$5+$N$5))*L45</f>
        <v>3.38436768189281</v>
      </c>
      <c r="M839" s="19" t="n">
        <f aca="false">($L$5/($B$5+$D$5+$H$5+$J$5+$L$5+$N$5))*M45</f>
        <v>2.32856067002027</v>
      </c>
      <c r="N839" s="19" t="n">
        <f aca="false">($N$5/($B$5+$D$5+$H$5+$J$5+$L$5+$N$5))*N45</f>
        <v>6.12640412083688</v>
      </c>
      <c r="O839" s="19" t="n">
        <f aca="false">($N$5/($B$5+$D$5+$H$5+$J$5+$L$5+$N$5))*O45</f>
        <v>3.65972226727722</v>
      </c>
      <c r="P839" s="19"/>
      <c r="Q839" s="19"/>
      <c r="R839" s="19"/>
      <c r="S839" s="19"/>
      <c r="U839" s="23" t="n">
        <f aca="false">B839+D839+F839+H839+J839+L839+N839+P839+R839</f>
        <v>57.6621708369178</v>
      </c>
      <c r="V839" s="23" t="n">
        <f aca="false">C839+E839+G839+I839+K839+M839+O839+Q839+S839</f>
        <v>36.3379529533818</v>
      </c>
      <c r="W839" s="19" t="n">
        <f aca="false">U839-U832</f>
        <v>-7.60992144058669</v>
      </c>
      <c r="X839" s="19" t="n">
        <f aca="false">V839-V832</f>
        <v>-5.29929768612455</v>
      </c>
      <c r="Y839" s="20" t="n">
        <v>-19</v>
      </c>
      <c r="Z839" s="37"/>
    </row>
    <row r="840" customFormat="false" ht="12.75" hidden="false" customHeight="false" outlineLevel="0" collapsed="false">
      <c r="A840" s="0" t="s">
        <v>32</v>
      </c>
      <c r="B840" s="19"/>
      <c r="C840" s="19"/>
      <c r="D840" s="19"/>
      <c r="E840" s="19"/>
      <c r="F840" s="19"/>
      <c r="G840" s="19"/>
      <c r="H840" s="19"/>
      <c r="I840" s="19"/>
      <c r="J840" s="19" t="n">
        <f aca="false">($J$5/($J$5+$P$5+$R$5))*J46</f>
        <v>13.8735353062046</v>
      </c>
      <c r="K840" s="19" t="n">
        <f aca="false">($J$5/($J$5+$P$5+$R$5))*K46</f>
        <v>7.2726125516677</v>
      </c>
      <c r="L840" s="19"/>
      <c r="M840" s="19"/>
      <c r="N840" s="19"/>
      <c r="O840" s="19"/>
      <c r="P840" s="19" t="n">
        <f aca="false">($P$5/($J$5+$P$5+$R$5))*P46</f>
        <v>14.6850893516077</v>
      </c>
      <c r="Q840" s="19" t="n">
        <f aca="false">($P$5/($J$5+$P$5+$R$5))*Q46</f>
        <v>7.84450614964544</v>
      </c>
      <c r="R840" s="19" t="n">
        <f aca="false">($R$5/($J$5+$P$5+$R$5))*R46</f>
        <v>34.5749158807073</v>
      </c>
      <c r="S840" s="19" t="n">
        <f aca="false">($R$5/($J$5+$P$5+$R$5))*S46</f>
        <v>25.9017084866079</v>
      </c>
      <c r="U840" s="23" t="n">
        <f aca="false">B840+D840+F840+H840+J840+L840+N840+P840+R840</f>
        <v>63.1335405385196</v>
      </c>
      <c r="V840" s="23" t="n">
        <f aca="false">C840+E840+G840+I840+K840+M840+O840+Q840+S840</f>
        <v>41.018827187921</v>
      </c>
      <c r="W840" s="19" t="n">
        <f aca="false">U840-U833</f>
        <v>-0.783255884004781</v>
      </c>
      <c r="X840" s="19" t="n">
        <f aca="false">V840-V833</f>
        <v>-1.32136044558973</v>
      </c>
      <c r="Y840" s="20" t="n">
        <v>3</v>
      </c>
      <c r="Z840" s="37"/>
    </row>
    <row r="841" customFormat="false" ht="13.5" hidden="false" customHeight="false" outlineLevel="0" collapsed="false">
      <c r="B841" s="19"/>
      <c r="C841" s="19"/>
      <c r="D841" s="19"/>
      <c r="E841" s="19"/>
      <c r="F841" s="19"/>
      <c r="G841" s="19"/>
      <c r="H841" s="19"/>
      <c r="I841" s="19"/>
      <c r="J841" s="19"/>
      <c r="K841" s="19"/>
      <c r="L841" s="19"/>
      <c r="M841" s="19"/>
      <c r="N841" s="19"/>
      <c r="O841" s="19"/>
      <c r="P841" s="19"/>
      <c r="Q841" s="19"/>
      <c r="R841" s="19"/>
      <c r="S841" s="19"/>
      <c r="U841" s="30" t="n">
        <f aca="false">(U838*(($F$5+$J$5)/(SUM($B$5:$S$5)+$J$5+$J$5)))+(U839*(($B$5+$D$5+$H$5+$J$5+$L$5+$N$5)/(SUM($B$5:$S$5)+$J$5+$J$5)))+(U840*(($J$5+$P$5+$R$5)/(SUM($B$5:$S$5)+$J$5+$J$5)))</f>
        <v>62.0758195417233</v>
      </c>
      <c r="V841" s="30" t="n">
        <f aca="false">(V838*(($F$5+$J$5)/(SUM($B$5:$S$5)+$J$5+$J$5)))+(V839*(($B$5+$D$5+$H$5+$J$5+$L$5+$N$5)/(SUM($B$5:$S$5)+$J$5+$J$5)))+(V840*(($J$5+$P$5+$R$5)/(SUM($B$5:$S$5)+$J$5+$J$5)))</f>
        <v>39.1111152733118</v>
      </c>
      <c r="W841" s="31" t="n">
        <f aca="false">U841-U834</f>
        <v>-4.75382411502737</v>
      </c>
      <c r="X841" s="31" t="n">
        <f aca="false">V841-V834</f>
        <v>-3.94288676389127</v>
      </c>
      <c r="Y841" s="22" t="n">
        <f aca="false">SUM(Y838:Y840)</f>
        <v>-20</v>
      </c>
      <c r="Z841" s="21"/>
    </row>
    <row r="842" customFormat="false" ht="13.5" hidden="false" customHeight="false" outlineLevel="0" collapsed="false">
      <c r="B842" s="19"/>
      <c r="C842" s="19"/>
      <c r="D842" s="19"/>
      <c r="E842" s="19"/>
      <c r="F842" s="19"/>
      <c r="G842" s="19"/>
      <c r="H842" s="19"/>
      <c r="I842" s="19"/>
      <c r="J842" s="19"/>
      <c r="K842" s="19"/>
      <c r="L842" s="19"/>
      <c r="M842" s="19"/>
      <c r="N842" s="19"/>
      <c r="O842" s="19"/>
      <c r="P842" s="19"/>
      <c r="Q842" s="19"/>
      <c r="R842" s="19"/>
      <c r="S842" s="19"/>
      <c r="U842" s="23"/>
      <c r="V842" s="23"/>
      <c r="Z842" s="37"/>
    </row>
    <row r="843" customFormat="false" ht="13.5" hidden="false" customHeight="false" outlineLevel="0" collapsed="false">
      <c r="B843" s="19"/>
      <c r="C843" s="19"/>
      <c r="D843" s="19"/>
      <c r="E843" s="19"/>
      <c r="F843" s="19"/>
      <c r="G843" s="19"/>
      <c r="H843" s="19"/>
      <c r="I843" s="19"/>
      <c r="J843" s="19"/>
      <c r="K843" s="19"/>
      <c r="L843" s="19"/>
      <c r="M843" s="19"/>
      <c r="N843" s="19"/>
      <c r="O843" s="19"/>
      <c r="P843" s="19"/>
      <c r="Q843" s="19"/>
      <c r="R843" s="19"/>
      <c r="S843" s="19"/>
      <c r="U843" s="23"/>
      <c r="V843" s="23"/>
      <c r="Z843" s="37"/>
    </row>
    <row r="844" customFormat="false" ht="13.5" hidden="false" customHeight="false" outlineLevel="0" collapsed="false">
      <c r="A844" s="3" t="str">
        <f aca="false">A50</f>
        <v>Nov 19 - 25, 1999</v>
      </c>
      <c r="B844" s="19"/>
      <c r="C844" s="19"/>
      <c r="D844" s="19"/>
      <c r="E844" s="19"/>
      <c r="F844" s="19"/>
      <c r="G844" s="19"/>
      <c r="H844" s="19"/>
      <c r="I844" s="19"/>
      <c r="J844" s="19"/>
      <c r="K844" s="19"/>
      <c r="L844" s="19"/>
      <c r="M844" s="19"/>
      <c r="N844" s="19"/>
      <c r="O844" s="19"/>
      <c r="P844" s="19"/>
      <c r="Q844" s="19"/>
      <c r="R844" s="19"/>
      <c r="S844" s="19"/>
      <c r="U844" s="23"/>
      <c r="V844" s="23"/>
      <c r="Z844" s="37"/>
    </row>
    <row r="845" customFormat="false" ht="12.75" hidden="false" customHeight="false" outlineLevel="0" collapsed="false">
      <c r="A845" s="0" t="s">
        <v>30</v>
      </c>
      <c r="B845" s="19"/>
      <c r="C845" s="19"/>
      <c r="D845" s="19"/>
      <c r="E845" s="19"/>
      <c r="F845" s="19" t="n">
        <f aca="false">($F$5/($F$5+$J$5))*F51</f>
        <v>42.6812701823988</v>
      </c>
      <c r="G845" s="19" t="n">
        <f aca="false">($F$5/($F$5+$J$5))*G51</f>
        <v>28.5148656562169</v>
      </c>
      <c r="H845" s="19"/>
      <c r="I845" s="19"/>
      <c r="J845" s="19" t="n">
        <f aca="false">($J$5/($F$5+$J$5))*J51</f>
        <v>20.5474577919684</v>
      </c>
      <c r="K845" s="19" t="n">
        <f aca="false">($J$5/($F$5+$J$5))*K51</f>
        <v>11.610204636289</v>
      </c>
      <c r="L845" s="19"/>
      <c r="M845" s="19"/>
      <c r="N845" s="19"/>
      <c r="O845" s="19"/>
      <c r="P845" s="19"/>
      <c r="Q845" s="19"/>
      <c r="R845" s="19"/>
      <c r="S845" s="19"/>
      <c r="U845" s="23" t="n">
        <f aca="false">B845+D845+F845+H845+J845+L845+N845+P845+R845</f>
        <v>63.2287279743672</v>
      </c>
      <c r="V845" s="23" t="n">
        <f aca="false">C845+E845+G845+I845+K845+M845+O845+Q845+S845</f>
        <v>40.1250702925059</v>
      </c>
      <c r="W845" s="19" t="n">
        <f aca="false">U845-U838</f>
        <v>-13.4455628213533</v>
      </c>
      <c r="X845" s="19" t="n">
        <f aca="false">V845-V838</f>
        <v>-6.14345821906345</v>
      </c>
      <c r="Y845" s="20" t="n">
        <v>3</v>
      </c>
      <c r="Z845" s="37"/>
    </row>
    <row r="846" customFormat="false" ht="12.75" hidden="false" customHeight="false" outlineLevel="0" collapsed="false">
      <c r="A846" s="0" t="s">
        <v>31</v>
      </c>
      <c r="B846" s="19" t="n">
        <f aca="false">($B$5/($B$5+$D$5+$H$5+$J$5+$L$5+$N$5))*B52</f>
        <v>13.873982296374</v>
      </c>
      <c r="C846" s="19" t="n">
        <f aca="false">($B$5/($B$5+$D$5+$H$5+$J$5+$L$5+$N$5))*C52</f>
        <v>9.40484919266233</v>
      </c>
      <c r="D846" s="19" t="n">
        <f aca="false">($D$5/($B$5+$D$5+$H$5+$J$5+$L$5+$N$5))*D52</f>
        <v>13.1266430449688</v>
      </c>
      <c r="E846" s="19" t="n">
        <f aca="false">($D$5/($B$5+$D$5+$H$5+$J$5+$L$5+$N$5))*E52</f>
        <v>9.71876456214033</v>
      </c>
      <c r="F846" s="19"/>
      <c r="G846" s="19"/>
      <c r="H846" s="19" t="n">
        <f aca="false">($H$5/($B$5+$D$5+$H$5+$J$5+$L$5+$N$5))*H52</f>
        <v>18.7646197585568</v>
      </c>
      <c r="I846" s="19" t="n">
        <f aca="false">($H$5/($B$5+$D$5+$H$5+$J$5+$L$5+$N$5))*I52</f>
        <v>14.2628058170458</v>
      </c>
      <c r="J846" s="19" t="n">
        <f aca="false">($J$5/($B$5+$D$5+$H$5+$J$5+$L$5+$N$5))*J52</f>
        <v>5.39059113125122</v>
      </c>
      <c r="K846" s="19" t="n">
        <f aca="false">($J$5/($B$5+$D$5+$H$5+$J$5+$L$5+$N$5))*K52</f>
        <v>2.92987065269244</v>
      </c>
      <c r="L846" s="19" t="n">
        <f aca="false">($L$5/($B$5+$D$5+$H$5+$J$5+$L$5+$N$5))*L52</f>
        <v>4.5223860544591</v>
      </c>
      <c r="M846" s="19" t="n">
        <f aca="false">($L$5/($B$5+$D$5+$H$5+$J$5+$L$5+$N$5))*M52</f>
        <v>3.18873509209379</v>
      </c>
      <c r="N846" s="19" t="n">
        <f aca="false">($N$5/($B$5+$D$5+$H$5+$J$5+$L$5+$N$5))*N52</f>
        <v>6.23750283252209</v>
      </c>
      <c r="O846" s="19" t="n">
        <f aca="false">($N$5/($B$5+$D$5+$H$5+$J$5+$L$5+$N$5))*O52</f>
        <v>4.51510973371622</v>
      </c>
      <c r="P846" s="19"/>
      <c r="Q846" s="19"/>
      <c r="R846" s="19"/>
      <c r="S846" s="19"/>
      <c r="U846" s="23" t="n">
        <f aca="false">B846+D846+F846+H846+J846+L846+N846+P846+R846</f>
        <v>61.9157251181319</v>
      </c>
      <c r="V846" s="23" t="n">
        <f aca="false">C846+E846+G846+I846+K846+M846+O846+Q846+S846</f>
        <v>44.020135050351</v>
      </c>
      <c r="W846" s="19" t="n">
        <f aca="false">U846-U839</f>
        <v>4.25355428121416</v>
      </c>
      <c r="X846" s="19" t="n">
        <f aca="false">V846-V839</f>
        <v>7.68218209696919</v>
      </c>
      <c r="Y846" s="20" t="n">
        <v>5</v>
      </c>
      <c r="Z846" s="37"/>
    </row>
    <row r="847" customFormat="false" ht="12.75" hidden="false" customHeight="false" outlineLevel="0" collapsed="false">
      <c r="A847" s="0" t="s">
        <v>32</v>
      </c>
      <c r="B847" s="19"/>
      <c r="C847" s="19"/>
      <c r="D847" s="19"/>
      <c r="E847" s="19"/>
      <c r="F847" s="19"/>
      <c r="G847" s="19"/>
      <c r="H847" s="19"/>
      <c r="I847" s="19"/>
      <c r="J847" s="19" t="n">
        <f aca="false">($J$5/($J$5+$P$5+$R$5))*J53</f>
        <v>10.5344155233459</v>
      </c>
      <c r="K847" s="19" t="n">
        <f aca="false">($J$5/($J$5+$P$5+$R$5))*K53</f>
        <v>5.85191614622563</v>
      </c>
      <c r="L847" s="19"/>
      <c r="M847" s="19"/>
      <c r="N847" s="19"/>
      <c r="O847" s="19"/>
      <c r="P847" s="19" t="n">
        <f aca="false">($P$5/($J$5+$P$5+$R$5))*P53</f>
        <v>10.8548263304327</v>
      </c>
      <c r="Q847" s="19" t="n">
        <f aca="false">($P$5/($J$5+$P$5+$R$5))*Q53</f>
        <v>5.90498882431143</v>
      </c>
      <c r="R847" s="19" t="n">
        <f aca="false">($R$5/($J$5+$P$5+$R$5))*R53</f>
        <v>31.0768095752321</v>
      </c>
      <c r="S847" s="19" t="n">
        <f aca="false">($R$5/($J$5+$P$5+$R$5))*S53</f>
        <v>23.4582746814727</v>
      </c>
      <c r="U847" s="23" t="n">
        <f aca="false">B847+D847+F847+H847+J847+L847+N847+P847+R847</f>
        <v>52.4660514290108</v>
      </c>
      <c r="V847" s="23" t="n">
        <f aca="false">C847+E847+G847+I847+K847+M847+O847+Q847+S847</f>
        <v>35.2151796520097</v>
      </c>
      <c r="W847" s="19" t="n">
        <f aca="false">U847-U840</f>
        <v>-10.6674891095088</v>
      </c>
      <c r="X847" s="19" t="n">
        <f aca="false">V847-V840</f>
        <v>-5.80364753591131</v>
      </c>
      <c r="Y847" s="20" t="n">
        <v>-3</v>
      </c>
      <c r="Z847" s="37"/>
    </row>
    <row r="848" customFormat="false" ht="13.5" hidden="false" customHeight="false" outlineLevel="0" collapsed="false">
      <c r="B848" s="19"/>
      <c r="C848" s="19"/>
      <c r="D848" s="19"/>
      <c r="E848" s="19"/>
      <c r="F848" s="19"/>
      <c r="G848" s="19"/>
      <c r="H848" s="19"/>
      <c r="I848" s="19"/>
      <c r="J848" s="19"/>
      <c r="K848" s="19"/>
      <c r="L848" s="19"/>
      <c r="M848" s="19"/>
      <c r="N848" s="19"/>
      <c r="O848" s="19"/>
      <c r="P848" s="19"/>
      <c r="Q848" s="19"/>
      <c r="R848" s="19"/>
      <c r="S848" s="19"/>
      <c r="U848" s="30" t="n">
        <f aca="false">(U845*(($F$5+$J$5)/(SUM($B$5:$S$5)+$J$5+$J$5)))+(U846*(($B$5+$D$5+$H$5+$J$5+$L$5+$N$5)/(SUM($B$5:$S$5)+$J$5+$J$5)))+(U847*(($J$5+$P$5+$R$5)/(SUM($B$5:$S$5)+$J$5+$J$5)))</f>
        <v>59.6987933359023</v>
      </c>
      <c r="V848" s="30" t="n">
        <f aca="false">(V845*(($F$5+$J$5)/(SUM($B$5:$S$5)+$J$5+$J$5)))+(V846*(($B$5+$D$5+$H$5+$J$5+$L$5+$N$5)/(SUM($B$5:$S$5)+$J$5+$J$5)))+(V847*(($J$5+$P$5+$R$5)/(SUM($B$5:$S$5)+$J$5+$J$5)))</f>
        <v>41.1441796978377</v>
      </c>
      <c r="W848" s="31" t="n">
        <f aca="false">U848-U841</f>
        <v>-2.37702620582099</v>
      </c>
      <c r="X848" s="31" t="n">
        <f aca="false">V848-V841</f>
        <v>2.03306442452595</v>
      </c>
      <c r="Y848" s="22" t="n">
        <f aca="false">SUM(Y845:Y847)</f>
        <v>5</v>
      </c>
      <c r="Z848" s="21"/>
    </row>
    <row r="849" customFormat="false" ht="13.5" hidden="false" customHeight="false" outlineLevel="0" collapsed="false">
      <c r="U849" s="37"/>
      <c r="Z849" s="37"/>
    </row>
    <row r="850" customFormat="false" ht="13.5" hidden="false" customHeight="false" outlineLevel="0" collapsed="false">
      <c r="Z850" s="37"/>
    </row>
    <row r="851" customFormat="false" ht="13.5" hidden="false" customHeight="false" outlineLevel="0" collapsed="false">
      <c r="A851" s="3" t="str">
        <f aca="false">A57</f>
        <v>Nov 26 - DEC 2, 1999</v>
      </c>
      <c r="B851" s="19"/>
      <c r="C851" s="19"/>
      <c r="D851" s="19"/>
      <c r="E851" s="19"/>
      <c r="F851" s="19"/>
      <c r="G851" s="19"/>
      <c r="H851" s="19"/>
      <c r="I851" s="19"/>
      <c r="J851" s="19"/>
      <c r="K851" s="19"/>
      <c r="L851" s="19"/>
      <c r="M851" s="19"/>
      <c r="N851" s="19"/>
      <c r="O851" s="19"/>
      <c r="P851" s="19"/>
      <c r="Q851" s="19"/>
      <c r="R851" s="19"/>
      <c r="S851" s="19"/>
      <c r="U851" s="23"/>
      <c r="V851" s="23"/>
      <c r="Z851" s="37"/>
    </row>
    <row r="852" customFormat="false" ht="12.75" hidden="false" customHeight="false" outlineLevel="0" collapsed="false">
      <c r="A852" s="0" t="s">
        <v>30</v>
      </c>
      <c r="B852" s="19"/>
      <c r="C852" s="19"/>
      <c r="D852" s="19"/>
      <c r="E852" s="19"/>
      <c r="F852" s="19" t="n">
        <f aca="false">($F$5/($F$5+$J$5))*F58</f>
        <v>43.3454766931589</v>
      </c>
      <c r="G852" s="19" t="n">
        <f aca="false">($F$5/($F$5+$J$5))*G58</f>
        <v>25.8000215745859</v>
      </c>
      <c r="H852" s="19"/>
      <c r="I852" s="19"/>
      <c r="J852" s="19" t="n">
        <f aca="false">($J$5/($F$5+$J$5))*J58</f>
        <v>22.233473341276</v>
      </c>
      <c r="K852" s="19" t="n">
        <f aca="false">($J$5/($F$5+$J$5))*K58</f>
        <v>13.7348583772864</v>
      </c>
      <c r="L852" s="19"/>
      <c r="M852" s="19"/>
      <c r="N852" s="19"/>
      <c r="O852" s="19"/>
      <c r="P852" s="19"/>
      <c r="Q852" s="19"/>
      <c r="R852" s="19"/>
      <c r="S852" s="19"/>
      <c r="U852" s="23" t="n">
        <f aca="false">B852+D852+F852+H852+J852+L852+N852+P852+R852</f>
        <v>65.578950034435</v>
      </c>
      <c r="V852" s="23" t="n">
        <f aca="false">C852+E852+G852+I852+K852+M852+O852+Q852+S852</f>
        <v>39.5348799518723</v>
      </c>
      <c r="W852" s="19" t="n">
        <f aca="false">U852-U845</f>
        <v>2.35022206006774</v>
      </c>
      <c r="X852" s="19" t="n">
        <f aca="false">V852-V845</f>
        <v>-0.590190340633569</v>
      </c>
      <c r="Y852" s="20" t="n">
        <v>-11</v>
      </c>
      <c r="Z852" s="37"/>
    </row>
    <row r="853" customFormat="false" ht="12.75" hidden="false" customHeight="false" outlineLevel="0" collapsed="false">
      <c r="A853" s="0" t="s">
        <v>31</v>
      </c>
      <c r="B853" s="19" t="n">
        <f aca="false">($B$5/($B$5+$D$5+$H$5+$J$5+$L$5+$N$5))*B59</f>
        <v>10.9082832562105</v>
      </c>
      <c r="C853" s="19" t="n">
        <f aca="false">($B$5/($B$5+$D$5+$H$5+$J$5+$L$5+$N$5))*C59</f>
        <v>6.7852754389344</v>
      </c>
      <c r="D853" s="19" t="n">
        <f aca="false">($D$5/($B$5+$D$5+$H$5+$J$5+$L$5+$N$5))*D59</f>
        <v>9.74915030992961</v>
      </c>
      <c r="E853" s="19" t="n">
        <f aca="false">($D$5/($B$5+$D$5+$H$5+$J$5+$L$5+$N$5))*E59</f>
        <v>6.6848645136415</v>
      </c>
      <c r="F853" s="19"/>
      <c r="G853" s="19"/>
      <c r="H853" s="19" t="n">
        <f aca="false">($H$5/($B$5+$D$5+$H$5+$J$5+$L$5+$N$5))*H59</f>
        <v>16.2135918583672</v>
      </c>
      <c r="I853" s="19" t="n">
        <f aca="false">($H$5/($B$5+$D$5+$H$5+$J$5+$L$5+$N$5))*I59</f>
        <v>10.7090209291001</v>
      </c>
      <c r="J853" s="19" t="n">
        <f aca="false">($J$5/($B$5+$D$5+$H$5+$J$5+$L$5+$N$5))*J59</f>
        <v>5.40357157085176</v>
      </c>
      <c r="K853" s="19" t="n">
        <f aca="false">($J$5/($B$5+$D$5+$H$5+$J$5+$L$5+$N$5))*K59</f>
        <v>3.16537291401645</v>
      </c>
      <c r="L853" s="19" t="n">
        <f aca="false">($L$5/($B$5+$D$5+$H$5+$J$5+$L$5+$N$5))*L59</f>
        <v>3.44830985132128</v>
      </c>
      <c r="M853" s="19" t="n">
        <f aca="false">($L$5/($B$5+$D$5+$H$5+$J$5+$L$5+$N$5))*M59</f>
        <v>2.31105269505771</v>
      </c>
      <c r="N853" s="19" t="n">
        <f aca="false">($N$5/($B$5+$D$5+$H$5+$J$5+$L$5+$N$5))*N59</f>
        <v>5.44746754942732</v>
      </c>
      <c r="O853" s="19" t="n">
        <f aca="false">($N$5/($B$5+$D$5+$H$5+$J$5+$L$5+$N$5))*O59</f>
        <v>3.09624121977581</v>
      </c>
      <c r="P853" s="19"/>
      <c r="Q853" s="19"/>
      <c r="R853" s="19"/>
      <c r="S853" s="19"/>
      <c r="U853" s="23" t="n">
        <f aca="false">B853+D853+F853+H853+J853+L853+N853+P853+R853</f>
        <v>51.1703743961077</v>
      </c>
      <c r="V853" s="23" t="n">
        <f aca="false">C853+E853+G853+I853+K853+M853+O853+Q853+S853</f>
        <v>32.751827710526</v>
      </c>
      <c r="W853" s="19" t="n">
        <f aca="false">U853-U846</f>
        <v>-10.7453507220242</v>
      </c>
      <c r="X853" s="19" t="n">
        <f aca="false">V853-V846</f>
        <v>-11.268307339825</v>
      </c>
      <c r="Y853" s="20" t="n">
        <v>-56</v>
      </c>
      <c r="Z853" s="37"/>
    </row>
    <row r="854" customFormat="false" ht="12.75" hidden="false" customHeight="false" outlineLevel="0" collapsed="false">
      <c r="A854" s="0" t="s">
        <v>32</v>
      </c>
      <c r="B854" s="19"/>
      <c r="C854" s="19"/>
      <c r="D854" s="19"/>
      <c r="E854" s="19"/>
      <c r="F854" s="19"/>
      <c r="G854" s="19"/>
      <c r="H854" s="19"/>
      <c r="I854" s="19"/>
      <c r="J854" s="19" t="n">
        <f aca="false">($J$5/($J$5+$P$5+$R$5))*J60</f>
        <v>10.2831358870092</v>
      </c>
      <c r="K854" s="19" t="n">
        <f aca="false">($J$5/($J$5+$P$5+$R$5))*K60</f>
        <v>6.13218958675502</v>
      </c>
      <c r="L854" s="19"/>
      <c r="M854" s="19"/>
      <c r="N854" s="19"/>
      <c r="O854" s="19"/>
      <c r="P854" s="19" t="n">
        <f aca="false">($P$5/($J$5+$P$5+$R$5))*P60</f>
        <v>12.3730243811859</v>
      </c>
      <c r="Q854" s="19" t="n">
        <f aca="false">($P$5/($J$5+$P$5+$R$5))*Q60</f>
        <v>6.92605427543026</v>
      </c>
      <c r="R854" s="19" t="n">
        <f aca="false">($R$5/($J$5+$P$5+$R$5))*R60</f>
        <v>31.2787913687755</v>
      </c>
      <c r="S854" s="19" t="n">
        <f aca="false">($R$5/($J$5+$P$5+$R$5))*S60</f>
        <v>23.0903402791802</v>
      </c>
      <c r="U854" s="23" t="n">
        <f aca="false">B854+D854+F854+H854+J854+L854+N854+P854+R854</f>
        <v>53.9349516369706</v>
      </c>
      <c r="V854" s="23" t="n">
        <f aca="false">C854+E854+G854+I854+K854+M854+O854+Q854+S854</f>
        <v>36.1485841413655</v>
      </c>
      <c r="W854" s="19" t="n">
        <f aca="false">U854-U847</f>
        <v>1.46890020795983</v>
      </c>
      <c r="X854" s="19" t="n">
        <f aca="false">V854-V847</f>
        <v>0.933404489355716</v>
      </c>
      <c r="Y854" s="20" t="n">
        <v>-2</v>
      </c>
      <c r="Z854" s="37"/>
    </row>
    <row r="855" customFormat="false" ht="13.5" hidden="false" customHeight="false" outlineLevel="0" collapsed="false">
      <c r="B855" s="19"/>
      <c r="C855" s="19"/>
      <c r="D855" s="19"/>
      <c r="E855" s="19"/>
      <c r="F855" s="19"/>
      <c r="G855" s="19"/>
      <c r="H855" s="19"/>
      <c r="I855" s="19"/>
      <c r="J855" s="19"/>
      <c r="K855" s="19"/>
      <c r="L855" s="19"/>
      <c r="M855" s="19"/>
      <c r="N855" s="19"/>
      <c r="O855" s="19"/>
      <c r="P855" s="19"/>
      <c r="Q855" s="19"/>
      <c r="R855" s="19"/>
      <c r="S855" s="19"/>
      <c r="U855" s="30" t="n">
        <f aca="false">(U852*(($F$5+$J$5)/(SUM($B$5:$S$5)+$J$5+$J$5)))+(U853*(($B$5+$D$5+$H$5+$J$5+$L$5+$N$5)/(SUM($B$5:$S$5)+$J$5+$J$5)))+(U854*(($J$5+$P$5+$R$5)/(SUM($B$5:$S$5)+$J$5+$J$5)))</f>
        <v>54.1607006479763</v>
      </c>
      <c r="V855" s="30" t="n">
        <f aca="false">(V852*(($F$5+$J$5)/(SUM($B$5:$S$5)+$J$5+$J$5)))+(V853*(($B$5+$D$5+$H$5+$J$5+$L$5+$N$5)/(SUM($B$5:$S$5)+$J$5+$J$5)))+(V854*(($J$5+$P$5+$R$5)/(SUM($B$5:$S$5)+$J$5+$J$5)))</f>
        <v>34.6972198036742</v>
      </c>
      <c r="W855" s="31" t="n">
        <f aca="false">U855-U848</f>
        <v>-5.53809268792595</v>
      </c>
      <c r="X855" s="31" t="n">
        <f aca="false">V855-V848</f>
        <v>-6.44695989416351</v>
      </c>
      <c r="Y855" s="22" t="n">
        <f aca="false">SUM(Y852:Y854)</f>
        <v>-69</v>
      </c>
      <c r="Z855" s="21"/>
    </row>
    <row r="856" customFormat="false" ht="13.5" hidden="false" customHeight="false" outlineLevel="0" collapsed="false"/>
    <row r="857" customFormat="false" ht="13.5" hidden="false" customHeight="false" outlineLevel="0" collapsed="false"/>
    <row r="858" customFormat="false" ht="13.5" hidden="false" customHeight="false" outlineLevel="0" collapsed="false">
      <c r="A858" s="3" t="str">
        <f aca="false">A64</f>
        <v>Dec 3-9, 1999</v>
      </c>
      <c r="B858" s="19"/>
      <c r="C858" s="19"/>
      <c r="D858" s="19"/>
      <c r="E858" s="19"/>
      <c r="F858" s="19"/>
      <c r="G858" s="19"/>
      <c r="H858" s="19"/>
      <c r="I858" s="19"/>
      <c r="J858" s="19"/>
      <c r="K858" s="19"/>
      <c r="L858" s="19"/>
      <c r="M858" s="19"/>
      <c r="N858" s="19"/>
      <c r="O858" s="19"/>
      <c r="P858" s="19"/>
      <c r="Q858" s="19"/>
      <c r="R858" s="19"/>
      <c r="S858" s="19"/>
      <c r="U858" s="23"/>
      <c r="V858" s="23"/>
      <c r="Z858" s="37"/>
    </row>
    <row r="859" customFormat="false" ht="12.75" hidden="false" customHeight="false" outlineLevel="0" collapsed="false">
      <c r="A859" s="0" t="s">
        <v>30</v>
      </c>
      <c r="B859" s="19"/>
      <c r="C859" s="19"/>
      <c r="D859" s="19"/>
      <c r="E859" s="19"/>
      <c r="F859" s="19" t="n">
        <f aca="false">($F$5/($F$5+$J$5))*F65</f>
        <v>40.4005610791864</v>
      </c>
      <c r="G859" s="19" t="n">
        <f aca="false">($F$5/($F$5+$J$5))*G65</f>
        <v>25.5119320036538</v>
      </c>
      <c r="H859" s="19"/>
      <c r="I859" s="19"/>
      <c r="J859" s="19" t="n">
        <f aca="false">($J$5/($F$5+$J$5))*J65</f>
        <v>17.6551872155139</v>
      </c>
      <c r="K859" s="19" t="n">
        <f aca="false">($J$5/($F$5+$J$5))*K65</f>
        <v>10.3628272786712</v>
      </c>
      <c r="L859" s="19"/>
      <c r="M859" s="19"/>
      <c r="N859" s="19"/>
      <c r="O859" s="19"/>
      <c r="P859" s="19"/>
      <c r="Q859" s="19"/>
      <c r="R859" s="19"/>
      <c r="S859" s="19"/>
      <c r="U859" s="23" t="n">
        <f aca="false">B859+D859+F859+H859+J859+L859+N859+P859+R859</f>
        <v>58.0557482947003</v>
      </c>
      <c r="V859" s="23" t="n">
        <f aca="false">C859+E859+G859+I859+K859+M859+O859+Q859+S859</f>
        <v>35.874759282325</v>
      </c>
      <c r="W859" s="19" t="n">
        <f aca="false">U859-U852</f>
        <v>-7.52320173973473</v>
      </c>
      <c r="X859" s="19" t="n">
        <f aca="false">V859-V852</f>
        <v>-3.66012066954733</v>
      </c>
      <c r="Y859" s="20" t="n">
        <v>-22</v>
      </c>
      <c r="Z859" s="37"/>
    </row>
    <row r="860" customFormat="false" ht="12.75" hidden="false" customHeight="false" outlineLevel="0" collapsed="false">
      <c r="A860" s="0" t="s">
        <v>31</v>
      </c>
      <c r="B860" s="19" t="n">
        <f aca="false">($B$5/($B$5+$D$5+$H$5+$J$5+$L$5+$N$5))*B66</f>
        <v>12.1677523601565</v>
      </c>
      <c r="C860" s="19" t="n">
        <f aca="false">($B$5/($B$5+$D$5+$H$5+$J$5+$L$5+$N$5))*C66</f>
        <v>8.56926920602502</v>
      </c>
      <c r="D860" s="19" t="n">
        <f aca="false">($D$5/($B$5+$D$5+$H$5+$J$5+$L$5+$N$5))*D66</f>
        <v>11.5863193685737</v>
      </c>
      <c r="E860" s="19" t="n">
        <f aca="false">($D$5/($B$5+$D$5+$H$5+$J$5+$L$5+$N$5))*E66</f>
        <v>7.73667886019348</v>
      </c>
      <c r="F860" s="19"/>
      <c r="G860" s="19"/>
      <c r="H860" s="19" t="n">
        <f aca="false">($H$5/($B$5+$D$5+$H$5+$J$5+$L$5+$N$5))*H66</f>
        <v>17.4652726758305</v>
      </c>
      <c r="I860" s="19" t="n">
        <f aca="false">($H$5/($B$5+$D$5+$H$5+$J$5+$L$5+$N$5))*I66</f>
        <v>11.0903510512046</v>
      </c>
      <c r="J860" s="19" t="n">
        <f aca="false">($J$5/($B$5+$D$5+$H$5+$J$5+$L$5+$N$5))*J66</f>
        <v>4.88064528980159</v>
      </c>
      <c r="K860" s="19" t="n">
        <f aca="false">($J$5/($B$5+$D$5+$H$5+$J$5+$L$5+$N$5))*K66</f>
        <v>2.8037749537158</v>
      </c>
      <c r="L860" s="19" t="n">
        <f aca="false">($L$5/($B$5+$D$5+$H$5+$J$5+$L$5+$N$5))*L66</f>
        <v>3.75584123762013</v>
      </c>
      <c r="M860" s="19" t="n">
        <f aca="false">($L$5/($B$5+$D$5+$H$5+$J$5+$L$5+$N$5))*M66</f>
        <v>2.61553921614568</v>
      </c>
      <c r="N860" s="19" t="n">
        <f aca="false">($N$5/($B$5+$D$5+$H$5+$J$5+$L$5+$N$5))*N66</f>
        <v>5.64497637020101</v>
      </c>
      <c r="O860" s="19" t="n">
        <f aca="false">($N$5/($B$5+$D$5+$H$5+$J$5+$L$5+$N$5))*O66</f>
        <v>3.59146554245102</v>
      </c>
      <c r="P860" s="19"/>
      <c r="Q860" s="19"/>
      <c r="R860" s="19"/>
      <c r="S860" s="19"/>
      <c r="U860" s="23" t="n">
        <f aca="false">B860+D860+F860+H860+J860+L860+N860+P860+R860</f>
        <v>55.5008073021835</v>
      </c>
      <c r="V860" s="23" t="n">
        <f aca="false">C860+E860+G860+I860+K860+M860+O860+Q860+S860</f>
        <v>36.4070788297356</v>
      </c>
      <c r="W860" s="19" t="n">
        <f aca="false">U860-U853</f>
        <v>4.33043290607576</v>
      </c>
      <c r="X860" s="19" t="n">
        <f aca="false">V860-V853</f>
        <v>3.6552511192096</v>
      </c>
      <c r="Y860" s="20" t="n">
        <v>-37</v>
      </c>
      <c r="Z860" s="37"/>
    </row>
    <row r="861" customFormat="false" ht="12.75" hidden="false" customHeight="false" outlineLevel="0" collapsed="false">
      <c r="A861" s="0" t="s">
        <v>32</v>
      </c>
      <c r="B861" s="19"/>
      <c r="C861" s="19"/>
      <c r="D861" s="19"/>
      <c r="E861" s="19"/>
      <c r="F861" s="19"/>
      <c r="G861" s="19"/>
      <c r="H861" s="19"/>
      <c r="I861" s="19"/>
      <c r="J861" s="19" t="n">
        <f aca="false">($J$5/($J$5+$P$5+$R$5))*J67</f>
        <v>9.65010449546869</v>
      </c>
      <c r="K861" s="19" t="n">
        <f aca="false">($J$5/($J$5+$P$5+$R$5))*K67</f>
        <v>4.71632548201174</v>
      </c>
      <c r="L861" s="19"/>
      <c r="M861" s="19"/>
      <c r="N861" s="19"/>
      <c r="O861" s="19"/>
      <c r="P861" s="19" t="n">
        <f aca="false">($P$5/($J$5+$P$5+$R$5))*P67</f>
        <v>9.60028481139433</v>
      </c>
      <c r="Q861" s="19" t="n">
        <f aca="false">($P$5/($J$5+$P$5+$R$5))*Q67</f>
        <v>4.92183003571937</v>
      </c>
      <c r="R861" s="19" t="n">
        <f aca="false">($R$5/($J$5+$P$5+$R$5))*R67</f>
        <v>29.4423947377489</v>
      </c>
      <c r="S861" s="19" t="n">
        <f aca="false">($R$5/($J$5+$P$5+$R$5))*S67</f>
        <v>21.0410439198241</v>
      </c>
      <c r="U861" s="23" t="n">
        <f aca="false">B861+D861+F861+H861+J861+L861+N861+P861+R861</f>
        <v>48.692784044612</v>
      </c>
      <c r="V861" s="23" t="n">
        <f aca="false">C861+E861+G861+I861+K861+M861+O861+Q861+S861</f>
        <v>30.6791994375552</v>
      </c>
      <c r="W861" s="19" t="n">
        <f aca="false">U861-U854</f>
        <v>-5.24216759235866</v>
      </c>
      <c r="X861" s="19" t="n">
        <f aca="false">V861-V854</f>
        <v>-5.46938470381021</v>
      </c>
      <c r="Y861" s="20" t="n">
        <v>-14</v>
      </c>
      <c r="Z861" s="37"/>
    </row>
    <row r="862" customFormat="false" ht="13.5" hidden="false" customHeight="false" outlineLevel="0" collapsed="false">
      <c r="B862" s="19"/>
      <c r="C862" s="19"/>
      <c r="D862" s="19"/>
      <c r="E862" s="19"/>
      <c r="F862" s="19"/>
      <c r="G862" s="19"/>
      <c r="H862" s="19"/>
      <c r="I862" s="19"/>
      <c r="J862" s="19"/>
      <c r="K862" s="19"/>
      <c r="L862" s="19"/>
      <c r="M862" s="19"/>
      <c r="N862" s="19"/>
      <c r="O862" s="19"/>
      <c r="P862" s="19"/>
      <c r="Q862" s="19"/>
      <c r="R862" s="19"/>
      <c r="S862" s="19"/>
      <c r="U862" s="30" t="n">
        <f aca="false">(U859*(($F$5+$J$5)/(SUM($B$5:$S$5)+$J$5+$J$5)))+(U860*(($B$5+$D$5+$H$5+$J$5+$L$5+$N$5)/(SUM($B$5:$S$5)+$J$5+$J$5)))+(U861*(($J$5+$P$5+$R$5)/(SUM($B$5:$S$5)+$J$5+$J$5)))</f>
        <v>54.1583266392932</v>
      </c>
      <c r="V862" s="30" t="n">
        <f aca="false">(V859*(($F$5+$J$5)/(SUM($B$5:$S$5)+$J$5+$J$5)))+(V860*(($B$5+$D$5+$H$5+$J$5+$L$5+$N$5)/(SUM($B$5:$S$5)+$J$5+$J$5)))+(V861*(($J$5+$P$5+$R$5)/(SUM($B$5:$S$5)+$J$5+$J$5)))</f>
        <v>34.8530371241245</v>
      </c>
      <c r="W862" s="31" t="n">
        <f aca="false">U862-U855</f>
        <v>-0.00237400868312676</v>
      </c>
      <c r="X862" s="31" t="n">
        <f aca="false">V862-V855</f>
        <v>0.155817320450311</v>
      </c>
      <c r="Y862" s="22" t="n">
        <f aca="false">SUM(Y859:Y861)</f>
        <v>-73</v>
      </c>
      <c r="Z862" s="21"/>
    </row>
    <row r="863" customFormat="false" ht="13.5" hidden="false" customHeight="false" outlineLevel="0" collapsed="false"/>
    <row r="864" customFormat="false" ht="13.5" hidden="false" customHeight="false" outlineLevel="0" collapsed="false"/>
    <row r="865" customFormat="false" ht="13.5" hidden="false" customHeight="false" outlineLevel="0" collapsed="false">
      <c r="A865" s="3" t="str">
        <f aca="false">A71</f>
        <v>Dec 10-16, 1999</v>
      </c>
      <c r="B865" s="19"/>
      <c r="C865" s="19"/>
      <c r="D865" s="19"/>
      <c r="E865" s="19"/>
      <c r="F865" s="19"/>
      <c r="G865" s="19"/>
      <c r="H865" s="19"/>
      <c r="I865" s="19"/>
      <c r="J865" s="19"/>
      <c r="K865" s="19"/>
      <c r="L865" s="19"/>
      <c r="M865" s="19"/>
      <c r="N865" s="19"/>
      <c r="O865" s="19"/>
      <c r="P865" s="19"/>
      <c r="Q865" s="19"/>
      <c r="R865" s="19"/>
      <c r="S865" s="19"/>
      <c r="U865" s="23"/>
      <c r="V865" s="23"/>
      <c r="Z865" s="37"/>
    </row>
    <row r="866" customFormat="false" ht="12.75" hidden="false" customHeight="false" outlineLevel="0" collapsed="false">
      <c r="A866" s="0" t="s">
        <v>30</v>
      </c>
      <c r="B866" s="19"/>
      <c r="C866" s="19"/>
      <c r="D866" s="19"/>
      <c r="E866" s="19"/>
      <c r="F866" s="19" t="n">
        <f aca="false">($F$5/($F$5+$J$5))*F72</f>
        <v>36.6934084754559</v>
      </c>
      <c r="G866" s="19" t="n">
        <f aca="false">($F$5/($F$5+$J$5))*G72</f>
        <v>21.824785620127</v>
      </c>
      <c r="H866" s="19"/>
      <c r="I866" s="19"/>
      <c r="J866" s="19" t="n">
        <f aca="false">($J$5/($F$5+$J$5))*J72</f>
        <v>17.4769904501399</v>
      </c>
      <c r="K866" s="19" t="n">
        <f aca="false">($J$5/($F$5+$J$5))*K72</f>
        <v>9.44442856482071</v>
      </c>
      <c r="L866" s="19"/>
      <c r="M866" s="19"/>
      <c r="N866" s="19"/>
      <c r="O866" s="19"/>
      <c r="P866" s="19"/>
      <c r="Q866" s="19"/>
      <c r="R866" s="19"/>
      <c r="S866" s="19"/>
      <c r="U866" s="23" t="n">
        <f aca="false">B866+D866+F866+H866+J866+L866+N866+P866+R866</f>
        <v>54.1703989255958</v>
      </c>
      <c r="V866" s="23" t="n">
        <f aca="false">C866+E866+G866+I866+K866+M866+O866+Q866+S866</f>
        <v>31.2692141849477</v>
      </c>
      <c r="W866" s="19" t="n">
        <f aca="false">U866-U859</f>
        <v>-3.88534936910442</v>
      </c>
      <c r="X866" s="19" t="n">
        <f aca="false">V866-V859</f>
        <v>-4.60554509737731</v>
      </c>
      <c r="Y866" s="20" t="n">
        <v>-26</v>
      </c>
      <c r="Z866" s="37"/>
    </row>
    <row r="867" customFormat="false" ht="12.75" hidden="false" customHeight="false" outlineLevel="0" collapsed="false">
      <c r="A867" s="0" t="s">
        <v>31</v>
      </c>
      <c r="B867" s="19" t="n">
        <f aca="false">($B$5/($B$5+$D$5+$H$5+$J$5+$L$5+$N$5))*B73</f>
        <v>9.93547297979698</v>
      </c>
      <c r="C867" s="19" t="n">
        <f aca="false">($B$5/($B$5+$D$5+$H$5+$J$5+$L$5+$N$5))*C73</f>
        <v>6.93165441469568</v>
      </c>
      <c r="D867" s="19" t="n">
        <f aca="false">($D$5/($B$5+$D$5+$H$5+$J$5+$L$5+$N$5))*D73</f>
        <v>9.54579953626289</v>
      </c>
      <c r="E867" s="19" t="n">
        <f aca="false">($D$5/($B$5+$D$5+$H$5+$J$5+$L$5+$N$5))*E73</f>
        <v>7.02144510453813</v>
      </c>
      <c r="F867" s="19"/>
      <c r="G867" s="19"/>
      <c r="H867" s="19" t="n">
        <f aca="false">($H$5/($B$5+$D$5+$H$5+$J$5+$L$5+$N$5))*H73</f>
        <v>16.7555749485805</v>
      </c>
      <c r="I867" s="19" t="n">
        <f aca="false">($H$5/($B$5+$D$5+$H$5+$J$5+$L$5+$N$5))*I73</f>
        <v>11.8689000505012</v>
      </c>
      <c r="J867" s="19" t="n">
        <f aca="false">($J$5/($B$5+$D$5+$H$5+$J$5+$L$5+$N$5))*J73</f>
        <v>4.40407772161047</v>
      </c>
      <c r="K867" s="19" t="n">
        <f aca="false">($J$5/($B$5+$D$5+$H$5+$J$5+$L$5+$N$5))*K73</f>
        <v>2.09355947271504</v>
      </c>
      <c r="L867" s="19" t="n">
        <f aca="false">($L$5/($B$5+$D$5+$H$5+$J$5+$L$5+$N$5))*L73</f>
        <v>3.34173956894049</v>
      </c>
      <c r="M867" s="19" t="n">
        <f aca="false">($L$5/($B$5+$D$5+$H$5+$J$5+$L$5+$N$5))*M73</f>
        <v>2.3719499992753</v>
      </c>
      <c r="N867" s="19" t="n">
        <f aca="false">($N$5/($B$5+$D$5+$H$5+$J$5+$L$5+$N$5))*N73</f>
        <v>5.32838134866671</v>
      </c>
      <c r="O867" s="19" t="n">
        <f aca="false">($N$5/($B$5+$D$5+$H$5+$J$5+$L$5+$N$5))*O73</f>
        <v>3.59872689615593</v>
      </c>
      <c r="P867" s="19"/>
      <c r="Q867" s="19"/>
      <c r="R867" s="19"/>
      <c r="S867" s="19"/>
      <c r="U867" s="23" t="n">
        <f aca="false">B867+D867+F867+H867+J867+L867+N867+P867+R867</f>
        <v>49.3110461038581</v>
      </c>
      <c r="V867" s="23" t="n">
        <f aca="false">C867+E867+G867+I867+K867+M867+O867+Q867+S867</f>
        <v>33.8862359378813</v>
      </c>
      <c r="W867" s="19" t="n">
        <f aca="false">U867-U860</f>
        <v>-6.18976119832541</v>
      </c>
      <c r="X867" s="19" t="n">
        <f aca="false">V867-V860</f>
        <v>-2.52084289185432</v>
      </c>
      <c r="Y867" s="20" t="n">
        <v>-75</v>
      </c>
      <c r="Z867" s="37"/>
    </row>
    <row r="868" customFormat="false" ht="12.75" hidden="false" customHeight="false" outlineLevel="0" collapsed="false">
      <c r="A868" s="0" t="s">
        <v>32</v>
      </c>
      <c r="B868" s="19"/>
      <c r="C868" s="19"/>
      <c r="D868" s="19"/>
      <c r="E868" s="19"/>
      <c r="F868" s="19"/>
      <c r="G868" s="19"/>
      <c r="H868" s="19"/>
      <c r="I868" s="19"/>
      <c r="J868" s="19" t="n">
        <f aca="false">($J$5/($J$5+$P$5+$R$5))*J74</f>
        <v>8.4033709151828</v>
      </c>
      <c r="K868" s="19" t="n">
        <f aca="false">($J$5/($J$5+$P$5+$R$5))*K74</f>
        <v>3.39710739124411</v>
      </c>
      <c r="L868" s="19"/>
      <c r="M868" s="19"/>
      <c r="N868" s="19"/>
      <c r="O868" s="19"/>
      <c r="P868" s="19" t="n">
        <f aca="false">($P$5/($J$5+$P$5+$R$5))*P74</f>
        <v>9.76977829606811</v>
      </c>
      <c r="Q868" s="19" t="n">
        <f aca="false">($P$5/($J$5+$P$5+$R$5))*Q74</f>
        <v>5.20504350797342</v>
      </c>
      <c r="R868" s="19" t="n">
        <f aca="false">($R$5/($J$5+$P$5+$R$5))*R74</f>
        <v>30.2219352814784</v>
      </c>
      <c r="S868" s="19" t="n">
        <f aca="false">($R$5/($J$5+$P$5+$R$5))*S74</f>
        <v>21.5782063113016</v>
      </c>
      <c r="U868" s="23" t="n">
        <f aca="false">B868+D868+F868+H868+J868+L868+N868+P868+R868</f>
        <v>48.3950844927293</v>
      </c>
      <c r="V868" s="23" t="n">
        <f aca="false">C868+E868+G868+I868+K868+M868+O868+Q868+S868</f>
        <v>30.1803572105191</v>
      </c>
      <c r="W868" s="19" t="n">
        <f aca="false">U868-U861</f>
        <v>-0.297699551882637</v>
      </c>
      <c r="X868" s="19" t="n">
        <f aca="false">V868-V861</f>
        <v>-0.498842227036128</v>
      </c>
      <c r="Y868" s="20" t="n">
        <v>-15</v>
      </c>
      <c r="Z868" s="37"/>
    </row>
    <row r="869" customFormat="false" ht="13.5" hidden="false" customHeight="false" outlineLevel="0" collapsed="false">
      <c r="U869" s="30" t="n">
        <f aca="false">(U866*(($F$5+$J$5)/(SUM($B$5:$S$5)+$J$5+$J$5)))+(U867*(($B$5+$D$5+$H$5+$J$5+$L$5+$N$5)/(SUM($B$5:$S$5)+$J$5+$J$5)))+(U868*(($J$5+$P$5+$R$5)/(SUM($B$5:$S$5)+$J$5+$J$5)))</f>
        <v>49.8452656952411</v>
      </c>
      <c r="V869" s="30" t="n">
        <f aca="false">(V866*(($F$5+$J$5)/(SUM($B$5:$S$5)+$J$5+$J$5)))+(V867*(($B$5+$D$5+$H$5+$J$5+$L$5+$N$5)/(SUM($B$5:$S$5)+$J$5+$J$5)))+(V868*(($J$5+$P$5+$R$5)/(SUM($B$5:$S$5)+$J$5+$J$5)))</f>
        <v>32.5210226146755</v>
      </c>
      <c r="W869" s="31" t="n">
        <f aca="false">U869-U862</f>
        <v>-4.31306094405211</v>
      </c>
      <c r="X869" s="31" t="n">
        <f aca="false">V869-V862</f>
        <v>-2.33201450944905</v>
      </c>
      <c r="Y869" s="22" t="n">
        <f aca="false">SUM(Y866:Y868)</f>
        <v>-116</v>
      </c>
    </row>
    <row r="870" customFormat="false" ht="13.5" hidden="false" customHeight="false" outlineLevel="0" collapsed="false"/>
    <row r="871" customFormat="false" ht="13.5" hidden="false" customHeight="false" outlineLevel="0" collapsed="false"/>
    <row r="872" customFormat="false" ht="13.5" hidden="false" customHeight="false" outlineLevel="0" collapsed="false">
      <c r="A872" s="46" t="s">
        <v>83</v>
      </c>
      <c r="B872" s="46"/>
      <c r="C872" s="46"/>
      <c r="D872" s="40"/>
      <c r="E872" s="40"/>
      <c r="F872" s="40"/>
      <c r="G872" s="40"/>
      <c r="H872" s="40"/>
      <c r="I872" s="40"/>
      <c r="J872" s="40"/>
      <c r="K872" s="40"/>
      <c r="L872" s="40"/>
      <c r="M872" s="40"/>
      <c r="N872" s="40"/>
      <c r="O872" s="40"/>
      <c r="P872" s="40"/>
      <c r="Q872" s="40"/>
      <c r="R872" s="40"/>
      <c r="S872" s="40"/>
      <c r="T872" s="41"/>
      <c r="U872" s="42"/>
      <c r="V872" s="42"/>
      <c r="W872" s="47" t="s">
        <v>85</v>
      </c>
      <c r="X872" s="47"/>
    </row>
    <row r="873" customFormat="false" ht="13.5" hidden="false" customHeight="false" outlineLevel="0" collapsed="false">
      <c r="A873" s="48" t="n">
        <f aca="true">TODAY()</f>
        <v>45926</v>
      </c>
      <c r="B873" s="19"/>
      <c r="C873" s="19"/>
      <c r="D873" s="19"/>
      <c r="E873" s="19"/>
      <c r="F873" s="19"/>
      <c r="G873" s="19"/>
      <c r="H873" s="19"/>
      <c r="I873" s="19"/>
      <c r="J873" s="19"/>
      <c r="K873" s="19"/>
      <c r="L873" s="19"/>
      <c r="M873" s="19"/>
      <c r="N873" s="19"/>
      <c r="O873" s="19"/>
      <c r="P873" s="19"/>
      <c r="Q873" s="19"/>
      <c r="R873" s="19"/>
      <c r="S873" s="19"/>
      <c r="U873" s="23"/>
      <c r="V873" s="23"/>
      <c r="W873" s="24" t="s">
        <v>84</v>
      </c>
      <c r="X873" s="24"/>
      <c r="Y873" s="44" t="s">
        <v>14</v>
      </c>
    </row>
    <row r="874" customFormat="false" ht="13.5" hidden="false" customHeight="false" outlineLevel="0" collapsed="false">
      <c r="B874" s="19"/>
      <c r="C874" s="19"/>
      <c r="D874" s="19"/>
      <c r="E874" s="19"/>
      <c r="F874" s="19"/>
      <c r="G874" s="19"/>
      <c r="H874" s="19"/>
      <c r="I874" s="19"/>
      <c r="J874" s="19"/>
      <c r="K874" s="19"/>
      <c r="L874" s="19"/>
      <c r="M874" s="19"/>
      <c r="N874" s="19"/>
      <c r="O874" s="19"/>
      <c r="P874" s="19"/>
      <c r="Q874" s="19"/>
      <c r="R874" s="19"/>
      <c r="S874" s="19"/>
      <c r="U874" s="33" t="s">
        <v>85</v>
      </c>
      <c r="V874" s="33"/>
      <c r="W874" s="29" t="s">
        <v>86</v>
      </c>
      <c r="X874" s="29"/>
      <c r="Y874" s="45" t="s">
        <v>25</v>
      </c>
    </row>
    <row r="875" customFormat="false" ht="13.5" hidden="false" customHeight="false" outlineLevel="0" collapsed="false">
      <c r="A875" s="3" t="str">
        <f aca="false">A78</f>
        <v>Dec 17-23, 1999</v>
      </c>
      <c r="B875" s="19"/>
      <c r="C875" s="19"/>
      <c r="D875" s="19"/>
      <c r="E875" s="19"/>
      <c r="F875" s="19"/>
      <c r="G875" s="19"/>
      <c r="H875" s="19"/>
      <c r="I875" s="19"/>
      <c r="J875" s="19"/>
      <c r="K875" s="19"/>
      <c r="L875" s="19"/>
      <c r="M875" s="19"/>
      <c r="N875" s="19"/>
      <c r="O875" s="19"/>
      <c r="P875" s="19"/>
      <c r="Q875" s="19"/>
      <c r="R875" s="19"/>
      <c r="S875" s="19"/>
      <c r="U875" s="12" t="s">
        <v>26</v>
      </c>
      <c r="V875" s="12" t="s">
        <v>27</v>
      </c>
      <c r="W875" s="12" t="s">
        <v>26</v>
      </c>
      <c r="X875" s="12" t="s">
        <v>27</v>
      </c>
      <c r="Y875" s="29" t="s">
        <v>28</v>
      </c>
    </row>
    <row r="876" customFormat="false" ht="12.75" hidden="false" customHeight="false" outlineLevel="0" collapsed="false">
      <c r="A876" s="0" t="s">
        <v>30</v>
      </c>
      <c r="B876" s="19"/>
      <c r="C876" s="19"/>
      <c r="D876" s="19"/>
      <c r="E876" s="19"/>
      <c r="F876" s="19" t="n">
        <f aca="false">($F$5/($F$5+$J$5))*F79</f>
        <v>34.5027273631598</v>
      </c>
      <c r="G876" s="19" t="n">
        <f aca="false">($F$5/($F$5+$J$5))*G79</f>
        <v>21.1425735111836</v>
      </c>
      <c r="H876" s="19"/>
      <c r="I876" s="19"/>
      <c r="J876" s="19" t="n">
        <f aca="false">($J$5/($F$5+$J$5))*J79</f>
        <v>14.118666795015</v>
      </c>
      <c r="K876" s="19" t="n">
        <f aca="false">($J$5/($F$5+$J$5))*K79</f>
        <v>7.5390939196682</v>
      </c>
      <c r="L876" s="19"/>
      <c r="M876" s="19"/>
      <c r="N876" s="19"/>
      <c r="O876" s="19"/>
      <c r="P876" s="19"/>
      <c r="Q876" s="19"/>
      <c r="R876" s="19"/>
      <c r="S876" s="19"/>
      <c r="U876" s="23" t="n">
        <f aca="false">B876+D876+F876+H876+J876+L876+N876+P876+R876</f>
        <v>48.6213941581747</v>
      </c>
      <c r="V876" s="23" t="n">
        <f aca="false">C876+E876+G876+I876+K876+M876+O876+Q876+S876</f>
        <v>28.6816674308518</v>
      </c>
      <c r="W876" s="19" t="n">
        <f aca="false">U876-U866</f>
        <v>-5.54900476742109</v>
      </c>
      <c r="X876" s="19" t="n">
        <f aca="false">V876-V866</f>
        <v>-2.58754675409589</v>
      </c>
      <c r="Y876" s="20" t="n">
        <v>-49</v>
      </c>
      <c r="Z876" s="37"/>
    </row>
    <row r="877" customFormat="false" ht="12.75" hidden="false" customHeight="false" outlineLevel="0" collapsed="false">
      <c r="A877" s="0" t="s">
        <v>31</v>
      </c>
      <c r="B877" s="19" t="n">
        <f aca="false">($B$5/($B$5+$D$5+$H$5+$J$5+$L$5+$N$5))*B80</f>
        <v>7.35859309399942</v>
      </c>
      <c r="C877" s="19" t="n">
        <f aca="false">($B$5/($B$5+$D$5+$H$5+$J$5+$L$5+$N$5))*C80</f>
        <v>3.41245987243487</v>
      </c>
      <c r="D877" s="19" t="n">
        <f aca="false">($D$5/($B$5+$D$5+$H$5+$J$5+$L$5+$N$5))*D80</f>
        <v>8.46359944192163</v>
      </c>
      <c r="E877" s="19" t="n">
        <f aca="false">($D$5/($B$5+$D$5+$H$5+$J$5+$L$5+$N$5))*E80</f>
        <v>5.53254346286344</v>
      </c>
      <c r="F877" s="19"/>
      <c r="G877" s="19"/>
      <c r="H877" s="19" t="n">
        <f aca="false">($H$5/($B$5+$D$5+$H$5+$J$5+$L$5+$N$5))*H80</f>
        <v>15.4403391107665</v>
      </c>
      <c r="I877" s="19" t="n">
        <f aca="false">($H$5/($B$5+$D$5+$H$5+$J$5+$L$5+$N$5))*I80</f>
        <v>11.3869411461747</v>
      </c>
      <c r="J877" s="19" t="n">
        <f aca="false">($J$5/($B$5+$D$5+$H$5+$J$5+$L$5+$N$5))*J80</f>
        <v>3.31928384070853</v>
      </c>
      <c r="K877" s="19" t="n">
        <f aca="false">($J$5/($B$5+$D$5+$H$5+$J$5+$L$5+$N$5))*K80</f>
        <v>1.13671563930409</v>
      </c>
      <c r="L877" s="19" t="n">
        <f aca="false">($L$5/($B$5+$D$5+$H$5+$J$5+$L$5+$N$5))*L80</f>
        <v>2.97178844581861</v>
      </c>
      <c r="M877" s="19" t="n">
        <f aca="false">($L$5/($B$5+$D$5+$H$5+$J$5+$L$5+$N$5))*M80</f>
        <v>1.81473966568431</v>
      </c>
      <c r="N877" s="19" t="n">
        <f aca="false">($N$5/($B$5+$D$5+$H$5+$J$5+$L$5+$N$5))*N80</f>
        <v>4.84767973340133</v>
      </c>
      <c r="O877" s="19" t="n">
        <f aca="false">($N$5/($B$5+$D$5+$H$5+$J$5+$L$5+$N$5))*O80</f>
        <v>3.11947755163153</v>
      </c>
      <c r="P877" s="19"/>
      <c r="Q877" s="19"/>
      <c r="R877" s="19"/>
      <c r="S877" s="19"/>
      <c r="U877" s="23" t="n">
        <f aca="false">B877+D877+F877+H877+J877+L877+N877+P877+R877</f>
        <v>42.4012836666161</v>
      </c>
      <c r="V877" s="23" t="n">
        <f aca="false">C877+E877+G877+I877+K877+M877+O877+Q877+S877</f>
        <v>26.402877338093</v>
      </c>
      <c r="W877" s="19" t="n">
        <f aca="false">U877-U867</f>
        <v>-6.90976243724202</v>
      </c>
      <c r="X877" s="19" t="n">
        <f aca="false">V877-V867</f>
        <v>-7.48335859978831</v>
      </c>
      <c r="Y877" s="20" t="n">
        <v>-109</v>
      </c>
      <c r="Z877" s="37"/>
    </row>
    <row r="878" customFormat="false" ht="12.75" hidden="false" customHeight="false" outlineLevel="0" collapsed="false">
      <c r="A878" s="0" t="s">
        <v>32</v>
      </c>
      <c r="B878" s="19"/>
      <c r="C878" s="19"/>
      <c r="D878" s="19"/>
      <c r="E878" s="19"/>
      <c r="F878" s="19"/>
      <c r="G878" s="19"/>
      <c r="H878" s="19"/>
      <c r="I878" s="19"/>
      <c r="J878" s="19" t="n">
        <f aca="false">($J$5/($J$5+$P$5+$R$5))*J81</f>
        <v>5.30586616726321</v>
      </c>
      <c r="K878" s="19" t="n">
        <f aca="false">($J$5/($J$5+$P$5+$R$5))*K81</f>
        <v>0.579876083853903</v>
      </c>
      <c r="L878" s="19"/>
      <c r="M878" s="19"/>
      <c r="N878" s="19"/>
      <c r="O878" s="19"/>
      <c r="P878" s="19" t="n">
        <f aca="false">($P$5/($J$5+$P$5+$R$5))*P81</f>
        <v>10.0276401787342</v>
      </c>
      <c r="Q878" s="19" t="n">
        <f aca="false">($P$5/($J$5+$P$5+$R$5))*Q81</f>
        <v>5.23256809095463</v>
      </c>
      <c r="R878" s="19" t="n">
        <f aca="false">($R$5/($J$5+$P$5+$R$5))*R81</f>
        <v>31.869451640705</v>
      </c>
      <c r="S878" s="19" t="n">
        <f aca="false">($R$5/($J$5+$P$5+$R$5))*S81</f>
        <v>20.8772748980322</v>
      </c>
      <c r="U878" s="23" t="n">
        <f aca="false">B878+D878+F878+H878+J878+L878+N878+P878+R878</f>
        <v>47.2029579867024</v>
      </c>
      <c r="V878" s="23" t="n">
        <f aca="false">C878+E878+G878+I878+K878+M878+O878+Q878+S878</f>
        <v>26.6897190728408</v>
      </c>
      <c r="W878" s="19" t="n">
        <f aca="false">U878-U868</f>
        <v>-1.19212650602692</v>
      </c>
      <c r="X878" s="19" t="n">
        <f aca="false">V878-V868</f>
        <v>-3.49063813767836</v>
      </c>
      <c r="Y878" s="20" t="n">
        <v>-15</v>
      </c>
      <c r="Z878" s="37"/>
    </row>
    <row r="879" customFormat="false" ht="13.5" hidden="false" customHeight="false" outlineLevel="0" collapsed="false">
      <c r="U879" s="30" t="n">
        <f aca="false">(U876*(($F$5+$J$5)/(SUM($B$5:$S$5)+$J$5+$J$5)))+(U877*(($B$5+$D$5+$H$5+$J$5+$L$5+$N$5)/(SUM($B$5:$S$5)+$J$5+$J$5)))+(U878*(($J$5+$P$5+$R$5)/(SUM($B$5:$S$5)+$J$5+$J$5)))</f>
        <v>44.6180616075342</v>
      </c>
      <c r="V879" s="30" t="n">
        <f aca="false">(V876*(($F$5+$J$5)/(SUM($B$5:$S$5)+$J$5+$J$5)))+(V877*(($B$5+$D$5+$H$5+$J$5+$L$5+$N$5)/(SUM($B$5:$S$5)+$J$5+$J$5)))+(V878*(($J$5+$P$5+$R$5)/(SUM($B$5:$S$5)+$J$5+$J$5)))</f>
        <v>26.8372226177219</v>
      </c>
      <c r="W879" s="31" t="n">
        <f aca="false">U879-U869</f>
        <v>-5.22720408770687</v>
      </c>
      <c r="X879" s="31" t="n">
        <f aca="false">V879-V869</f>
        <v>-5.68379999695361</v>
      </c>
      <c r="Y879" s="22" t="n">
        <f aca="false">SUM(Y876:Y878)</f>
        <v>-173</v>
      </c>
    </row>
    <row r="880" customFormat="false" ht="13.5" hidden="false" customHeight="false" outlineLevel="0" collapsed="false"/>
    <row r="881" customFormat="false" ht="13.5" hidden="false" customHeight="false" outlineLevel="0" collapsed="false"/>
    <row r="882" customFormat="false" ht="13.5" hidden="false" customHeight="false" outlineLevel="0" collapsed="false">
      <c r="A882" s="3" t="str">
        <f aca="false">A85</f>
        <v>Dec 24-30, 1999</v>
      </c>
      <c r="B882" s="19"/>
      <c r="C882" s="19"/>
      <c r="D882" s="19"/>
      <c r="E882" s="19"/>
      <c r="F882" s="19"/>
      <c r="G882" s="19"/>
      <c r="H882" s="19"/>
      <c r="I882" s="19"/>
      <c r="J882" s="19"/>
      <c r="K882" s="19"/>
      <c r="L882" s="19"/>
      <c r="M882" s="19"/>
      <c r="N882" s="19"/>
      <c r="O882" s="19"/>
      <c r="P882" s="19"/>
      <c r="Q882" s="19"/>
      <c r="R882" s="19"/>
      <c r="S882" s="19"/>
      <c r="U882" s="23"/>
      <c r="V882" s="23"/>
      <c r="Z882" s="37"/>
    </row>
    <row r="883" customFormat="false" ht="12.75" hidden="false" customHeight="false" outlineLevel="0" collapsed="false">
      <c r="A883" s="0" t="s">
        <v>30</v>
      </c>
      <c r="B883" s="19"/>
      <c r="C883" s="19"/>
      <c r="D883" s="19"/>
      <c r="E883" s="19"/>
      <c r="F883" s="19" t="n">
        <f aca="false">($F$5/($F$5+$J$5))*F86</f>
        <v>39.9924341870326</v>
      </c>
      <c r="G883" s="19" t="n">
        <f aca="false">($F$5/($F$5+$J$5))*G86</f>
        <v>22.6630462466586</v>
      </c>
      <c r="H883" s="19"/>
      <c r="I883" s="19"/>
      <c r="J883" s="19" t="n">
        <f aca="false">($J$5/($F$5+$J$5))*J86</f>
        <v>20.753069444323</v>
      </c>
      <c r="K883" s="19" t="n">
        <f aca="false">($J$5/($F$5+$J$5))*K86</f>
        <v>9.69116254764622</v>
      </c>
      <c r="L883" s="19"/>
      <c r="M883" s="19"/>
      <c r="N883" s="19"/>
      <c r="O883" s="19"/>
      <c r="P883" s="19"/>
      <c r="Q883" s="19"/>
      <c r="R883" s="19"/>
      <c r="S883" s="19"/>
      <c r="U883" s="23" t="n">
        <f aca="false">B883+D883+F883+H883+J883+L883+N883+P883+R883</f>
        <v>60.7455036313556</v>
      </c>
      <c r="V883" s="23" t="n">
        <f aca="false">C883+E883+G883+I883+K883+M883+O883+Q883+S883</f>
        <v>32.3542087943048</v>
      </c>
      <c r="W883" s="19" t="n">
        <f aca="false">U883-U876</f>
        <v>12.1241094731808</v>
      </c>
      <c r="X883" s="19" t="n">
        <f aca="false">V883-V876</f>
        <v>3.67254136345299</v>
      </c>
      <c r="Y883" s="20" t="n">
        <v>-25</v>
      </c>
      <c r="Z883" s="37"/>
    </row>
    <row r="884" customFormat="false" ht="12.75" hidden="false" customHeight="false" outlineLevel="0" collapsed="false">
      <c r="A884" s="0" t="s">
        <v>31</v>
      </c>
      <c r="B884" s="19" t="n">
        <f aca="false">($B$5/($B$5+$D$5+$H$5+$J$5+$L$5+$N$5))*B87</f>
        <v>7.88616731913904</v>
      </c>
      <c r="C884" s="19" t="n">
        <f aca="false">($B$5/($B$5+$D$5+$H$5+$J$5+$L$5+$N$5))*C87</f>
        <v>3.72046563393257</v>
      </c>
      <c r="D884" s="19" t="n">
        <f aca="false">($D$5/($B$5+$D$5+$H$5+$J$5+$L$5+$N$5))*D87</f>
        <v>6.89289001773733</v>
      </c>
      <c r="E884" s="19" t="n">
        <f aca="false">($D$5/($B$5+$D$5+$H$5+$J$5+$L$5+$N$5))*E87</f>
        <v>4.12544960369834</v>
      </c>
      <c r="F884" s="19"/>
      <c r="G884" s="19"/>
      <c r="H884" s="19" t="n">
        <f aca="false">($H$5/($B$5+$D$5+$H$5+$J$5+$L$5+$N$5))*H87</f>
        <v>13.9344382119003</v>
      </c>
      <c r="I884" s="19" t="n">
        <f aca="false">($H$5/($B$5+$D$5+$H$5+$J$5+$L$5+$N$5))*I87</f>
        <v>8.27097973175638</v>
      </c>
      <c r="J884" s="19" t="n">
        <f aca="false">($J$5/($B$5+$D$5+$H$5+$J$5+$L$5+$N$5))*J87</f>
        <v>4.98634315512024</v>
      </c>
      <c r="K884" s="19" t="n">
        <f aca="false">($J$5/($B$5+$D$5+$H$5+$J$5+$L$5+$N$5))*K87</f>
        <v>2.0416377143129</v>
      </c>
      <c r="L884" s="19" t="n">
        <f aca="false">($L$5/($B$5+$D$5+$H$5+$J$5+$L$5+$N$5))*L87</f>
        <v>2.36129297103722</v>
      </c>
      <c r="M884" s="19" t="n">
        <f aca="false">($L$5/($B$5+$D$5+$H$5+$J$5+$L$5+$N$5))*M87</f>
        <v>1.21337878653557</v>
      </c>
      <c r="N884" s="19" t="n">
        <f aca="false">($N$5/($B$5+$D$5+$H$5+$J$5+$L$5+$N$5))*N87</f>
        <v>4.69519130559811</v>
      </c>
      <c r="O884" s="19" t="n">
        <f aca="false">($N$5/($B$5+$D$5+$H$5+$J$5+$L$5+$N$5))*O87</f>
        <v>2.480478425599</v>
      </c>
      <c r="P884" s="19"/>
      <c r="Q884" s="19"/>
      <c r="R884" s="19"/>
      <c r="S884" s="19"/>
      <c r="U884" s="23" t="n">
        <f aca="false">B884+D884+F884+H884+J884+L884+N884+P884+R884</f>
        <v>40.7563229805323</v>
      </c>
      <c r="V884" s="23" t="n">
        <f aca="false">C884+E884+G884+I884+K884+M884+O884+Q884+S884</f>
        <v>21.8523898958348</v>
      </c>
      <c r="W884" s="19" t="n">
        <f aca="false">U884-U877</f>
        <v>-1.64496068608377</v>
      </c>
      <c r="X884" s="19" t="n">
        <f aca="false">V884-V877</f>
        <v>-4.55048744225823</v>
      </c>
      <c r="Y884" s="20" t="n">
        <v>-98</v>
      </c>
      <c r="Z884" s="37"/>
    </row>
    <row r="885" customFormat="false" ht="12.75" hidden="false" customHeight="false" outlineLevel="0" collapsed="false">
      <c r="A885" s="0" t="s">
        <v>32</v>
      </c>
      <c r="B885" s="19"/>
      <c r="C885" s="19"/>
      <c r="D885" s="19"/>
      <c r="E885" s="19"/>
      <c r="F885" s="19"/>
      <c r="G885" s="19"/>
      <c r="H885" s="19"/>
      <c r="I885" s="19"/>
      <c r="J885" s="19" t="n">
        <f aca="false">($J$5/($J$5+$P$5+$R$5))*J88</f>
        <v>10.2154836772263</v>
      </c>
      <c r="K885" s="19" t="n">
        <f aca="false">($J$5/($J$5+$P$5+$R$5))*K88</f>
        <v>4.72115778271052</v>
      </c>
      <c r="L885" s="19"/>
      <c r="M885" s="19"/>
      <c r="N885" s="19"/>
      <c r="O885" s="19"/>
      <c r="P885" s="19" t="n">
        <f aca="false">($P$5/($J$5+$P$5+$R$5))*P88</f>
        <v>10.7693552569648</v>
      </c>
      <c r="Q885" s="19" t="n">
        <f aca="false">($P$5/($J$5+$P$5+$R$5))*Q88</f>
        <v>5.41509953598793</v>
      </c>
      <c r="R885" s="19" t="n">
        <f aca="false">($R$5/($J$5+$P$5+$R$5))*R88</f>
        <v>29.399814792083</v>
      </c>
      <c r="S885" s="19" t="n">
        <f aca="false">($R$5/($J$5+$P$5+$R$5))*S88</f>
        <v>18.9906557669895</v>
      </c>
      <c r="U885" s="23" t="n">
        <f aca="false">B885+D885+F885+H885+J885+L885+N885+P885+R885</f>
        <v>50.384653726274</v>
      </c>
      <c r="V885" s="23" t="n">
        <f aca="false">C885+E885+G885+I885+K885+M885+O885+Q885+S885</f>
        <v>29.1269130856879</v>
      </c>
      <c r="W885" s="19" t="n">
        <f aca="false">U885-U878</f>
        <v>3.18169573957166</v>
      </c>
      <c r="X885" s="19" t="n">
        <f aca="false">V885-V878</f>
        <v>2.43719401284716</v>
      </c>
      <c r="Y885" s="20" t="n">
        <v>-10</v>
      </c>
      <c r="Z885" s="37"/>
    </row>
    <row r="886" customFormat="false" ht="13.5" hidden="false" customHeight="false" outlineLevel="0" collapsed="false">
      <c r="U886" s="30" t="n">
        <f aca="false">(U883*(($F$5+$J$5)/(SUM($B$5:$S$5)+$J$5+$J$5)))+(U884*(($B$5+$D$5+$H$5+$J$5+$L$5+$N$5)/(SUM($B$5:$S$5)+$J$5+$J$5)))+(U885*(($J$5+$P$5+$R$5)/(SUM($B$5:$S$5)+$J$5+$J$5)))</f>
        <v>46.3913202044021</v>
      </c>
      <c r="V886" s="30" t="n">
        <f aca="false">(V883*(($F$5+$J$5)/(SUM($B$5:$S$5)+$J$5+$J$5)))+(V884*(($B$5+$D$5+$H$5+$J$5+$L$5+$N$5)/(SUM($B$5:$S$5)+$J$5+$J$5)))+(V885*(($J$5+$P$5+$R$5)/(SUM($B$5:$S$5)+$J$5+$J$5)))</f>
        <v>25.3815124536946</v>
      </c>
      <c r="W886" s="31" t="n">
        <f aca="false">U886-U879</f>
        <v>1.77325859686793</v>
      </c>
      <c r="X886" s="31" t="n">
        <f aca="false">V886-V879</f>
        <v>-1.45571016402731</v>
      </c>
      <c r="Y886" s="22" t="n">
        <f aca="false">SUM(Y883:Y885)</f>
        <v>-133</v>
      </c>
    </row>
    <row r="887" customFormat="false" ht="13.5" hidden="false" customHeight="false" outlineLevel="0" collapsed="false"/>
    <row r="888" customFormat="false" ht="13.5" hidden="false" customHeight="false" outlineLevel="0" collapsed="false"/>
    <row r="889" customFormat="false" ht="13.5" hidden="false" customHeight="false" outlineLevel="0" collapsed="false">
      <c r="A889" s="3" t="str">
        <f aca="false">A92</f>
        <v>Dec 31, 1999 - Jan 6, 2000</v>
      </c>
      <c r="B889" s="19"/>
      <c r="C889" s="19"/>
      <c r="D889" s="19"/>
      <c r="E889" s="19"/>
      <c r="F889" s="19"/>
      <c r="G889" s="19"/>
      <c r="H889" s="19"/>
      <c r="I889" s="19"/>
      <c r="J889" s="19"/>
      <c r="K889" s="19"/>
      <c r="L889" s="19"/>
      <c r="M889" s="19"/>
      <c r="N889" s="19"/>
      <c r="O889" s="19"/>
      <c r="P889" s="19"/>
      <c r="Q889" s="19"/>
      <c r="R889" s="19"/>
      <c r="S889" s="19"/>
      <c r="U889" s="23"/>
      <c r="V889" s="23"/>
      <c r="Z889" s="37"/>
    </row>
    <row r="890" customFormat="false" ht="12.75" hidden="false" customHeight="false" outlineLevel="0" collapsed="false">
      <c r="A890" s="0" t="s">
        <v>30</v>
      </c>
      <c r="B890" s="19"/>
      <c r="C890" s="19"/>
      <c r="D890" s="19"/>
      <c r="E890" s="19"/>
      <c r="F890" s="19" t="n">
        <f aca="false">($F$5/($F$5+$J$5))*F93</f>
        <v>39.8163794492407</v>
      </c>
      <c r="G890" s="19" t="n">
        <f aca="false">($F$5/($F$5+$J$5))*G93</f>
        <v>24.0114654883824</v>
      </c>
      <c r="H890" s="19"/>
      <c r="I890" s="19"/>
      <c r="J890" s="19" t="n">
        <f aca="false">($J$5/($F$5+$J$5))*J93</f>
        <v>17.7237244329654</v>
      </c>
      <c r="K890" s="19" t="n">
        <f aca="false">($J$5/($F$5+$J$5))*K93</f>
        <v>8.471200077009</v>
      </c>
      <c r="L890" s="19"/>
      <c r="M890" s="19"/>
      <c r="N890" s="19"/>
      <c r="O890" s="19"/>
      <c r="P890" s="19"/>
      <c r="Q890" s="19"/>
      <c r="R890" s="19"/>
      <c r="S890" s="19"/>
      <c r="U890" s="23" t="n">
        <f aca="false">B890+D890+F890+H890+J890+L890+N890+P890+R890</f>
        <v>57.5401038822061</v>
      </c>
      <c r="V890" s="23" t="n">
        <f aca="false">C890+E890+G890+I890+K890+M890+O890+Q890+S890</f>
        <v>32.4826655653914</v>
      </c>
      <c r="W890" s="19" t="n">
        <f aca="false">U890-U883</f>
        <v>-3.20539974914942</v>
      </c>
      <c r="X890" s="19" t="n">
        <f aca="false">V890-V883</f>
        <v>0.12845677108664</v>
      </c>
      <c r="Y890" s="20" t="n">
        <v>-35</v>
      </c>
      <c r="Z890" s="37"/>
    </row>
    <row r="891" customFormat="false" ht="12.75" hidden="false" customHeight="false" outlineLevel="0" collapsed="false">
      <c r="A891" s="0" t="s">
        <v>31</v>
      </c>
      <c r="B891" s="19" t="n">
        <f aca="false">($B$5/($B$5+$D$5+$H$5+$J$5+$L$5+$N$5))*B94</f>
        <v>10.6063766187029</v>
      </c>
      <c r="C891" s="19" t="n">
        <f aca="false">($B$5/($B$5+$D$5+$H$5+$J$5+$L$5+$N$5))*C94</f>
        <v>6.62059909120296</v>
      </c>
      <c r="D891" s="19" t="n">
        <f aca="false">($D$5/($B$5+$D$5+$H$5+$J$5+$L$5+$N$5))*D94</f>
        <v>10.4971071785888</v>
      </c>
      <c r="E891" s="19" t="n">
        <f aca="false">($D$5/($B$5+$D$5+$H$5+$J$5+$L$5+$N$5))*E94</f>
        <v>6.53059840948054</v>
      </c>
      <c r="F891" s="19"/>
      <c r="G891" s="19"/>
      <c r="H891" s="19" t="n">
        <f aca="false">($H$5/($B$5+$D$5+$H$5+$J$5+$L$5+$N$5))*H94</f>
        <v>17.4390856535563</v>
      </c>
      <c r="I891" s="19" t="n">
        <f aca="false">($H$5/($B$5+$D$5+$H$5+$J$5+$L$5+$N$5))*I94</f>
        <v>11.7506170959595</v>
      </c>
      <c r="J891" s="19" t="n">
        <f aca="false">($J$5/($B$5+$D$5+$H$5+$J$5+$L$5+$N$5))*J94</f>
        <v>4.27798202263384</v>
      </c>
      <c r="K891" s="19" t="n">
        <f aca="false">($J$5/($B$5+$D$5+$H$5+$J$5+$L$5+$N$5))*K94</f>
        <v>1.83209633218996</v>
      </c>
      <c r="L891" s="19" t="n">
        <f aca="false">($L$5/($B$5+$D$5+$H$5+$J$5+$L$5+$N$5))*L94</f>
        <v>3.51681931856608</v>
      </c>
      <c r="M891" s="19" t="n">
        <f aca="false">($L$5/($B$5+$D$5+$H$5+$J$5+$L$5+$N$5))*M94</f>
        <v>1.90456318940526</v>
      </c>
      <c r="N891" s="19" t="n">
        <f aca="false">($N$5/($B$5+$D$5+$H$5+$J$5+$L$5+$N$5))*N94</f>
        <v>5.73792169762393</v>
      </c>
      <c r="O891" s="19" t="n">
        <f aca="false">($N$5/($B$5+$D$5+$H$5+$J$5+$L$5+$N$5))*O94</f>
        <v>3.74540624099522</v>
      </c>
      <c r="P891" s="19"/>
      <c r="Q891" s="19"/>
      <c r="R891" s="19"/>
      <c r="S891" s="19"/>
      <c r="U891" s="23" t="n">
        <f aca="false">B891+D891+F891+H891+J891+L891+N891+P891+R891</f>
        <v>52.0752924896718</v>
      </c>
      <c r="V891" s="23" t="n">
        <f aca="false">C891+E891+G891+I891+K891+M891+O891+Q891+S891</f>
        <v>32.3838803592335</v>
      </c>
      <c r="W891" s="19" t="n">
        <f aca="false">U891-U884</f>
        <v>11.3189695091396</v>
      </c>
      <c r="X891" s="19" t="n">
        <f aca="false">V891-V884</f>
        <v>10.5314904633987</v>
      </c>
      <c r="Y891" s="20" t="n">
        <v>-53</v>
      </c>
      <c r="Z891" s="37"/>
    </row>
    <row r="892" customFormat="false" ht="12.75" hidden="false" customHeight="false" outlineLevel="0" collapsed="false">
      <c r="A892" s="0" t="s">
        <v>32</v>
      </c>
      <c r="B892" s="19"/>
      <c r="C892" s="19"/>
      <c r="D892" s="19"/>
      <c r="E892" s="19"/>
      <c r="F892" s="19"/>
      <c r="G892" s="19"/>
      <c r="H892" s="19"/>
      <c r="I892" s="19"/>
      <c r="J892" s="19" t="n">
        <f aca="false">($J$5/($J$5+$P$5+$R$5))*J95</f>
        <v>7.08415282441518</v>
      </c>
      <c r="K892" s="19" t="n">
        <f aca="false">($J$5/($J$5+$P$5+$R$5))*K95</f>
        <v>2.32433663611439</v>
      </c>
      <c r="L892" s="19"/>
      <c r="M892" s="19"/>
      <c r="N892" s="19"/>
      <c r="O892" s="19"/>
      <c r="P892" s="19" t="n">
        <f aca="false">($P$5/($J$5+$P$5+$R$5))*P95</f>
        <v>9.00488462164285</v>
      </c>
      <c r="Q892" s="19" t="n">
        <f aca="false">($P$5/($J$5+$P$5+$R$5))*Q95</f>
        <v>4.76175285574969</v>
      </c>
      <c r="R892" s="19" t="n">
        <f aca="false">($R$5/($J$5+$P$5+$R$5))*R95</f>
        <v>28.4040991395882</v>
      </c>
      <c r="S892" s="19" t="n">
        <f aca="false">($R$5/($J$5+$P$5+$R$5))*S95</f>
        <v>19.9143130498958</v>
      </c>
      <c r="U892" s="23" t="n">
        <f aca="false">B892+D892+F892+H892+J892+L892+N892+P892+R892</f>
        <v>44.4931365856463</v>
      </c>
      <c r="V892" s="23" t="n">
        <f aca="false">C892+E892+G892+I892+K892+M892+O892+Q892+S892</f>
        <v>27.0004025417599</v>
      </c>
      <c r="W892" s="19" t="n">
        <f aca="false">U892-U885</f>
        <v>-5.89151714062778</v>
      </c>
      <c r="X892" s="19" t="n">
        <f aca="false">V892-V885</f>
        <v>-2.12651054392802</v>
      </c>
      <c r="Y892" s="20" t="n">
        <v>-27</v>
      </c>
      <c r="Z892" s="37"/>
    </row>
    <row r="893" customFormat="false" ht="13.5" hidden="false" customHeight="false" outlineLevel="0" collapsed="false">
      <c r="U893" s="30" t="n">
        <f aca="false">(U890*(($F$5+$J$5)/(SUM($B$5:$S$5)+$J$5+$J$5)))+(U891*(($B$5+$D$5+$H$5+$J$5+$L$5+$N$5)/(SUM($B$5:$S$5)+$J$5+$J$5)))+(U892*(($J$5+$P$5+$R$5)/(SUM($B$5:$S$5)+$J$5+$J$5)))</f>
        <v>50.9948137434166</v>
      </c>
      <c r="V893" s="30" t="n">
        <f aca="false">(V890*(($F$5+$J$5)/(SUM($B$5:$S$5)+$J$5+$J$5)))+(V891*(($B$5+$D$5+$H$5+$J$5+$L$5+$N$5)/(SUM($B$5:$S$5)+$J$5+$J$5)))+(V892*(($J$5+$P$5+$R$5)/(SUM($B$5:$S$5)+$J$5+$J$5)))</f>
        <v>31.0181185106397</v>
      </c>
      <c r="W893" s="31" t="n">
        <f aca="false">U893-U886</f>
        <v>4.60349353901442</v>
      </c>
      <c r="X893" s="31" t="n">
        <f aca="false">V893-V886</f>
        <v>5.63660605694517</v>
      </c>
      <c r="Y893" s="22" t="n">
        <f aca="false">SUM(Y890:Y892)</f>
        <v>-115</v>
      </c>
    </row>
    <row r="894" customFormat="false" ht="13.5" hidden="false" customHeight="false" outlineLevel="0" collapsed="false"/>
    <row r="895" customFormat="false" ht="13.5" hidden="false" customHeight="false" outlineLevel="0" collapsed="false"/>
    <row r="896" customFormat="false" ht="13.5" hidden="false" customHeight="false" outlineLevel="0" collapsed="false">
      <c r="A896" s="3" t="str">
        <f aca="false">A99</f>
        <v>Jan 7 - 13, 2000</v>
      </c>
      <c r="B896" s="19"/>
      <c r="C896" s="19"/>
      <c r="D896" s="19"/>
      <c r="E896" s="19"/>
      <c r="F896" s="19"/>
      <c r="G896" s="19"/>
      <c r="H896" s="19"/>
      <c r="I896" s="19"/>
      <c r="J896" s="19"/>
      <c r="K896" s="19"/>
      <c r="L896" s="19"/>
      <c r="M896" s="19"/>
      <c r="N896" s="19"/>
      <c r="O896" s="19"/>
      <c r="P896" s="19"/>
      <c r="Q896" s="19"/>
      <c r="R896" s="19"/>
      <c r="S896" s="19"/>
      <c r="U896" s="23"/>
      <c r="V896" s="23"/>
      <c r="Z896" s="37"/>
    </row>
    <row r="897" customFormat="false" ht="12.75" hidden="false" customHeight="false" outlineLevel="0" collapsed="false">
      <c r="A897" s="0" t="s">
        <v>30</v>
      </c>
      <c r="B897" s="19"/>
      <c r="C897" s="19"/>
      <c r="D897" s="19"/>
      <c r="E897" s="19"/>
      <c r="F897" s="19" t="n">
        <f aca="false">($F$5/($F$5+$J$5))*F100</f>
        <v>41.6569517079736</v>
      </c>
      <c r="G897" s="19" t="n">
        <f aca="false">($F$5/($F$5+$J$5))*G100</f>
        <v>26.1181204758234</v>
      </c>
      <c r="H897" s="19"/>
      <c r="I897" s="19"/>
      <c r="J897" s="19" t="n">
        <f aca="false">($J$5/($F$5+$J$5))*J100</f>
        <v>18.9299794601123</v>
      </c>
      <c r="K897" s="19" t="n">
        <f aca="false">($J$5/($F$5+$J$5))*K100</f>
        <v>9.48555089529163</v>
      </c>
      <c r="L897" s="19"/>
      <c r="M897" s="19"/>
      <c r="N897" s="19"/>
      <c r="O897" s="19"/>
      <c r="P897" s="19"/>
      <c r="Q897" s="19"/>
      <c r="R897" s="19"/>
      <c r="S897" s="19"/>
      <c r="U897" s="23" t="n">
        <f aca="false">B897+D897+F897+H897+J897+L897+N897+P897+R897</f>
        <v>60.5869311680859</v>
      </c>
      <c r="V897" s="23" t="n">
        <f aca="false">C897+E897+G897+I897+K897+M897+O897+Q897+S897</f>
        <v>35.603671371115</v>
      </c>
      <c r="W897" s="19" t="n">
        <f aca="false">U897-U890</f>
        <v>3.04682728587977</v>
      </c>
      <c r="X897" s="19" t="n">
        <f aca="false">V897-V890</f>
        <v>3.12100580572361</v>
      </c>
      <c r="Y897" s="20" t="n">
        <v>-15</v>
      </c>
      <c r="Z897" s="37"/>
    </row>
    <row r="898" customFormat="false" ht="12.75" hidden="false" customHeight="false" outlineLevel="0" collapsed="false">
      <c r="A898" s="0" t="s">
        <v>31</v>
      </c>
      <c r="B898" s="19" t="n">
        <f aca="false">($B$5/($B$5+$D$5+$H$5+$J$5+$L$5+$N$5))*B101</f>
        <v>9.68845845819982</v>
      </c>
      <c r="C898" s="19" t="n">
        <f aca="false">($B$5/($B$5+$D$5+$H$5+$J$5+$L$5+$N$5))*C101</f>
        <v>6.13266917199869</v>
      </c>
      <c r="D898" s="19" t="n">
        <f aca="false">($D$5/($B$5+$D$5+$H$5+$J$5+$L$5+$N$5))*D101</f>
        <v>9.41023235381842</v>
      </c>
      <c r="E898" s="19" t="n">
        <f aca="false">($D$5/($B$5+$D$5+$H$5+$J$5+$L$5+$N$5))*E101</f>
        <v>6.25712667937702</v>
      </c>
      <c r="F898" s="19"/>
      <c r="G898" s="19"/>
      <c r="H898" s="19" t="n">
        <f aca="false">($H$5/($B$5+$D$5+$H$5+$J$5+$L$5+$N$5))*H101</f>
        <v>17.2940272043299</v>
      </c>
      <c r="I898" s="19" t="n">
        <f aca="false">($H$5/($B$5+$D$5+$H$5+$J$5+$L$5+$N$5))*I101</f>
        <v>11.2827815294888</v>
      </c>
      <c r="J898" s="19" t="n">
        <f aca="false">($J$5/($B$5+$D$5+$H$5+$J$5+$L$5+$N$5))*J101</f>
        <v>4.62289084630523</v>
      </c>
      <c r="K898" s="19" t="n">
        <f aca="false">($J$5/($B$5+$D$5+$H$5+$J$5+$L$5+$N$5))*K101</f>
        <v>2.00825944105438</v>
      </c>
      <c r="L898" s="19" t="n">
        <f aca="false">($L$5/($B$5+$D$5+$H$5+$J$5+$L$5+$N$5))*L101</f>
        <v>3.19406360621283</v>
      </c>
      <c r="M898" s="19" t="n">
        <f aca="false">($L$5/($B$5+$D$5+$H$5+$J$5+$L$5+$N$5))*M101</f>
        <v>2.06746347818733</v>
      </c>
      <c r="N898" s="19" t="n">
        <f aca="false">($N$5/($B$5+$D$5+$H$5+$J$5+$L$5+$N$5))*N101</f>
        <v>5.69871038761738</v>
      </c>
      <c r="O898" s="19" t="n">
        <f aca="false">($N$5/($B$5+$D$5+$H$5+$J$5+$L$5+$N$5))*O101</f>
        <v>3.58565645948708</v>
      </c>
      <c r="P898" s="19"/>
      <c r="Q898" s="19"/>
      <c r="R898" s="19"/>
      <c r="S898" s="19"/>
      <c r="U898" s="23" t="n">
        <f aca="false">B898+D898+F898+H898+J898+L898+N898+P898+R898</f>
        <v>49.9083828564835</v>
      </c>
      <c r="V898" s="23" t="n">
        <f aca="false">C898+E898+G898+I898+K898+M898+O898+Q898+S898</f>
        <v>31.3339567595933</v>
      </c>
      <c r="W898" s="19" t="n">
        <f aca="false">U898-U891</f>
        <v>-2.16690963318829</v>
      </c>
      <c r="X898" s="19" t="n">
        <f aca="false">V898-V891</f>
        <v>-1.04992359964018</v>
      </c>
      <c r="Y898" s="20" t="n">
        <v>-86</v>
      </c>
      <c r="Z898" s="37"/>
    </row>
    <row r="899" customFormat="false" ht="12.75" hidden="false" customHeight="false" outlineLevel="0" collapsed="false">
      <c r="A899" s="0" t="s">
        <v>32</v>
      </c>
      <c r="B899" s="19"/>
      <c r="C899" s="19"/>
      <c r="D899" s="19"/>
      <c r="E899" s="19"/>
      <c r="F899" s="19"/>
      <c r="G899" s="19"/>
      <c r="H899" s="19"/>
      <c r="I899" s="19"/>
      <c r="J899" s="19" t="n">
        <f aca="false">($J$5/($J$5+$P$5+$R$5))*J102</f>
        <v>7.39825236983604</v>
      </c>
      <c r="K899" s="19" t="n">
        <f aca="false">($J$5/($J$5+$P$5+$R$5))*K102</f>
        <v>2.16487071305457</v>
      </c>
      <c r="L899" s="19"/>
      <c r="M899" s="19"/>
      <c r="N899" s="19"/>
      <c r="O899" s="19"/>
      <c r="P899" s="19" t="n">
        <f aca="false">($P$5/($J$5+$P$5+$R$5))*P102</f>
        <v>10.3796651084413</v>
      </c>
      <c r="Q899" s="19" t="n">
        <f aca="false">($P$5/($J$5+$P$5+$R$5))*Q102</f>
        <v>5.2716819720332</v>
      </c>
      <c r="R899" s="19" t="n">
        <f aca="false">($R$5/($J$5+$P$5+$R$5))*R102</f>
        <v>28.3385915308715</v>
      </c>
      <c r="S899" s="19" t="n">
        <f aca="false">($R$5/($J$5+$P$5+$R$5))*S102</f>
        <v>20.923130224134</v>
      </c>
      <c r="U899" s="23" t="n">
        <f aca="false">B899+D899+F899+H899+J899+L899+N899+P899+R899</f>
        <v>46.1165090091488</v>
      </c>
      <c r="V899" s="23" t="n">
        <f aca="false">C899+E899+G899+I899+K899+M899+O899+Q899+S899</f>
        <v>28.3596829092217</v>
      </c>
      <c r="W899" s="19" t="n">
        <f aca="false">U899-U892</f>
        <v>1.62337242350254</v>
      </c>
      <c r="X899" s="19" t="n">
        <f aca="false">V899-V892</f>
        <v>1.35928036746182</v>
      </c>
      <c r="Y899" s="20" t="n">
        <v>-9</v>
      </c>
      <c r="Z899" s="37"/>
    </row>
    <row r="900" customFormat="false" ht="13.5" hidden="false" customHeight="false" outlineLevel="0" collapsed="false">
      <c r="U900" s="30" t="n">
        <f aca="false">(U897*(($F$5+$J$5)/(SUM($B$5:$S$5)+$J$5+$J$5)))+(U898*(($B$5+$D$5+$H$5+$J$5+$L$5+$N$5)/(SUM($B$5:$S$5)+$J$5+$J$5)))+(U899*(($J$5+$P$5+$R$5)/(SUM($B$5:$S$5)+$J$5+$J$5)))</f>
        <v>50.6258458642499</v>
      </c>
      <c r="V900" s="30" t="n">
        <f aca="false">(V897*(($F$5+$J$5)/(SUM($B$5:$S$5)+$J$5+$J$5)))+(V898*(($B$5+$D$5+$H$5+$J$5+$L$5+$N$5)/(SUM($B$5:$S$5)+$J$5+$J$5)))+(V899*(($J$5+$P$5+$R$5)/(SUM($B$5:$S$5)+$J$5+$J$5)))</f>
        <v>31.2466714860695</v>
      </c>
      <c r="W900" s="31" t="n">
        <f aca="false">U900-U893</f>
        <v>-0.368967879166618</v>
      </c>
      <c r="X900" s="31" t="n">
        <f aca="false">V900-V893</f>
        <v>0.228552975429743</v>
      </c>
      <c r="Y900" s="22" t="n">
        <f aca="false">SUM(Y897:Y899)</f>
        <v>-110</v>
      </c>
    </row>
    <row r="901" customFormat="false" ht="13.5" hidden="false" customHeight="false" outlineLevel="0" collapsed="false"/>
    <row r="902" customFormat="false" ht="13.5" hidden="false" customHeight="false" outlineLevel="0" collapsed="false"/>
    <row r="903" customFormat="false" ht="13.5" hidden="false" customHeight="false" outlineLevel="0" collapsed="false">
      <c r="A903" s="3" t="str">
        <f aca="false">A106</f>
        <v>Jan 14 - 20, 2000</v>
      </c>
      <c r="B903" s="19"/>
      <c r="C903" s="19"/>
      <c r="D903" s="19"/>
      <c r="E903" s="19"/>
      <c r="F903" s="19"/>
      <c r="G903" s="19"/>
      <c r="H903" s="19"/>
      <c r="I903" s="19"/>
      <c r="J903" s="19"/>
      <c r="K903" s="19"/>
      <c r="L903" s="19"/>
      <c r="M903" s="19"/>
      <c r="N903" s="19"/>
      <c r="O903" s="19"/>
      <c r="P903" s="19"/>
      <c r="Q903" s="19"/>
      <c r="R903" s="19"/>
      <c r="S903" s="19"/>
      <c r="U903" s="23"/>
      <c r="V903" s="23"/>
      <c r="Z903" s="37"/>
    </row>
    <row r="904" customFormat="false" ht="12.75" hidden="false" customHeight="false" outlineLevel="0" collapsed="false">
      <c r="A904" s="0" t="s">
        <v>30</v>
      </c>
      <c r="B904" s="19"/>
      <c r="C904" s="19"/>
      <c r="D904" s="19"/>
      <c r="E904" s="19"/>
      <c r="F904" s="19" t="n">
        <f aca="false">($F$5/($F$5+$J$5))*F107</f>
        <v>42.1611084571047</v>
      </c>
      <c r="G904" s="19" t="n">
        <f aca="false">($F$5/($F$5+$J$5))*G107</f>
        <v>26.7883288526446</v>
      </c>
      <c r="H904" s="19"/>
      <c r="I904" s="19"/>
      <c r="J904" s="19" t="n">
        <f aca="false">($J$5/($F$5+$J$5))*J107</f>
        <v>19.1630059994475</v>
      </c>
      <c r="K904" s="19" t="n">
        <f aca="false">($J$5/($F$5+$J$5))*K107</f>
        <v>9.45813600831102</v>
      </c>
      <c r="L904" s="19"/>
      <c r="M904" s="19"/>
      <c r="N904" s="19"/>
      <c r="O904" s="19"/>
      <c r="P904" s="19"/>
      <c r="Q904" s="19"/>
      <c r="R904" s="19"/>
      <c r="S904" s="19"/>
      <c r="U904" s="23" t="n">
        <f aca="false">B904+D904+F904+H904+J904+L904+N904+P904+R904</f>
        <v>61.3241144565523</v>
      </c>
      <c r="V904" s="23" t="n">
        <f aca="false">C904+E904+G904+I904+K904+M904+O904+Q904+S904</f>
        <v>36.2464648609556</v>
      </c>
      <c r="W904" s="19" t="n">
        <f aca="false">U904-U897</f>
        <v>0.737183288466369</v>
      </c>
      <c r="X904" s="19" t="n">
        <f aca="false">V904-V897</f>
        <v>0.642793489840599</v>
      </c>
      <c r="Y904" s="20" t="n">
        <v>-49</v>
      </c>
      <c r="Z904" s="37"/>
    </row>
    <row r="905" customFormat="false" ht="12.75" hidden="false" customHeight="false" outlineLevel="0" collapsed="false">
      <c r="A905" s="0" t="s">
        <v>31</v>
      </c>
      <c r="B905" s="19" t="n">
        <f aca="false">($B$5/($B$5+$D$5+$H$5+$J$5+$L$5+$N$5))*B108</f>
        <v>7.36469221798947</v>
      </c>
      <c r="C905" s="19" t="n">
        <f aca="false">($B$5/($B$5+$D$5+$H$5+$J$5+$L$5+$N$5))*C108</f>
        <v>3.35909253752191</v>
      </c>
      <c r="D905" s="19" t="n">
        <f aca="false">($D$5/($B$5+$D$5+$H$5+$J$5+$L$5+$N$5))*D108</f>
        <v>5.67044801052247</v>
      </c>
      <c r="E905" s="19" t="n">
        <f aca="false">($D$5/($B$5+$D$5+$H$5+$J$5+$L$5+$N$5))*E108</f>
        <v>2.18543647561357</v>
      </c>
      <c r="F905" s="19"/>
      <c r="G905" s="19"/>
      <c r="H905" s="19" t="n">
        <f aca="false">($H$5/($B$5+$D$5+$H$5+$J$5+$L$5+$N$5))*H108</f>
        <v>14.1921891277672</v>
      </c>
      <c r="I905" s="19" t="n">
        <f aca="false">($H$5/($B$5+$D$5+$H$5+$J$5+$L$5+$N$5))*I108</f>
        <v>9.24725546103306</v>
      </c>
      <c r="J905" s="19" t="n">
        <f aca="false">($J$5/($B$5+$D$5+$H$5+$J$5+$L$5+$N$5))*J108</f>
        <v>4.32804943252162</v>
      </c>
      <c r="K905" s="19" t="n">
        <f aca="false">($J$5/($B$5+$D$5+$H$5+$J$5+$L$5+$N$5))*K108</f>
        <v>1.82467893813251</v>
      </c>
      <c r="L905" s="19" t="n">
        <f aca="false">($L$5/($B$5+$D$5+$H$5+$J$5+$L$5+$N$5))*L108</f>
        <v>1.4973124674501</v>
      </c>
      <c r="M905" s="19" t="n">
        <f aca="false">($L$5/($B$5+$D$5+$H$5+$J$5+$L$5+$N$5))*M108</f>
        <v>0.140825016003187</v>
      </c>
      <c r="N905" s="19" t="n">
        <f aca="false">($N$5/($B$5+$D$5+$H$5+$J$5+$L$5+$N$5))*N108</f>
        <v>4.98854999527668</v>
      </c>
      <c r="O905" s="19" t="n">
        <f aca="false">($N$5/($B$5+$D$5+$H$5+$J$5+$L$5+$N$5))*O108</f>
        <v>3.14126161274628</v>
      </c>
      <c r="P905" s="19"/>
      <c r="Q905" s="19"/>
      <c r="R905" s="19"/>
      <c r="S905" s="19"/>
      <c r="U905" s="23" t="n">
        <f aca="false">B905+D905+F905+H905+J905+L905+N905+P905+R905</f>
        <v>38.0412412515276</v>
      </c>
      <c r="V905" s="23" t="n">
        <f aca="false">C905+E905+G905+I905+K905+M905+O905+Q905+S905</f>
        <v>19.8985500410505</v>
      </c>
      <c r="W905" s="19" t="n">
        <f aca="false">U905-U898</f>
        <v>-11.8671416049559</v>
      </c>
      <c r="X905" s="19" t="n">
        <f aca="false">V905-V898</f>
        <v>-11.4354067185428</v>
      </c>
      <c r="Y905" s="20" t="n">
        <v>-136</v>
      </c>
      <c r="Z905" s="37"/>
    </row>
    <row r="906" customFormat="false" ht="12.75" hidden="false" customHeight="false" outlineLevel="0" collapsed="false">
      <c r="A906" s="0" t="s">
        <v>32</v>
      </c>
      <c r="B906" s="19"/>
      <c r="C906" s="19"/>
      <c r="D906" s="19"/>
      <c r="E906" s="19"/>
      <c r="F906" s="19"/>
      <c r="G906" s="19"/>
      <c r="H906" s="19"/>
      <c r="I906" s="19"/>
      <c r="J906" s="19" t="n">
        <f aca="false">($J$5/($J$5+$P$5+$R$5))*J109</f>
        <v>6.73139487340405</v>
      </c>
      <c r="K906" s="19" t="n">
        <f aca="false">($J$5/($J$5+$P$5+$R$5))*K109</f>
        <v>1.37720569915302</v>
      </c>
      <c r="L906" s="19"/>
      <c r="M906" s="19"/>
      <c r="N906" s="19"/>
      <c r="O906" s="19"/>
      <c r="P906" s="19" t="n">
        <f aca="false">($P$5/($J$5+$P$5+$R$5))*P109</f>
        <v>11.936977040273</v>
      </c>
      <c r="Q906" s="19" t="n">
        <f aca="false">($P$5/($J$5+$P$5+$R$5))*Q109</f>
        <v>6.67253837955067</v>
      </c>
      <c r="R906" s="19" t="n">
        <f aca="false">($R$5/($J$5+$P$5+$R$5))*R109</f>
        <v>29.825614248742</v>
      </c>
      <c r="S906" s="19" t="n">
        <f aca="false">($R$5/($J$5+$P$5+$R$5))*S109</f>
        <v>22.0826148984207</v>
      </c>
      <c r="U906" s="23" t="n">
        <f aca="false">B906+D906+F906+H906+J906+L906+N906+P906+R906</f>
        <v>48.4939861624191</v>
      </c>
      <c r="V906" s="23" t="n">
        <f aca="false">C906+E906+G906+I906+K906+M906+O906+Q906+S906</f>
        <v>30.1323589771243</v>
      </c>
      <c r="W906" s="19" t="n">
        <f aca="false">U906-U899</f>
        <v>2.37747715327026</v>
      </c>
      <c r="X906" s="19" t="n">
        <f aca="false">V906-V899</f>
        <v>1.77267606790262</v>
      </c>
      <c r="Y906" s="20" t="n">
        <v>-10</v>
      </c>
      <c r="Z906" s="37"/>
    </row>
    <row r="907" customFormat="false" ht="13.5" hidden="false" customHeight="false" outlineLevel="0" collapsed="false">
      <c r="U907" s="30" t="n">
        <f aca="false">(U904*(($F$5+$J$5)/(SUM($B$5:$S$5)+$J$5+$J$5)))+(U905*(($B$5+$D$5+$H$5+$J$5+$L$5+$N$5)/(SUM($B$5:$S$5)+$J$5+$J$5)))+(U906*(($J$5+$P$5+$R$5)/(SUM($B$5:$S$5)+$J$5+$J$5)))</f>
        <v>44.4091879710267</v>
      </c>
      <c r="V907" s="30" t="n">
        <f aca="false">(V904*(($F$5+$J$5)/(SUM($B$5:$S$5)+$J$5+$J$5)))+(V905*(($B$5+$D$5+$H$5+$J$5+$L$5+$N$5)/(SUM($B$5:$S$5)+$J$5+$J$5)))+(V906*(($J$5+$P$5+$R$5)/(SUM($B$5:$S$5)+$J$5+$J$5)))</f>
        <v>25.1124857658364</v>
      </c>
      <c r="W907" s="31" t="n">
        <f aca="false">U907-U900</f>
        <v>-6.21665789322324</v>
      </c>
      <c r="X907" s="31" t="n">
        <f aca="false">V907-V900</f>
        <v>-6.13418572023308</v>
      </c>
      <c r="Y907" s="22" t="n">
        <f aca="false">SUM(Y904:Y906)</f>
        <v>-195</v>
      </c>
    </row>
    <row r="908" customFormat="false" ht="13.5" hidden="false" customHeight="false" outlineLevel="0" collapsed="false"/>
    <row r="909" customFormat="false" ht="13.5" hidden="false" customHeight="false" outlineLevel="0" collapsed="false"/>
    <row r="910" customFormat="false" ht="13.5" hidden="false" customHeight="false" outlineLevel="0" collapsed="false">
      <c r="A910" s="3" t="str">
        <f aca="false">A113</f>
        <v>Jan 21 - 27, 2000</v>
      </c>
      <c r="B910" s="19"/>
      <c r="C910" s="19"/>
      <c r="D910" s="19"/>
      <c r="E910" s="19"/>
      <c r="F910" s="19"/>
      <c r="G910" s="19"/>
      <c r="H910" s="19"/>
      <c r="I910" s="19"/>
      <c r="J910" s="19"/>
      <c r="K910" s="19"/>
      <c r="L910" s="19"/>
      <c r="M910" s="19"/>
      <c r="N910" s="19"/>
      <c r="O910" s="19"/>
      <c r="P910" s="19"/>
      <c r="Q910" s="19"/>
      <c r="R910" s="19"/>
      <c r="S910" s="19"/>
      <c r="U910" s="23"/>
      <c r="V910" s="23"/>
      <c r="Z910" s="37"/>
    </row>
    <row r="911" customFormat="false" ht="12.75" hidden="false" customHeight="false" outlineLevel="0" collapsed="false">
      <c r="A911" s="0" t="s">
        <v>30</v>
      </c>
      <c r="B911" s="19"/>
      <c r="C911" s="19"/>
      <c r="D911" s="19"/>
      <c r="E911" s="19"/>
      <c r="F911" s="19" t="n">
        <f aca="false">($F$5/($F$5+$J$5))*F114</f>
        <v>34.8228268864176</v>
      </c>
      <c r="G911" s="19" t="n">
        <f aca="false">($F$5/($F$5+$J$5))*G114</f>
        <v>22.6790512228215</v>
      </c>
      <c r="H911" s="19"/>
      <c r="I911" s="19"/>
      <c r="J911" s="19" t="n">
        <f aca="false">($J$5/($F$5+$J$5))*J114</f>
        <v>14.5984273171757</v>
      </c>
      <c r="K911" s="19" t="n">
        <f aca="false">($J$5/($F$5+$J$5))*K114</f>
        <v>6.84001430166261</v>
      </c>
      <c r="L911" s="19"/>
      <c r="M911" s="19"/>
      <c r="N911" s="19"/>
      <c r="O911" s="19"/>
      <c r="P911" s="19"/>
      <c r="Q911" s="19"/>
      <c r="R911" s="19"/>
      <c r="S911" s="19"/>
      <c r="U911" s="23" t="n">
        <f aca="false">B911+D911+F911+H911+J911+L911+N911+P911+R911</f>
        <v>49.4212542035933</v>
      </c>
      <c r="V911" s="23" t="n">
        <f aca="false">C911+E911+G911+I911+K911+M911+O911+Q911+S911</f>
        <v>29.5190655244841</v>
      </c>
      <c r="W911" s="19" t="n">
        <f aca="false">U911-U904</f>
        <v>-11.9028602529589</v>
      </c>
      <c r="X911" s="19" t="n">
        <f aca="false">V911-V904</f>
        <v>-6.72739933647156</v>
      </c>
      <c r="Y911" s="20" t="n">
        <v>-68</v>
      </c>
      <c r="Z911" s="37"/>
    </row>
    <row r="912" customFormat="false" ht="12.75" hidden="false" customHeight="false" outlineLevel="0" collapsed="false">
      <c r="A912" s="0" t="s">
        <v>31</v>
      </c>
      <c r="B912" s="19" t="n">
        <f aca="false">($B$5/($B$5+$D$5+$H$5+$J$5+$L$5+$N$5))*B115</f>
        <v>4.95401346092087</v>
      </c>
      <c r="C912" s="19" t="n">
        <f aca="false">($B$5/($B$5+$D$5+$H$5+$J$5+$L$5+$N$5))*C115</f>
        <v>0.37814568738331</v>
      </c>
      <c r="D912" s="19" t="n">
        <f aca="false">($D$5/($B$5+$D$5+$H$5+$J$5+$L$5+$N$5))*D115</f>
        <v>5.01072667871292</v>
      </c>
      <c r="E912" s="19" t="n">
        <f aca="false">($D$5/($B$5+$D$5+$H$5+$J$5+$L$5+$N$5))*E115</f>
        <v>2.34203994498908</v>
      </c>
      <c r="F912" s="19"/>
      <c r="G912" s="19"/>
      <c r="H912" s="19" t="n">
        <f aca="false">($H$5/($B$5+$D$5+$H$5+$J$5+$L$5+$N$5))*H115</f>
        <v>11.6058528829384</v>
      </c>
      <c r="I912" s="19" t="n">
        <f aca="false">($H$5/($B$5+$D$5+$H$5+$J$5+$L$5+$N$5))*I115</f>
        <v>7.48360364629995</v>
      </c>
      <c r="J912" s="19" t="n">
        <f aca="false">($J$5/($B$5+$D$5+$H$5+$J$5+$L$5+$N$5))*J115</f>
        <v>3.32670123476597</v>
      </c>
      <c r="K912" s="19" t="n">
        <f aca="false">($J$5/($B$5+$D$5+$H$5+$J$5+$L$5+$N$5))*K115</f>
        <v>1.03472647101417</v>
      </c>
      <c r="L912" s="19" t="n">
        <f aca="false">($L$5/($B$5+$D$5+$H$5+$J$5+$L$5+$N$5))*L115</f>
        <v>1.72339370935792</v>
      </c>
      <c r="M912" s="19" t="n">
        <f aca="false">($L$5/($B$5+$D$5+$H$5+$J$5+$L$5+$N$5))*M115</f>
        <v>0.587658985699786</v>
      </c>
      <c r="N912" s="19" t="n">
        <f aca="false">($N$5/($B$5+$D$5+$H$5+$J$5+$L$5+$N$5))*N115</f>
        <v>3.66407907950017</v>
      </c>
      <c r="O912" s="19" t="n">
        <f aca="false">($N$5/($B$5+$D$5+$H$5+$J$5+$L$5+$N$5))*O115</f>
        <v>2.27425598037941</v>
      </c>
      <c r="P912" s="19"/>
      <c r="Q912" s="19"/>
      <c r="R912" s="19"/>
      <c r="S912" s="19"/>
      <c r="U912" s="23" t="n">
        <f aca="false">B912+D912+F912+H912+J912+L912+N912+P912+R912</f>
        <v>30.2847670461963</v>
      </c>
      <c r="V912" s="23" t="n">
        <f aca="false">C912+E912+G912+I912+K912+M912+O912+Q912+S912</f>
        <v>14.1004307157657</v>
      </c>
      <c r="W912" s="19" t="n">
        <f aca="false">U912-U905</f>
        <v>-7.75647420533134</v>
      </c>
      <c r="X912" s="19" t="n">
        <f aca="false">V912-V905</f>
        <v>-5.7981193252848</v>
      </c>
      <c r="Y912" s="20" t="n">
        <v>-158</v>
      </c>
      <c r="Z912" s="37"/>
    </row>
    <row r="913" customFormat="false" ht="12.75" hidden="false" customHeight="false" outlineLevel="0" collapsed="false">
      <c r="A913" s="0" t="s">
        <v>32</v>
      </c>
      <c r="B913" s="19"/>
      <c r="C913" s="19"/>
      <c r="D913" s="19"/>
      <c r="E913" s="19"/>
      <c r="F913" s="19"/>
      <c r="G913" s="19"/>
      <c r="H913" s="19"/>
      <c r="I913" s="19"/>
      <c r="J913" s="19" t="n">
        <f aca="false">($J$5/($J$5+$P$5+$R$5))*J116</f>
        <v>5.04008962883017</v>
      </c>
      <c r="K913" s="19" t="n">
        <f aca="false">($J$5/($J$5+$P$5+$R$5))*K116</f>
        <v>0.125639818168346</v>
      </c>
      <c r="L913" s="19"/>
      <c r="M913" s="19"/>
      <c r="N913" s="19"/>
      <c r="O913" s="19"/>
      <c r="P913" s="19" t="n">
        <f aca="false">($P$5/($J$5+$P$5+$R$5))*P116</f>
        <v>10.3521405254601</v>
      </c>
      <c r="Q913" s="19" t="n">
        <f aca="false">($P$5/($J$5+$P$5+$R$5))*Q116</f>
        <v>6.25677231030815</v>
      </c>
      <c r="R913" s="19" t="n">
        <f aca="false">($R$5/($J$5+$P$5+$R$5))*R116</f>
        <v>28.2075763134379</v>
      </c>
      <c r="S913" s="19" t="n">
        <f aca="false">($R$5/($J$5+$P$5+$R$5))*S116</f>
        <v>22.4232544637478</v>
      </c>
      <c r="U913" s="23" t="n">
        <f aca="false">B913+D913+F913+H913+J913+L913+N913+P913+R913</f>
        <v>43.5998064677282</v>
      </c>
      <c r="V913" s="23" t="n">
        <f aca="false">C913+E913+G913+I913+K913+M913+O913+Q913+S913</f>
        <v>28.8056665922243</v>
      </c>
      <c r="W913" s="19" t="n">
        <f aca="false">U913-U906</f>
        <v>-4.89417969469087</v>
      </c>
      <c r="X913" s="19" t="n">
        <f aca="false">V913-V906</f>
        <v>-1.32669238490003</v>
      </c>
      <c r="Y913" s="20" t="n">
        <v>-16</v>
      </c>
      <c r="Z913" s="37"/>
    </row>
    <row r="914" customFormat="false" ht="13.5" hidden="false" customHeight="false" outlineLevel="0" collapsed="false">
      <c r="U914" s="30" t="n">
        <f aca="false">(U911*(($F$5+$J$5)/(SUM($B$5:$S$5)+$J$5+$J$5)))+(U912*(($B$5+$D$5+$H$5+$J$5+$L$5+$N$5)/(SUM($B$5:$S$5)+$J$5+$J$5)))+(U913*(($J$5+$P$5+$R$5)/(SUM($B$5:$S$5)+$J$5+$J$5)))</f>
        <v>36.7307885621398</v>
      </c>
      <c r="V914" s="30" t="n">
        <f aca="false">(V911*(($F$5+$J$5)/(SUM($B$5:$S$5)+$J$5+$J$5)))+(V912*(($B$5+$D$5+$H$5+$J$5+$L$5+$N$5)/(SUM($B$5:$S$5)+$J$5+$J$5)))+(V913*(($J$5+$P$5+$R$5)/(SUM($B$5:$S$5)+$J$5+$J$5)))</f>
        <v>20.3146254157747</v>
      </c>
      <c r="W914" s="31" t="n">
        <f aca="false">U914-U907</f>
        <v>-7.67839940888689</v>
      </c>
      <c r="X914" s="31" t="n">
        <f aca="false">V914-V907</f>
        <v>-4.79786035006172</v>
      </c>
      <c r="Y914" s="22" t="n">
        <f aca="false">SUM(Y911:Y913)</f>
        <v>-242</v>
      </c>
    </row>
    <row r="915" customFormat="false" ht="13.5" hidden="false" customHeight="false" outlineLevel="0" collapsed="false"/>
    <row r="916" customFormat="false" ht="13.5" hidden="false" customHeight="false" outlineLevel="0" collapsed="false"/>
    <row r="917" customFormat="false" ht="13.5" hidden="false" customHeight="false" outlineLevel="0" collapsed="false">
      <c r="A917" s="3" t="str">
        <f aca="false">A120</f>
        <v>Jan 28 - Febr 3, 2000</v>
      </c>
      <c r="B917" s="19"/>
      <c r="C917" s="19"/>
      <c r="D917" s="19"/>
      <c r="E917" s="19"/>
      <c r="F917" s="19"/>
      <c r="G917" s="19"/>
      <c r="H917" s="19"/>
      <c r="I917" s="19"/>
      <c r="J917" s="19"/>
      <c r="K917" s="19"/>
      <c r="L917" s="19"/>
      <c r="M917" s="19"/>
      <c r="N917" s="19"/>
      <c r="O917" s="19"/>
      <c r="P917" s="19"/>
      <c r="Q917" s="19"/>
      <c r="R917" s="19"/>
      <c r="S917" s="19"/>
      <c r="U917" s="23"/>
      <c r="V917" s="23"/>
      <c r="Z917" s="37"/>
    </row>
    <row r="918" customFormat="false" ht="12.75" hidden="false" customHeight="false" outlineLevel="0" collapsed="false">
      <c r="A918" s="0" t="s">
        <v>30</v>
      </c>
      <c r="B918" s="19"/>
      <c r="C918" s="19"/>
      <c r="D918" s="19"/>
      <c r="E918" s="19"/>
      <c r="F918" s="19" t="n">
        <f aca="false">($F$5/($F$5+$J$5))*F121</f>
        <v>31.2797252883569</v>
      </c>
      <c r="G918" s="19" t="n">
        <f aca="false">($F$5/($F$5+$J$5))*G121</f>
        <v>19.3180062286136</v>
      </c>
      <c r="H918" s="19"/>
      <c r="I918" s="19"/>
      <c r="J918" s="19" t="n">
        <f aca="false">($J$5/($F$5+$J$5))*J121</f>
        <v>14.1872040124665</v>
      </c>
      <c r="K918" s="19" t="n">
        <f aca="false">($J$5/($F$5+$J$5))*K121</f>
        <v>6.1272272401667</v>
      </c>
      <c r="L918" s="19"/>
      <c r="M918" s="19"/>
      <c r="N918" s="19"/>
      <c r="O918" s="19"/>
      <c r="P918" s="19"/>
      <c r="Q918" s="19"/>
      <c r="R918" s="19"/>
      <c r="S918" s="19"/>
      <c r="U918" s="23" t="n">
        <f aca="false">B918+D918+F918+H918+J918+L918+N918+P918+R918</f>
        <v>45.4669293008234</v>
      </c>
      <c r="V918" s="23" t="n">
        <f aca="false">C918+E918+G918+I918+K918+M918+O918+Q918+S918</f>
        <v>25.4452334687803</v>
      </c>
      <c r="W918" s="19" t="n">
        <f aca="false">U918-U911</f>
        <v>-3.95432490276993</v>
      </c>
      <c r="X918" s="19" t="n">
        <f aca="false">V918-V911</f>
        <v>-4.07383205570375</v>
      </c>
      <c r="Y918" s="20" t="n">
        <v>-76</v>
      </c>
      <c r="Z918" s="37"/>
    </row>
    <row r="919" customFormat="false" ht="12.75" hidden="false" customHeight="false" outlineLevel="0" collapsed="false">
      <c r="A919" s="0" t="s">
        <v>31</v>
      </c>
      <c r="B919" s="19" t="n">
        <f aca="false">($B$5/($B$5+$D$5+$H$5+$J$5+$L$5+$N$5))*B122</f>
        <v>7.33648376953548</v>
      </c>
      <c r="C919" s="19" t="n">
        <f aca="false">($B$5/($B$5+$D$5+$H$5+$J$5+$L$5+$N$5))*C122</f>
        <v>3.34918146103807</v>
      </c>
      <c r="D919" s="19" t="n">
        <f aca="false">($D$5/($B$5+$D$5+$H$5+$J$5+$L$5+$N$5))*D122</f>
        <v>6.28926545107723</v>
      </c>
      <c r="E919" s="19" t="n">
        <f aca="false">($D$5/($B$5+$D$5+$H$5+$J$5+$L$5+$N$5))*E122</f>
        <v>3.03623741371339</v>
      </c>
      <c r="F919" s="19"/>
      <c r="G919" s="19"/>
      <c r="H919" s="19" t="n">
        <f aca="false">($H$5/($B$5+$D$5+$H$5+$J$5+$L$5+$N$5))*H122</f>
        <v>12.9634587343195</v>
      </c>
      <c r="I919" s="19" t="n">
        <f aca="false">($H$5/($B$5+$D$5+$H$5+$J$5+$L$5+$N$5))*I122</f>
        <v>8.21801721479742</v>
      </c>
      <c r="J919" s="19" t="n">
        <f aca="false">($J$5/($B$5+$D$5+$H$5+$J$5+$L$5+$N$5))*J122</f>
        <v>3.4778306386865</v>
      </c>
      <c r="K919" s="19" t="n">
        <f aca="false">($J$5/($B$5+$D$5+$H$5+$J$5+$L$5+$N$5))*K122</f>
        <v>1.51871143326273</v>
      </c>
      <c r="L919" s="19" t="n">
        <f aca="false">($L$5/($B$5+$D$5+$H$5+$J$5+$L$5+$N$5))*L122</f>
        <v>2.22731890175851</v>
      </c>
      <c r="M919" s="19" t="n">
        <f aca="false">($L$5/($B$5+$D$5+$H$5+$J$5+$L$5+$N$5))*M122</f>
        <v>0.923355375199275</v>
      </c>
      <c r="N919" s="19" t="n">
        <f aca="false">($N$5/($B$5+$D$5+$H$5+$J$5+$L$5+$N$5))*N122</f>
        <v>4.03440811845084</v>
      </c>
      <c r="O919" s="19" t="n">
        <f aca="false">($N$5/($B$5+$D$5+$H$5+$J$5+$L$5+$N$5))*O122</f>
        <v>2.37010584928429</v>
      </c>
      <c r="P919" s="19"/>
      <c r="Q919" s="19"/>
      <c r="R919" s="19"/>
      <c r="S919" s="19"/>
      <c r="U919" s="23" t="n">
        <f aca="false">B919+D919+F919+H919+J919+L919+N919+P919+R919</f>
        <v>36.3287656138281</v>
      </c>
      <c r="V919" s="23" t="n">
        <f aca="false">C919+E919+G919+I919+K919+M919+O919+Q919+S919</f>
        <v>19.4156087472952</v>
      </c>
      <c r="W919" s="19" t="n">
        <f aca="false">U919-U912</f>
        <v>6.04399856763185</v>
      </c>
      <c r="X919" s="19" t="n">
        <f aca="false">V919-V912</f>
        <v>5.31517803152947</v>
      </c>
      <c r="Y919" s="20" t="n">
        <v>-126</v>
      </c>
      <c r="Z919" s="37"/>
    </row>
    <row r="920" customFormat="false" ht="12.75" hidden="false" customHeight="false" outlineLevel="0" collapsed="false">
      <c r="A920" s="0" t="s">
        <v>32</v>
      </c>
      <c r="B920" s="19"/>
      <c r="C920" s="19"/>
      <c r="D920" s="19"/>
      <c r="E920" s="19"/>
      <c r="F920" s="19"/>
      <c r="G920" s="19"/>
      <c r="H920" s="19"/>
      <c r="I920" s="19"/>
      <c r="J920" s="19" t="n">
        <f aca="false">($J$5/($J$5+$P$5+$R$5))*J123</f>
        <v>7.17596653769205</v>
      </c>
      <c r="K920" s="19" t="n">
        <f aca="false">($J$5/($J$5+$P$5+$R$5))*K123</f>
        <v>2.93803882485977</v>
      </c>
      <c r="L920" s="19"/>
      <c r="M920" s="19"/>
      <c r="N920" s="19"/>
      <c r="O920" s="19"/>
      <c r="P920" s="19" t="n">
        <f aca="false">($P$5/($J$5+$P$5+$R$5))*P123</f>
        <v>9.94796375431491</v>
      </c>
      <c r="Q920" s="19" t="n">
        <f aca="false">($P$5/($J$5+$P$5+$R$5))*Q123</f>
        <v>4.88344048577189</v>
      </c>
      <c r="R920" s="19" t="n">
        <f aca="false">($R$5/($J$5+$P$5+$R$5))*R123</f>
        <v>30.1007462053524</v>
      </c>
      <c r="S920" s="19" t="n">
        <f aca="false">($R$5/($J$5+$P$5+$R$5))*S123</f>
        <v>21.3358281590496</v>
      </c>
      <c r="U920" s="23" t="n">
        <f aca="false">B920+D920+F920+H920+J920+L920+N920+P920+R920</f>
        <v>47.2246764973593</v>
      </c>
      <c r="V920" s="23" t="n">
        <f aca="false">C920+E920+G920+I920+K920+M920+O920+Q920+S920</f>
        <v>29.1573074696812</v>
      </c>
      <c r="W920" s="19" t="n">
        <f aca="false">U920-U913</f>
        <v>3.62487002963115</v>
      </c>
      <c r="X920" s="19" t="n">
        <f aca="false">V920-V913</f>
        <v>0.351640877456909</v>
      </c>
      <c r="Y920" s="20" t="n">
        <v>-11</v>
      </c>
      <c r="Z920" s="37"/>
    </row>
    <row r="921" customFormat="false" ht="13.5" hidden="false" customHeight="false" outlineLevel="0" collapsed="false">
      <c r="U921" s="30" t="n">
        <f aca="false">(U918*(($F$5+$J$5)/(SUM($B$5:$S$5)+$J$5+$J$5)))+(U919*(($B$5+$D$5+$H$5+$J$5+$L$5+$N$5)/(SUM($B$5:$S$5)+$J$5+$J$5)))+(U920*(($J$5+$P$5+$R$5)/(SUM($B$5:$S$5)+$J$5+$J$5)))</f>
        <v>40.571263792783</v>
      </c>
      <c r="V921" s="30" t="n">
        <f aca="false">(V918*(($F$5+$J$5)/(SUM($B$5:$S$5)+$J$5+$J$5)))+(V919*(($B$5+$D$5+$H$5+$J$5+$L$5+$N$5)/(SUM($B$5:$S$5)+$J$5+$J$5)))+(V920*(($J$5+$P$5+$R$5)/(SUM($B$5:$S$5)+$J$5+$J$5)))</f>
        <v>22.8698418571809</v>
      </c>
      <c r="W921" s="31" t="n">
        <f aca="false">U921-U914</f>
        <v>3.84047523064317</v>
      </c>
      <c r="X921" s="31" t="n">
        <f aca="false">V921-V914</f>
        <v>2.55521644140621</v>
      </c>
      <c r="Y921" s="22" t="n">
        <f aca="false">SUM(Y918:Y920)</f>
        <v>-213</v>
      </c>
    </row>
    <row r="922" customFormat="false" ht="13.5" hidden="false" customHeight="false" outlineLevel="0" collapsed="false"/>
    <row r="923" customFormat="false" ht="13.5" hidden="false" customHeight="false" outlineLevel="0" collapsed="false"/>
    <row r="924" customFormat="false" ht="13.5" hidden="false" customHeight="false" outlineLevel="0" collapsed="false">
      <c r="A924" s="3" t="str">
        <f aca="false">A127</f>
        <v>Febr 4 - 10, 2000</v>
      </c>
      <c r="B924" s="19"/>
      <c r="C924" s="19"/>
      <c r="D924" s="19"/>
      <c r="E924" s="19"/>
      <c r="F924" s="19"/>
      <c r="G924" s="19"/>
      <c r="H924" s="19"/>
      <c r="I924" s="19"/>
      <c r="J924" s="19"/>
      <c r="K924" s="19"/>
      <c r="L924" s="19"/>
      <c r="M924" s="19"/>
      <c r="N924" s="19"/>
      <c r="O924" s="19"/>
      <c r="P924" s="19"/>
      <c r="Q924" s="19"/>
      <c r="R924" s="19"/>
      <c r="S924" s="19"/>
      <c r="U924" s="23"/>
      <c r="V924" s="23"/>
      <c r="Z924" s="37"/>
    </row>
    <row r="925" customFormat="false" ht="12.75" hidden="false" customHeight="false" outlineLevel="0" collapsed="false">
      <c r="A925" s="0" t="s">
        <v>30</v>
      </c>
      <c r="B925" s="19"/>
      <c r="C925" s="19"/>
      <c r="D925" s="19"/>
      <c r="E925" s="19"/>
      <c r="F925" s="19" t="n">
        <f aca="false">($F$5/($F$5+$J$5))*F128</f>
        <v>40.840697923666</v>
      </c>
      <c r="G925" s="19" t="n">
        <f aca="false">($F$5/($F$5+$J$5))*G128</f>
        <v>23.5273149594549</v>
      </c>
      <c r="H925" s="19"/>
      <c r="I925" s="19"/>
      <c r="J925" s="19" t="n">
        <f aca="false">($J$5/($F$5+$J$5))*J128</f>
        <v>20.5200429049878</v>
      </c>
      <c r="K925" s="19" t="n">
        <f aca="false">($J$5/($F$5+$J$5))*K128</f>
        <v>9.52667322576255</v>
      </c>
      <c r="L925" s="19"/>
      <c r="M925" s="19"/>
      <c r="N925" s="19"/>
      <c r="O925" s="19"/>
      <c r="P925" s="19"/>
      <c r="Q925" s="19"/>
      <c r="R925" s="19"/>
      <c r="S925" s="19"/>
      <c r="U925" s="23" t="n">
        <f aca="false">B925+D925+F925+H925+J925+L925+N925+P925+R925</f>
        <v>61.3607408286538</v>
      </c>
      <c r="V925" s="23" t="n">
        <f aca="false">C925+E925+G925+I925+K925+M925+O925+Q925+S925</f>
        <v>33.0539881852174</v>
      </c>
      <c r="W925" s="19" t="n">
        <f aca="false">U925-U918</f>
        <v>15.8938115278304</v>
      </c>
      <c r="X925" s="19" t="n">
        <f aca="false">V925-V918</f>
        <v>7.60875471643709</v>
      </c>
      <c r="Y925" s="20" t="n">
        <v>-47</v>
      </c>
      <c r="Z925" s="37"/>
    </row>
    <row r="926" customFormat="false" ht="12.75" hidden="false" customHeight="false" outlineLevel="0" collapsed="false">
      <c r="A926" s="0" t="s">
        <v>31</v>
      </c>
      <c r="B926" s="19" t="n">
        <f aca="false">($B$5/($B$5+$D$5+$H$5+$J$5+$L$5+$N$5))*B129</f>
        <v>8.92911752143817</v>
      </c>
      <c r="C926" s="19" t="n">
        <f aca="false">($B$5/($B$5+$D$5+$H$5+$J$5+$L$5+$N$5))*C129</f>
        <v>4.37307190086828</v>
      </c>
      <c r="D926" s="19" t="n">
        <f aca="false">($D$5/($B$5+$D$5+$H$5+$J$5+$L$5+$N$5))*D129</f>
        <v>7.72732939933524</v>
      </c>
      <c r="E926" s="19" t="n">
        <f aca="false">($D$5/($B$5+$D$5+$H$5+$J$5+$L$5+$N$5))*E129</f>
        <v>4.0342923603305</v>
      </c>
      <c r="F926" s="19"/>
      <c r="G926" s="19"/>
      <c r="H926" s="19" t="n">
        <f aca="false">($H$5/($B$5+$D$5+$H$5+$J$5+$L$5+$N$5))*H129</f>
        <v>15.0554781541982</v>
      </c>
      <c r="I926" s="19" t="n">
        <f aca="false">($H$5/($B$5+$D$5+$H$5+$J$5+$L$5+$N$5))*I129</f>
        <v>8.88004867678433</v>
      </c>
      <c r="J926" s="19" t="n">
        <f aca="false">($J$5/($B$5+$D$5+$H$5+$J$5+$L$5+$N$5))*J129</f>
        <v>4.939057268004</v>
      </c>
      <c r="K926" s="19" t="n">
        <f aca="false">($J$5/($B$5+$D$5+$H$5+$J$5+$L$5+$N$5))*K129</f>
        <v>2.03051162322672</v>
      </c>
      <c r="L926" s="19" t="n">
        <f aca="false">($L$5/($B$5+$D$5+$H$5+$J$5+$L$5+$N$5))*L129</f>
        <v>2.53789515326825</v>
      </c>
      <c r="M926" s="19" t="n">
        <f aca="false">($L$5/($B$5+$D$5+$H$5+$J$5+$L$5+$N$5))*M129</f>
        <v>1.19663202787573</v>
      </c>
      <c r="N926" s="19" t="n">
        <f aca="false">($N$5/($B$5+$D$5+$H$5+$J$5+$L$5+$N$5))*N129</f>
        <v>5.13813388159794</v>
      </c>
      <c r="O926" s="19" t="n">
        <f aca="false">($N$5/($B$5+$D$5+$H$5+$J$5+$L$5+$N$5))*O129</f>
        <v>2.7549575956448</v>
      </c>
      <c r="P926" s="19"/>
      <c r="Q926" s="19"/>
      <c r="R926" s="19"/>
      <c r="S926" s="19"/>
      <c r="U926" s="23" t="n">
        <f aca="false">B926+D926+F926+H926+J926+L926+N926+P926+R926</f>
        <v>44.3270113778418</v>
      </c>
      <c r="V926" s="23" t="n">
        <f aca="false">C926+E926+G926+I926+K926+M926+O926+Q926+S926</f>
        <v>23.2695141847304</v>
      </c>
      <c r="W926" s="19" t="n">
        <f aca="false">U926-U919</f>
        <v>7.99824576401365</v>
      </c>
      <c r="X926" s="19" t="n">
        <f aca="false">V926-V919</f>
        <v>3.85390543743517</v>
      </c>
      <c r="Y926" s="20" t="n">
        <v>-96</v>
      </c>
      <c r="Z926" s="37"/>
    </row>
    <row r="927" customFormat="false" ht="12.75" hidden="false" customHeight="false" outlineLevel="0" collapsed="false">
      <c r="A927" s="0" t="s">
        <v>32</v>
      </c>
      <c r="B927" s="19"/>
      <c r="C927" s="19"/>
      <c r="D927" s="19"/>
      <c r="E927" s="19"/>
      <c r="F927" s="19"/>
      <c r="G927" s="19"/>
      <c r="H927" s="19"/>
      <c r="I927" s="19"/>
      <c r="J927" s="19" t="n">
        <f aca="false">($J$5/($J$5+$P$5+$R$5))*J130</f>
        <v>8.66914745361584</v>
      </c>
      <c r="K927" s="19" t="n">
        <f aca="false">($J$5/($J$5+$P$5+$R$5))*K130</f>
        <v>3.06367864302812</v>
      </c>
      <c r="L927" s="19"/>
      <c r="M927" s="19"/>
      <c r="N927" s="19"/>
      <c r="O927" s="19"/>
      <c r="P927" s="19" t="n">
        <f aca="false">($P$5/($J$5+$P$5+$R$5))*P130</f>
        <v>11.9239390799135</v>
      </c>
      <c r="Q927" s="19" t="n">
        <f aca="false">($P$5/($J$5+$P$5+$R$5))*Q130</f>
        <v>6.55664539857715</v>
      </c>
      <c r="R927" s="19" t="n">
        <f aca="false">($R$5/($J$5+$P$5+$R$5))*R130</f>
        <v>31.1030126187189</v>
      </c>
      <c r="S927" s="19" t="n">
        <f aca="false">($R$5/($J$5+$P$5+$R$5))*S130</f>
        <v>23.0914320726588</v>
      </c>
      <c r="U927" s="23" t="n">
        <f aca="false">B927+D927+F927+H927+J927+L927+N927+P927+R927</f>
        <v>51.6960991522482</v>
      </c>
      <c r="V927" s="23" t="n">
        <f aca="false">C927+E927+G927+I927+K927+M927+O927+Q927+S927</f>
        <v>32.7117561142641</v>
      </c>
      <c r="W927" s="19" t="n">
        <f aca="false">U927-U920</f>
        <v>4.47142265488886</v>
      </c>
      <c r="X927" s="19" t="n">
        <f aca="false">V927-V920</f>
        <v>3.55444864458284</v>
      </c>
      <c r="Y927" s="20" t="n">
        <v>-15</v>
      </c>
      <c r="Z927" s="37"/>
    </row>
    <row r="928" customFormat="false" ht="13.5" hidden="false" customHeight="false" outlineLevel="0" collapsed="false">
      <c r="U928" s="30" t="n">
        <f aca="false">(U925*(($F$5+$J$5)/(SUM($B$5:$S$5)+$J$5+$J$5)))+(U926*(($B$5+$D$5+$H$5+$J$5+$L$5+$N$5)/(SUM($B$5:$S$5)+$J$5+$J$5)))+(U927*(($J$5+$P$5+$R$5)/(SUM($B$5:$S$5)+$J$5+$J$5)))</f>
        <v>48.9144271355202</v>
      </c>
      <c r="V928" s="30" t="n">
        <f aca="false">(V925*(($F$5+$J$5)/(SUM($B$5:$S$5)+$J$5+$J$5)))+(V926*(($B$5+$D$5+$H$5+$J$5+$L$5+$N$5)/(SUM($B$5:$S$5)+$J$5+$J$5)))+(V927*(($J$5+$P$5+$R$5)/(SUM($B$5:$S$5)+$J$5+$J$5)))</f>
        <v>27.241314578669</v>
      </c>
      <c r="W928" s="31" t="n">
        <f aca="false">U928-U921</f>
        <v>8.34316334273717</v>
      </c>
      <c r="X928" s="31" t="n">
        <f aca="false">V928-V921</f>
        <v>4.37147272148816</v>
      </c>
      <c r="Y928" s="22" t="n">
        <f aca="false">SUM(Y925:Y927)</f>
        <v>-158</v>
      </c>
    </row>
    <row r="929" customFormat="false" ht="13.5" hidden="false" customHeight="false" outlineLevel="0" collapsed="false"/>
    <row r="930" customFormat="false" ht="13.5" hidden="false" customHeight="false" outlineLevel="0" collapsed="false"/>
    <row r="931" customFormat="false" ht="13.5" hidden="false" customHeight="false" outlineLevel="0" collapsed="false">
      <c r="A931" s="3" t="str">
        <f aca="false">A134</f>
        <v>Febr 11 - 17, 2000</v>
      </c>
      <c r="B931" s="19"/>
      <c r="C931" s="19"/>
      <c r="D931" s="19"/>
      <c r="E931" s="19"/>
      <c r="F931" s="19"/>
      <c r="G931" s="19"/>
      <c r="H931" s="19"/>
      <c r="I931" s="19"/>
      <c r="J931" s="19"/>
      <c r="K931" s="19"/>
      <c r="L931" s="19"/>
      <c r="M931" s="19"/>
      <c r="N931" s="19"/>
      <c r="O931" s="19"/>
      <c r="P931" s="19"/>
      <c r="Q931" s="19"/>
      <c r="R931" s="19"/>
      <c r="S931" s="19"/>
      <c r="U931" s="23"/>
      <c r="V931" s="23"/>
      <c r="Z931" s="37"/>
    </row>
    <row r="932" customFormat="false" ht="12.75" hidden="false" customHeight="false" outlineLevel="0" collapsed="false">
      <c r="A932" s="0" t="s">
        <v>30</v>
      </c>
      <c r="B932" s="19"/>
      <c r="C932" s="19"/>
      <c r="D932" s="19"/>
      <c r="E932" s="19"/>
      <c r="F932" s="19" t="n">
        <f aca="false">($F$5/($F$5+$J$5))*F135</f>
        <v>44.1377230132222</v>
      </c>
      <c r="G932" s="19" t="n">
        <f aca="false">($F$5/($F$5+$J$5))*G135</f>
        <v>28.6769160398662</v>
      </c>
      <c r="H932" s="19"/>
      <c r="I932" s="19"/>
      <c r="J932" s="19" t="n">
        <f aca="false">($J$5/($F$5+$J$5))*J135</f>
        <v>17.0520597019404</v>
      </c>
      <c r="K932" s="19" t="n">
        <f aca="false">($J$5/($F$5+$J$5))*K135</f>
        <v>9.30735412991765</v>
      </c>
      <c r="L932" s="19"/>
      <c r="M932" s="19"/>
      <c r="N932" s="19"/>
      <c r="O932" s="19"/>
      <c r="P932" s="19"/>
      <c r="Q932" s="19"/>
      <c r="R932" s="19"/>
      <c r="S932" s="19"/>
      <c r="U932" s="23" t="n">
        <f aca="false">B932+D932+F932+H932+J932+L932+N932+P932+R932</f>
        <v>61.1897827151627</v>
      </c>
      <c r="V932" s="23" t="n">
        <f aca="false">C932+E932+G932+I932+K932+M932+O932+Q932+S932</f>
        <v>37.9842701697838</v>
      </c>
      <c r="W932" s="19" t="n">
        <f aca="false">U932-U925</f>
        <v>-0.170958113491118</v>
      </c>
      <c r="X932" s="19" t="n">
        <f aca="false">V932-V925</f>
        <v>4.9302819845664</v>
      </c>
      <c r="Y932" s="20" t="n">
        <v>-31</v>
      </c>
      <c r="Z932" s="37"/>
    </row>
    <row r="933" customFormat="false" ht="12.75" hidden="false" customHeight="false" outlineLevel="0" collapsed="false">
      <c r="A933" s="0" t="s">
        <v>31</v>
      </c>
      <c r="B933" s="19" t="n">
        <f aca="false">($B$5/($B$5+$D$5+$H$5+$J$5+$L$5+$N$5))*B136</f>
        <v>8.61196307395539</v>
      </c>
      <c r="C933" s="19" t="n">
        <f aca="false">($B$5/($B$5+$D$5+$H$5+$J$5+$L$5+$N$5))*C136</f>
        <v>4.72224674929884</v>
      </c>
      <c r="D933" s="19" t="n">
        <f aca="false">($D$5/($B$5+$D$5+$H$5+$J$5+$L$5+$N$5))*D136</f>
        <v>8.0802715467338</v>
      </c>
      <c r="E933" s="19" t="n">
        <f aca="false">($D$5/($B$5+$D$5+$H$5+$J$5+$L$5+$N$5))*E136</f>
        <v>4.59526001182489</v>
      </c>
      <c r="F933" s="19"/>
      <c r="G933" s="19"/>
      <c r="H933" s="19" t="n">
        <f aca="false">($H$5/($B$5+$D$5+$H$5+$J$5+$L$5+$N$5))*H136</f>
        <v>16.9585979302565</v>
      </c>
      <c r="I933" s="19" t="n">
        <f aca="false">($H$5/($B$5+$D$5+$H$5+$J$5+$L$5+$N$5))*I136</f>
        <v>11.3322132119838</v>
      </c>
      <c r="J933" s="19" t="n">
        <f aca="false">($J$5/($B$5+$D$5+$H$5+$J$5+$L$5+$N$5))*J136</f>
        <v>3.98870365439332</v>
      </c>
      <c r="K933" s="19" t="n">
        <f aca="false">($J$5/($B$5+$D$5+$H$5+$J$5+$L$5+$N$5))*K136</f>
        <v>1.8543485143623</v>
      </c>
      <c r="L933" s="19" t="n">
        <f aca="false">($L$5/($B$5+$D$5+$H$5+$J$5+$L$5+$N$5))*L136</f>
        <v>2.77082734190054</v>
      </c>
      <c r="M933" s="19" t="n">
        <f aca="false">($L$5/($B$5+$D$5+$H$5+$J$5+$L$5+$N$5))*M136</f>
        <v>1.35344258623603</v>
      </c>
      <c r="N933" s="19" t="n">
        <f aca="false">($N$5/($B$5+$D$5+$H$5+$J$5+$L$5+$N$5))*N136</f>
        <v>5.86572152283043</v>
      </c>
      <c r="O933" s="19" t="n">
        <f aca="false">($N$5/($B$5+$D$5+$H$5+$J$5+$L$5+$N$5))*O136</f>
        <v>4.01262405733609</v>
      </c>
      <c r="P933" s="19"/>
      <c r="Q933" s="19"/>
      <c r="R933" s="19"/>
      <c r="S933" s="19"/>
      <c r="U933" s="23" t="n">
        <f aca="false">B933+D933+F933+H933+J933+L933+N933+P933+R933</f>
        <v>46.27608507007</v>
      </c>
      <c r="V933" s="23" t="n">
        <f aca="false">C933+E933+G933+I933+K933+M933+O933+Q933+S933</f>
        <v>27.870135131042</v>
      </c>
      <c r="W933" s="19" t="n">
        <f aca="false">U933-U926</f>
        <v>1.94907369222824</v>
      </c>
      <c r="X933" s="19" t="n">
        <f aca="false">V933-V926</f>
        <v>4.60062094631162</v>
      </c>
      <c r="Y933" s="20" t="n">
        <v>-90</v>
      </c>
      <c r="Z933" s="37"/>
    </row>
    <row r="934" customFormat="false" ht="12.75" hidden="false" customHeight="false" outlineLevel="0" collapsed="false">
      <c r="A934" s="0" t="s">
        <v>32</v>
      </c>
      <c r="B934" s="19"/>
      <c r="C934" s="19"/>
      <c r="D934" s="19"/>
      <c r="E934" s="19"/>
      <c r="F934" s="19"/>
      <c r="G934" s="19"/>
      <c r="H934" s="19"/>
      <c r="I934" s="19"/>
      <c r="J934" s="19" t="n">
        <f aca="false">($J$5/($J$5+$P$5+$R$5))*J137</f>
        <v>5.59580420919016</v>
      </c>
      <c r="K934" s="19" t="n">
        <f aca="false">($J$5/($J$5+$P$5+$R$5))*K137</f>
        <v>1.35062804530971</v>
      </c>
      <c r="L934" s="19"/>
      <c r="M934" s="19"/>
      <c r="N934" s="19"/>
      <c r="O934" s="19"/>
      <c r="P934" s="19" t="n">
        <f aca="false">($P$5/($J$5+$P$5+$R$5))*P137</f>
        <v>10.4839687913175</v>
      </c>
      <c r="Q934" s="19" t="n">
        <f aca="false">($P$5/($J$5+$P$5+$R$5))*Q137</f>
        <v>6.33934605925179</v>
      </c>
      <c r="R934" s="19" t="n">
        <f aca="false">($R$5/($J$5+$P$5+$R$5))*R137</f>
        <v>28.9609138136807</v>
      </c>
      <c r="S934" s="19" t="n">
        <f aca="false">($R$5/($J$5+$P$5+$R$5))*S137</f>
        <v>22.6263280507698</v>
      </c>
      <c r="U934" s="23" t="n">
        <f aca="false">B934+D934+F934+H934+J934+L934+N934+P934+R934</f>
        <v>45.0406868141883</v>
      </c>
      <c r="V934" s="23" t="n">
        <f aca="false">C934+E934+G934+I934+K934+M934+O934+Q934+S934</f>
        <v>30.3163021553313</v>
      </c>
      <c r="W934" s="19" t="n">
        <f aca="false">U934-U927</f>
        <v>-6.65541233805986</v>
      </c>
      <c r="X934" s="19" t="n">
        <f aca="false">V934-V927</f>
        <v>-2.39545395893278</v>
      </c>
      <c r="Y934" s="20" t="n">
        <v>-15</v>
      </c>
      <c r="Z934" s="37"/>
    </row>
    <row r="935" customFormat="false" ht="13.5" hidden="false" customHeight="false" outlineLevel="0" collapsed="false">
      <c r="U935" s="30" t="n">
        <f aca="false">(U932*(($F$5+$J$5)/(SUM($B$5:$S$5)+$J$5+$J$5)))+(U933*(($B$5+$D$5+$H$5+$J$5+$L$5+$N$5)/(SUM($B$5:$S$5)+$J$5+$J$5)))+(U934*(($J$5+$P$5+$R$5)/(SUM($B$5:$S$5)+$J$5+$J$5)))</f>
        <v>48.3199808142309</v>
      </c>
      <c r="V935" s="30" t="n">
        <f aca="false">(V932*(($F$5+$J$5)/(SUM($B$5:$S$5)+$J$5+$J$5)))+(V933*(($B$5+$D$5+$H$5+$J$5+$L$5+$N$5)/(SUM($B$5:$S$5)+$J$5+$J$5)))+(V934*(($J$5+$P$5+$R$5)/(SUM($B$5:$S$5)+$J$5+$J$5)))</f>
        <v>30.0989299823284</v>
      </c>
      <c r="W935" s="31" t="n">
        <f aca="false">U935-U928</f>
        <v>-0.594446321289283</v>
      </c>
      <c r="X935" s="31" t="n">
        <f aca="false">V935-V928</f>
        <v>2.85761540365937</v>
      </c>
      <c r="Y935" s="22" t="n">
        <f aca="false">SUM(Y932:Y934)</f>
        <v>-136</v>
      </c>
    </row>
    <row r="936" customFormat="false" ht="13.5" hidden="false" customHeight="false" outlineLevel="0" collapsed="false"/>
    <row r="937" customFormat="false" ht="13.5" hidden="false" customHeight="false" outlineLevel="0" collapsed="false"/>
    <row r="938" customFormat="false" ht="13.5" hidden="false" customHeight="false" outlineLevel="0" collapsed="false">
      <c r="A938" s="3" t="str">
        <f aca="false">A141</f>
        <v>Febr 18 - 24, 2000</v>
      </c>
      <c r="B938" s="19"/>
      <c r="C938" s="19"/>
      <c r="D938" s="19"/>
      <c r="E938" s="19"/>
      <c r="F938" s="19"/>
      <c r="G938" s="19"/>
      <c r="H938" s="19"/>
      <c r="I938" s="19"/>
      <c r="J938" s="19"/>
      <c r="K938" s="19"/>
      <c r="L938" s="19"/>
      <c r="M938" s="19"/>
      <c r="N938" s="19"/>
      <c r="O938" s="19"/>
      <c r="P938" s="19"/>
      <c r="Q938" s="19"/>
      <c r="R938" s="19"/>
      <c r="S938" s="19"/>
      <c r="U938" s="23"/>
      <c r="V938" s="23"/>
      <c r="Z938" s="37"/>
    </row>
    <row r="939" customFormat="false" ht="12.75" hidden="false" customHeight="false" outlineLevel="0" collapsed="false">
      <c r="A939" s="0" t="s">
        <v>30</v>
      </c>
      <c r="B939" s="19"/>
      <c r="C939" s="19"/>
      <c r="D939" s="19"/>
      <c r="E939" s="19"/>
      <c r="F939" s="19" t="n">
        <f aca="false">($F$5/($F$5+$J$5))*F142</f>
        <v>43.489521478625</v>
      </c>
      <c r="G939" s="19" t="n">
        <f aca="false">($F$5/($F$5+$J$5))*G142</f>
        <v>29.1890752770788</v>
      </c>
      <c r="H939" s="19"/>
      <c r="I939" s="19"/>
      <c r="J939" s="19" t="n">
        <f aca="false">($J$5/($F$5+$J$5))*J142</f>
        <v>22.4939147675919</v>
      </c>
      <c r="K939" s="19" t="n">
        <f aca="false">($J$5/($F$5+$J$5))*K142</f>
        <v>13.7348583772864</v>
      </c>
      <c r="L939" s="19"/>
      <c r="M939" s="19"/>
      <c r="N939" s="19"/>
      <c r="O939" s="19"/>
      <c r="P939" s="19"/>
      <c r="Q939" s="19"/>
      <c r="R939" s="19"/>
      <c r="S939" s="19"/>
      <c r="U939" s="23" t="n">
        <f aca="false">B939+D939+F939+H939+J939+L939+N939+P939+R939</f>
        <v>65.9834362462168</v>
      </c>
      <c r="V939" s="23" t="n">
        <f aca="false">C939+E939+G939+I939+K939+M939+O939+Q939+S939</f>
        <v>42.9239336543652</v>
      </c>
      <c r="W939" s="19" t="n">
        <f aca="false">U939-U932</f>
        <v>4.79365353105418</v>
      </c>
      <c r="X939" s="19" t="n">
        <f aca="false">V939-V932</f>
        <v>4.9396634845814</v>
      </c>
      <c r="Y939" s="20" t="n">
        <v>-18</v>
      </c>
      <c r="Z939" s="37"/>
    </row>
    <row r="940" customFormat="false" ht="12.75" hidden="false" customHeight="false" outlineLevel="0" collapsed="false">
      <c r="A940" s="0" t="s">
        <v>31</v>
      </c>
      <c r="B940" s="19" t="n">
        <f aca="false">($B$5/($B$5+$D$5+$H$5+$J$5+$L$5+$N$5))*B143</f>
        <v>11.279567429105</v>
      </c>
      <c r="C940" s="19" t="n">
        <f aca="false">($B$5/($B$5+$D$5+$H$5+$J$5+$L$5+$N$5))*C143</f>
        <v>7.75808571534792</v>
      </c>
      <c r="D940" s="19" t="n">
        <f aca="false">($D$5/($B$5+$D$5+$H$5+$J$5+$L$5+$N$5))*D143</f>
        <v>9.4289312755349</v>
      </c>
      <c r="E940" s="19" t="n">
        <f aca="false">($D$5/($B$5+$D$5+$H$5+$J$5+$L$5+$N$5))*E143</f>
        <v>6.24076512287511</v>
      </c>
      <c r="F940" s="19"/>
      <c r="G940" s="19"/>
      <c r="H940" s="19" t="n">
        <f aca="false">($H$5/($B$5+$D$5+$H$5+$J$5+$L$5+$N$5))*H143</f>
        <v>17.0080296127515</v>
      </c>
      <c r="I940" s="19" t="n">
        <f aca="false">($H$5/($B$5+$D$5+$H$5+$J$5+$L$5+$N$5))*I143</f>
        <v>11.1291902303078</v>
      </c>
      <c r="J940" s="19" t="n">
        <f aca="false">($J$5/($B$5+$D$5+$H$5+$J$5+$L$5+$N$5))*J143</f>
        <v>5.65390862029067</v>
      </c>
      <c r="K940" s="19" t="n">
        <f aca="false">($J$5/($B$5+$D$5+$H$5+$J$5+$L$5+$N$5))*K143</f>
        <v>3.13941203481538</v>
      </c>
      <c r="L940" s="19" t="n">
        <f aca="false">($L$5/($B$5+$D$5+$H$5+$J$5+$L$5+$N$5))*L143</f>
        <v>2.98244547405668</v>
      </c>
      <c r="M940" s="19" t="n">
        <f aca="false">($L$5/($B$5+$D$5+$H$5+$J$5+$L$5+$N$5))*M143</f>
        <v>1.68685532682736</v>
      </c>
      <c r="N940" s="19" t="n">
        <f aca="false">($N$5/($B$5+$D$5+$H$5+$J$5+$L$5+$N$5))*N143</f>
        <v>5.92671689395172</v>
      </c>
      <c r="O940" s="19" t="n">
        <f aca="false">($N$5/($B$5+$D$5+$H$5+$J$5+$L$5+$N$5))*O143</f>
        <v>3.77735619729684</v>
      </c>
      <c r="P940" s="19"/>
      <c r="Q940" s="19"/>
      <c r="R940" s="19"/>
      <c r="S940" s="19"/>
      <c r="U940" s="23" t="n">
        <f aca="false">B940+D940+F940+H940+J940+L940+N940+P940+R940</f>
        <v>52.2795993056905</v>
      </c>
      <c r="V940" s="23" t="n">
        <f aca="false">C940+E940+G940+I940+K940+M940+O940+Q940+S940</f>
        <v>33.7316646274704</v>
      </c>
      <c r="W940" s="19" t="n">
        <f aca="false">U940-U933</f>
        <v>6.00351423562049</v>
      </c>
      <c r="X940" s="19" t="n">
        <f aca="false">V940-V933</f>
        <v>5.86152949642847</v>
      </c>
      <c r="Y940" s="20" t="n">
        <v>-43</v>
      </c>
      <c r="Z940" s="37"/>
    </row>
    <row r="941" customFormat="false" ht="12.75" hidden="false" customHeight="false" outlineLevel="0" collapsed="false">
      <c r="A941" s="0" t="s">
        <v>32</v>
      </c>
      <c r="B941" s="19"/>
      <c r="C941" s="19"/>
      <c r="D941" s="19"/>
      <c r="E941" s="19"/>
      <c r="F941" s="19"/>
      <c r="G941" s="19"/>
      <c r="H941" s="19"/>
      <c r="I941" s="19"/>
      <c r="J941" s="19" t="n">
        <f aca="false">($J$5/($J$5+$P$5+$R$5))*J144</f>
        <v>10.2106513765275</v>
      </c>
      <c r="K941" s="19" t="n">
        <f aca="false">($J$5/($J$5+$P$5+$R$5))*K144</f>
        <v>4.88062370577035</v>
      </c>
      <c r="L941" s="19"/>
      <c r="M941" s="19"/>
      <c r="N941" s="19"/>
      <c r="O941" s="19"/>
      <c r="P941" s="19" t="n">
        <f aca="false">($P$5/($J$5+$P$5+$R$5))*P144</f>
        <v>11.4228612900518</v>
      </c>
      <c r="Q941" s="19" t="n">
        <f aca="false">($P$5/($J$5+$P$5+$R$5))*Q144</f>
        <v>6.5073908816634</v>
      </c>
      <c r="R941" s="19" t="n">
        <f aca="false">($R$5/($J$5+$P$5+$R$5))*R144</f>
        <v>30.048340118379</v>
      </c>
      <c r="S941" s="19" t="n">
        <f aca="false">($R$5/($J$5+$P$5+$R$5))*S144</f>
        <v>21.5782063113016</v>
      </c>
      <c r="U941" s="23" t="n">
        <f aca="false">B941+D941+F941+H941+J941+L941+N941+P941+R941</f>
        <v>51.6818527849583</v>
      </c>
      <c r="V941" s="23" t="n">
        <f aca="false">C941+E941+G941+I941+K941+M941+O941+Q941+S941</f>
        <v>32.9662208987353</v>
      </c>
      <c r="W941" s="19" t="n">
        <f aca="false">U941-U934</f>
        <v>6.64116597076995</v>
      </c>
      <c r="X941" s="19" t="n">
        <f aca="false">V941-V934</f>
        <v>2.64991874340404</v>
      </c>
      <c r="Y941" s="20" t="n">
        <v>-13</v>
      </c>
      <c r="Z941" s="37"/>
    </row>
    <row r="942" customFormat="false" ht="13.5" hidden="false" customHeight="false" outlineLevel="0" collapsed="false">
      <c r="U942" s="30" t="n">
        <f aca="false">(U939*(($F$5+$J$5)/(SUM($B$5:$S$5)+$J$5+$J$5)))+(U940*(($B$5+$D$5+$H$5+$J$5+$L$5+$N$5)/(SUM($B$5:$S$5)+$J$5+$J$5)))+(U941*(($J$5+$P$5+$R$5)/(SUM($B$5:$S$5)+$J$5+$J$5)))</f>
        <v>54.2955905735089</v>
      </c>
      <c r="V942" s="30" t="n">
        <f aca="false">(V939*(($F$5+$J$5)/(SUM($B$5:$S$5)+$J$5+$J$5)))+(V940*(($B$5+$D$5+$H$5+$J$5+$L$5+$N$5)/(SUM($B$5:$S$5)+$J$5+$J$5)))+(V941*(($J$5+$P$5+$R$5)/(SUM($B$5:$S$5)+$J$5+$J$5)))</f>
        <v>34.9904253052764</v>
      </c>
      <c r="W942" s="31" t="n">
        <f aca="false">U942-U935</f>
        <v>5.97560975927807</v>
      </c>
      <c r="X942" s="31" t="n">
        <f aca="false">V942-V935</f>
        <v>4.89149532294796</v>
      </c>
      <c r="Y942" s="22" t="n">
        <f aca="false">SUM(Y939:Y941)</f>
        <v>-74</v>
      </c>
    </row>
    <row r="943" customFormat="false" ht="13.5" hidden="false" customHeight="false" outlineLevel="0" collapsed="false"/>
    <row r="944" customFormat="false" ht="13.5" hidden="false" customHeight="false" outlineLevel="0" collapsed="false"/>
    <row r="945" customFormat="false" ht="13.5" hidden="false" customHeight="false" outlineLevel="0" collapsed="false">
      <c r="A945" s="46" t="s">
        <v>83</v>
      </c>
      <c r="B945" s="46"/>
      <c r="C945" s="46"/>
      <c r="D945" s="40"/>
      <c r="E945" s="40"/>
      <c r="F945" s="40"/>
      <c r="G945" s="40"/>
      <c r="H945" s="40"/>
      <c r="I945" s="40"/>
      <c r="J945" s="40"/>
      <c r="K945" s="40"/>
      <c r="L945" s="40"/>
      <c r="M945" s="40"/>
      <c r="N945" s="40"/>
      <c r="O945" s="40"/>
      <c r="P945" s="40"/>
      <c r="Q945" s="40"/>
      <c r="R945" s="40"/>
      <c r="S945" s="40"/>
      <c r="T945" s="41"/>
      <c r="U945" s="42"/>
      <c r="V945" s="42"/>
      <c r="W945" s="47" t="s">
        <v>85</v>
      </c>
      <c r="X945" s="47"/>
    </row>
    <row r="946" customFormat="false" ht="13.5" hidden="false" customHeight="false" outlineLevel="0" collapsed="false">
      <c r="A946" s="48" t="n">
        <f aca="true">TODAY()</f>
        <v>45926</v>
      </c>
      <c r="B946" s="19"/>
      <c r="C946" s="19"/>
      <c r="D946" s="19"/>
      <c r="E946" s="19"/>
      <c r="F946" s="19"/>
      <c r="G946" s="19"/>
      <c r="H946" s="19"/>
      <c r="I946" s="19"/>
      <c r="J946" s="19"/>
      <c r="K946" s="19"/>
      <c r="L946" s="19"/>
      <c r="M946" s="19"/>
      <c r="N946" s="19"/>
      <c r="O946" s="19"/>
      <c r="P946" s="19"/>
      <c r="Q946" s="19"/>
      <c r="R946" s="19"/>
      <c r="S946" s="19"/>
      <c r="U946" s="23"/>
      <c r="V946" s="23"/>
      <c r="W946" s="24" t="s">
        <v>84</v>
      </c>
      <c r="X946" s="24"/>
      <c r="Y946" s="44" t="s">
        <v>14</v>
      </c>
    </row>
    <row r="947" customFormat="false" ht="13.5" hidden="false" customHeight="false" outlineLevel="0" collapsed="false">
      <c r="B947" s="19"/>
      <c r="C947" s="19"/>
      <c r="D947" s="19"/>
      <c r="E947" s="19"/>
      <c r="F947" s="19"/>
      <c r="G947" s="19"/>
      <c r="H947" s="19"/>
      <c r="I947" s="19"/>
      <c r="J947" s="19"/>
      <c r="K947" s="19"/>
      <c r="L947" s="19"/>
      <c r="M947" s="19"/>
      <c r="N947" s="19"/>
      <c r="O947" s="19"/>
      <c r="P947" s="19"/>
      <c r="Q947" s="19"/>
      <c r="R947" s="19"/>
      <c r="S947" s="19"/>
      <c r="U947" s="33" t="s">
        <v>85</v>
      </c>
      <c r="V947" s="33"/>
      <c r="W947" s="29" t="s">
        <v>86</v>
      </c>
      <c r="X947" s="29"/>
      <c r="Y947" s="45" t="s">
        <v>25</v>
      </c>
    </row>
    <row r="948" customFormat="false" ht="13.5" hidden="false" customHeight="false" outlineLevel="0" collapsed="false">
      <c r="A948" s="3" t="str">
        <f aca="false">A148</f>
        <v>Febr 25 - March 2,2000</v>
      </c>
      <c r="B948" s="19"/>
      <c r="C948" s="19"/>
      <c r="D948" s="19"/>
      <c r="E948" s="19"/>
      <c r="F948" s="19"/>
      <c r="G948" s="19"/>
      <c r="H948" s="19"/>
      <c r="I948" s="19"/>
      <c r="J948" s="19"/>
      <c r="K948" s="19"/>
      <c r="L948" s="19"/>
      <c r="M948" s="19"/>
      <c r="N948" s="19"/>
      <c r="O948" s="19"/>
      <c r="P948" s="19"/>
      <c r="Q948" s="19"/>
      <c r="R948" s="19"/>
      <c r="S948" s="19"/>
      <c r="U948" s="12" t="s">
        <v>26</v>
      </c>
      <c r="V948" s="12" t="s">
        <v>27</v>
      </c>
      <c r="W948" s="12" t="s">
        <v>26</v>
      </c>
      <c r="X948" s="12" t="s">
        <v>27</v>
      </c>
      <c r="Y948" s="29" t="s">
        <v>28</v>
      </c>
    </row>
    <row r="949" customFormat="false" ht="12.75" hidden="false" customHeight="false" outlineLevel="0" collapsed="false">
      <c r="A949" s="0" t="s">
        <v>30</v>
      </c>
      <c r="B949" s="19"/>
      <c r="C949" s="19"/>
      <c r="D949" s="19"/>
      <c r="E949" s="19"/>
      <c r="F949" s="19" t="n">
        <f aca="false">($F$5/($F$5+$J$5))*F149</f>
        <v>44.4698262686023</v>
      </c>
      <c r="G949" s="19" t="n">
        <f aca="false">($F$5/($F$5+$J$5))*G149</f>
        <v>29.605204657314</v>
      </c>
      <c r="H949" s="19"/>
      <c r="I949" s="19"/>
      <c r="J949" s="19" t="n">
        <f aca="false">($J$5/($F$5+$J$5))*J149</f>
        <v>22.7817710808883</v>
      </c>
      <c r="K949" s="19" t="n">
        <f aca="false">($J$5/($F$5+$J$5))*K149</f>
        <v>13.5018318379512</v>
      </c>
      <c r="L949" s="19"/>
      <c r="M949" s="19"/>
      <c r="N949" s="19"/>
      <c r="O949" s="19"/>
      <c r="P949" s="19"/>
      <c r="Q949" s="19"/>
      <c r="R949" s="19"/>
      <c r="S949" s="19"/>
      <c r="U949" s="23" t="n">
        <f aca="false">B949+D949+F949+H949+J949+L949+N949+P949+R949</f>
        <v>67.2515973494905</v>
      </c>
      <c r="V949" s="23" t="n">
        <f aca="false">C949+E949+G949+I949+K949+M949+O949+Q949+S949</f>
        <v>43.1070364952653</v>
      </c>
      <c r="W949" s="19" t="n">
        <f aca="false">U949-U939</f>
        <v>1.2681611032737</v>
      </c>
      <c r="X949" s="19" t="n">
        <f aca="false">V949-V939</f>
        <v>0.183102840900062</v>
      </c>
      <c r="Y949" s="20" t="n">
        <v>-4</v>
      </c>
      <c r="Z949" s="37"/>
    </row>
    <row r="950" customFormat="false" ht="12.75" hidden="false" customHeight="false" outlineLevel="0" collapsed="false">
      <c r="A950" s="0" t="s">
        <v>31</v>
      </c>
      <c r="B950" s="19" t="n">
        <f aca="false">($B$5/($B$5+$D$5+$H$5+$J$5+$L$5+$N$5))*B150</f>
        <v>13.8633088293914</v>
      </c>
      <c r="C950" s="19" t="n">
        <f aca="false">($B$5/($B$5+$D$5+$H$5+$J$5+$L$5+$N$5))*C150</f>
        <v>9.03432741026659</v>
      </c>
      <c r="D950" s="19" t="n">
        <f aca="false">($D$5/($B$5+$D$5+$H$5+$J$5+$L$5+$N$5))*D150</f>
        <v>11.4086796122672</v>
      </c>
      <c r="E950" s="19" t="n">
        <f aca="false">($D$5/($B$5+$D$5+$H$5+$J$5+$L$5+$N$5))*E150</f>
        <v>7.57306329517429</v>
      </c>
      <c r="F950" s="19"/>
      <c r="G950" s="19"/>
      <c r="H950" s="19" t="n">
        <f aca="false">($H$5/($B$5+$D$5+$H$5+$J$5+$L$5+$N$5))*H150</f>
        <v>18.6969454313315</v>
      </c>
      <c r="I950" s="19" t="n">
        <f aca="false">($H$5/($B$5+$D$5+$H$5+$J$5+$L$5+$N$5))*I150</f>
        <v>12.3173160274203</v>
      </c>
      <c r="J950" s="19" t="n">
        <f aca="false">($J$5/($B$5+$D$5+$H$5+$J$5+$L$5+$N$5))*J150</f>
        <v>5.83748912321254</v>
      </c>
      <c r="K950" s="19" t="n">
        <f aca="false">($J$5/($B$5+$D$5+$H$5+$J$5+$L$5+$N$5))*K150</f>
        <v>3.44537953968516</v>
      </c>
      <c r="L950" s="19" t="n">
        <f aca="false">($L$5/($B$5+$D$5+$H$5+$J$5+$L$5+$N$5))*L150</f>
        <v>3.4833258012464</v>
      </c>
      <c r="M950" s="19" t="n">
        <f aca="false">($L$5/($B$5+$D$5+$H$5+$J$5+$L$5+$N$5))*M150</f>
        <v>2.55464191192808</v>
      </c>
      <c r="N950" s="19" t="n">
        <f aca="false">($N$5/($B$5+$D$5+$H$5+$J$5+$L$5+$N$5))*N150</f>
        <v>6.3899912603253</v>
      </c>
      <c r="O950" s="19" t="n">
        <f aca="false">($N$5/($B$5+$D$5+$H$5+$J$5+$L$5+$N$5))*O150</f>
        <v>4.10702165549999</v>
      </c>
      <c r="P950" s="19"/>
      <c r="Q950" s="19"/>
      <c r="R950" s="19"/>
      <c r="S950" s="19"/>
      <c r="U950" s="23" t="n">
        <f aca="false">B950+D950+F950+H950+J950+L950+N950+P950+R950</f>
        <v>59.6797400577743</v>
      </c>
      <c r="V950" s="23" t="n">
        <f aca="false">C950+E950+G950+I950+K950+M950+O950+Q950+S950</f>
        <v>39.0317498399744</v>
      </c>
      <c r="W950" s="19" t="n">
        <f aca="false">U950-U940</f>
        <v>7.40014075208376</v>
      </c>
      <c r="X950" s="19" t="n">
        <f aca="false">V950-V940</f>
        <v>5.300085212504</v>
      </c>
      <c r="Y950" s="20" t="n">
        <v>-24</v>
      </c>
      <c r="Z950" s="37"/>
    </row>
    <row r="951" customFormat="false" ht="12.75" hidden="false" customHeight="false" outlineLevel="0" collapsed="false">
      <c r="A951" s="0" t="s">
        <v>32</v>
      </c>
      <c r="B951" s="19"/>
      <c r="C951" s="19"/>
      <c r="D951" s="19"/>
      <c r="E951" s="19"/>
      <c r="F951" s="19"/>
      <c r="G951" s="19"/>
      <c r="H951" s="19"/>
      <c r="I951" s="19"/>
      <c r="J951" s="19" t="n">
        <f aca="false">($J$5/($J$5+$P$5+$R$5))*J151</f>
        <v>11.7811491036318</v>
      </c>
      <c r="K951" s="19" t="n">
        <f aca="false">($J$5/($J$5+$P$5+$R$5))*K151</f>
        <v>6.96334530694561</v>
      </c>
      <c r="L951" s="19"/>
      <c r="M951" s="19"/>
      <c r="N951" s="19"/>
      <c r="O951" s="19"/>
      <c r="P951" s="19" t="n">
        <f aca="false">($P$5/($J$5+$P$5+$R$5))*P151</f>
        <v>11.4647131428059</v>
      </c>
      <c r="Q951" s="19" t="n">
        <f aca="false">($P$5/($J$5+$P$5+$R$5))*Q151</f>
        <v>6.63632182299645</v>
      </c>
      <c r="R951" s="19" t="n">
        <f aca="false">($R$5/($J$5+$P$5+$R$5))*R151</f>
        <v>30.0090355531489</v>
      </c>
      <c r="S951" s="19" t="n">
        <f aca="false">($R$5/($J$5+$P$5+$R$5))*S151</f>
        <v>22.8687062030218</v>
      </c>
      <c r="U951" s="23" t="n">
        <f aca="false">B951+D951+F951+H951+J951+L951+N951+P951+R951</f>
        <v>53.2548977995866</v>
      </c>
      <c r="V951" s="23" t="n">
        <f aca="false">C951+E951+G951+I951+K951+M951+O951+Q951+S951</f>
        <v>36.4683733329639</v>
      </c>
      <c r="W951" s="19" t="n">
        <f aca="false">U951-U941</f>
        <v>1.57304501462833</v>
      </c>
      <c r="X951" s="19" t="n">
        <f aca="false">V951-V941</f>
        <v>3.50215243422853</v>
      </c>
      <c r="Y951" s="20" t="n">
        <v>-9</v>
      </c>
      <c r="Z951" s="37"/>
    </row>
    <row r="952" customFormat="false" ht="13.5" hidden="false" customHeight="false" outlineLevel="0" collapsed="false">
      <c r="U952" s="30" t="n">
        <f aca="false">(U949*(($F$5+$J$5)/(SUM($B$5:$S$5)+$J$5+$J$5)))+(U950*(($B$5+$D$5+$H$5+$J$5+$L$5+$N$5)/(SUM($B$5:$S$5)+$J$5+$J$5)))+(U951*(($J$5+$P$5+$R$5)/(SUM($B$5:$S$5)+$J$5+$J$5)))</f>
        <v>59.2297818065868</v>
      </c>
      <c r="V952" s="30" t="n">
        <f aca="false">(V949*(($F$5+$J$5)/(SUM($B$5:$S$5)+$J$5+$J$5)))+(V950*(($B$5+$D$5+$H$5+$J$5+$L$5+$N$5)/(SUM($B$5:$S$5)+$J$5+$J$5)))+(V951*(($J$5+$P$5+$R$5)/(SUM($B$5:$S$5)+$J$5+$J$5)))</f>
        <v>39.0191220554861</v>
      </c>
      <c r="W952" s="31" t="n">
        <f aca="false">U952-U942</f>
        <v>4.9341912330779</v>
      </c>
      <c r="X952" s="31" t="n">
        <f aca="false">V952-V942</f>
        <v>4.0286967502097</v>
      </c>
      <c r="Y952" s="22" t="n">
        <f aca="false">SUM(Y949:Y951)</f>
        <v>-37</v>
      </c>
    </row>
    <row r="953" customFormat="false" ht="13.5" hidden="false" customHeight="false" outlineLevel="0" collapsed="false"/>
    <row r="954" customFormat="false" ht="13.5" hidden="false" customHeight="false" outlineLevel="0" collapsed="false"/>
    <row r="955" customFormat="false" ht="13.5" hidden="false" customHeight="false" outlineLevel="0" collapsed="false">
      <c r="A955" s="3" t="str">
        <f aca="false">A155</f>
        <v>March 3 - 9, 2000</v>
      </c>
      <c r="B955" s="19"/>
      <c r="C955" s="19"/>
      <c r="D955" s="19"/>
      <c r="E955" s="19"/>
      <c r="F955" s="19"/>
      <c r="G955" s="19"/>
      <c r="H955" s="19"/>
      <c r="I955" s="19"/>
      <c r="J955" s="19"/>
      <c r="K955" s="19"/>
      <c r="L955" s="19"/>
      <c r="M955" s="19"/>
      <c r="N955" s="19"/>
      <c r="O955" s="19"/>
      <c r="P955" s="19"/>
      <c r="Q955" s="19"/>
      <c r="R955" s="19"/>
      <c r="S955" s="19"/>
      <c r="U955" s="12" t="s">
        <v>26</v>
      </c>
      <c r="V955" s="12" t="s">
        <v>27</v>
      </c>
      <c r="W955" s="12" t="s">
        <v>26</v>
      </c>
      <c r="X955" s="12" t="s">
        <v>27</v>
      </c>
      <c r="Y955" s="29" t="s">
        <v>28</v>
      </c>
    </row>
    <row r="956" customFormat="false" ht="12.75" hidden="false" customHeight="false" outlineLevel="0" collapsed="false">
      <c r="A956" s="0" t="s">
        <v>30</v>
      </c>
      <c r="B956" s="19"/>
      <c r="C956" s="19"/>
      <c r="D956" s="19"/>
      <c r="E956" s="19"/>
      <c r="F956" s="19" t="n">
        <f aca="false">($F$5/($F$5+$J$5))*F156</f>
        <v>44.7099009110457</v>
      </c>
      <c r="G956" s="19" t="n">
        <f aca="false">($F$5/($F$5+$J$5))*G156</f>
        <v>29.7492494427801</v>
      </c>
      <c r="H956" s="19"/>
      <c r="I956" s="19"/>
      <c r="J956" s="19" t="n">
        <f aca="false">($J$5/($F$5+$J$5))*J156</f>
        <v>23.7687070121903</v>
      </c>
      <c r="K956" s="19" t="n">
        <f aca="false">($J$5/($F$5+$J$5))*K156</f>
        <v>14.5024752127436</v>
      </c>
      <c r="L956" s="19"/>
      <c r="M956" s="19"/>
      <c r="N956" s="19"/>
      <c r="O956" s="19"/>
      <c r="P956" s="19"/>
      <c r="Q956" s="19"/>
      <c r="R956" s="19"/>
      <c r="S956" s="19"/>
      <c r="U956" s="23" t="n">
        <f aca="false">B956+D956+F956+H956+J956+L956+N956+P956+R956</f>
        <v>68.478607923236</v>
      </c>
      <c r="V956" s="23" t="n">
        <f aca="false">C956+E956+G956+I956+K956+M956+O956+Q956+S956</f>
        <v>44.2517246555237</v>
      </c>
      <c r="W956" s="19" t="n">
        <f aca="false">U956-U949</f>
        <v>1.22701057374545</v>
      </c>
      <c r="X956" s="19" t="n">
        <f aca="false">V956-V949</f>
        <v>1.14468816025838</v>
      </c>
      <c r="Y956" s="20" t="n">
        <v>-2</v>
      </c>
      <c r="Z956" s="37"/>
    </row>
    <row r="957" customFormat="false" ht="12.75" hidden="false" customHeight="false" outlineLevel="0" collapsed="false">
      <c r="A957" s="0" t="s">
        <v>31</v>
      </c>
      <c r="B957" s="19" t="n">
        <f aca="false">($B$5/($B$5+$D$5+$H$5+$J$5+$L$5+$N$5))*B157</f>
        <v>15.6351043485019</v>
      </c>
      <c r="C957" s="19" t="n">
        <f aca="false">($B$5/($B$5+$D$5+$H$5+$J$5+$L$5+$N$5))*C157</f>
        <v>8.42502492366026</v>
      </c>
      <c r="D957" s="19" t="n">
        <f aca="false">($D$5/($B$5+$D$5+$H$5+$J$5+$L$5+$N$5))*D157</f>
        <v>12.5200967717904</v>
      </c>
      <c r="E957" s="19" t="n">
        <f aca="false">($D$5/($B$5+$D$5+$H$5+$J$5+$L$5+$N$5))*E157</f>
        <v>7.41178509536965</v>
      </c>
      <c r="F957" s="19"/>
      <c r="G957" s="19"/>
      <c r="H957" s="19" t="n">
        <f aca="false">($H$5/($B$5+$D$5+$H$5+$J$5+$L$5+$N$5))*H157</f>
        <v>19.1247648738777</v>
      </c>
      <c r="I957" s="19" t="n">
        <f aca="false">($H$5/($B$5+$D$5+$H$5+$J$5+$L$5+$N$5))*I157</f>
        <v>12.234341417518</v>
      </c>
      <c r="J957" s="19" t="n">
        <f aca="false">($J$5/($B$5+$D$5+$H$5+$J$5+$L$5+$N$5))*J157</f>
        <v>6.53101546758404</v>
      </c>
      <c r="K957" s="19" t="n">
        <f aca="false">($J$5/($B$5+$D$5+$H$5+$J$5+$L$5+$N$5))*K157</f>
        <v>3.68273614952354</v>
      </c>
      <c r="L957" s="19" t="n">
        <f aca="false">($L$5/($B$5+$D$5+$H$5+$J$5+$L$5+$N$5))*L157</f>
        <v>3.88524800908252</v>
      </c>
      <c r="M957" s="19" t="n">
        <f aca="false">($L$5/($B$5+$D$5+$H$5+$J$5+$L$5+$N$5))*M157</f>
        <v>2.38108459490794</v>
      </c>
      <c r="N957" s="19" t="n">
        <f aca="false">($N$5/($B$5+$D$5+$H$5+$J$5+$L$5+$N$5))*N157</f>
        <v>6.57152510294818</v>
      </c>
      <c r="O957" s="19" t="n">
        <f aca="false">($N$5/($B$5+$D$5+$H$5+$J$5+$L$5+$N$5))*O157</f>
        <v>4.09830803105409</v>
      </c>
      <c r="P957" s="19"/>
      <c r="Q957" s="19"/>
      <c r="R957" s="19"/>
      <c r="S957" s="19"/>
      <c r="U957" s="23" t="n">
        <f aca="false">B957+D957+F957+H957+J957+L957+N957+P957+R957</f>
        <v>64.2677545737847</v>
      </c>
      <c r="V957" s="23" t="n">
        <f aca="false">C957+E957+G957+I957+K957+M957+O957+Q957+S957</f>
        <v>38.2332802120334</v>
      </c>
      <c r="W957" s="19" t="n">
        <f aca="false">U957-U950</f>
        <v>4.58801451601047</v>
      </c>
      <c r="X957" s="19" t="n">
        <f aca="false">V957-V950</f>
        <v>-0.79846962794101</v>
      </c>
      <c r="Y957" s="20" t="n">
        <v>-16</v>
      </c>
      <c r="Z957" s="37"/>
    </row>
    <row r="958" customFormat="false" ht="12.75" hidden="false" customHeight="false" outlineLevel="0" collapsed="false">
      <c r="A958" s="0" t="s">
        <v>32</v>
      </c>
      <c r="B958" s="19"/>
      <c r="C958" s="19"/>
      <c r="D958" s="19"/>
      <c r="E958" s="19"/>
      <c r="F958" s="19"/>
      <c r="G958" s="19"/>
      <c r="H958" s="19"/>
      <c r="I958" s="19"/>
      <c r="J958" s="19" t="n">
        <f aca="false">($J$5/($J$5+$P$5+$R$5))*J158</f>
        <v>13.7575600894338</v>
      </c>
      <c r="K958" s="19" t="n">
        <f aca="false">($J$5/($J$5+$P$5+$R$5))*K158</f>
        <v>6.77971788039188</v>
      </c>
      <c r="L958" s="19"/>
      <c r="M958" s="19"/>
      <c r="N958" s="19"/>
      <c r="O958" s="19"/>
      <c r="P958" s="19" t="n">
        <f aca="false">($P$5/($J$5+$P$5+$R$5))*P158</f>
        <v>11.6240659916445</v>
      </c>
      <c r="Q958" s="19" t="n">
        <f aca="false">($P$5/($J$5+$P$5+$R$5))*Q158</f>
        <v>6.87100510946783</v>
      </c>
      <c r="R958" s="19" t="n">
        <f aca="false">($R$5/($J$5+$P$5+$R$5))*R158</f>
        <v>29.3899886507755</v>
      </c>
      <c r="S958" s="19" t="n">
        <f aca="false">($R$5/($J$5+$P$5+$R$5))*S158</f>
        <v>22.1120933223432</v>
      </c>
      <c r="U958" s="23" t="n">
        <f aca="false">B958+D958+F958+H958+J958+L958+N958+P958+R958</f>
        <v>54.7716147318538</v>
      </c>
      <c r="V958" s="23" t="n">
        <f aca="false">C958+E958+G958+I958+K958+M958+O958+Q958+S958</f>
        <v>35.7628163122029</v>
      </c>
      <c r="W958" s="19" t="n">
        <f aca="false">U958-U951</f>
        <v>1.51671693226723</v>
      </c>
      <c r="X958" s="19" t="n">
        <f aca="false">V958-V951</f>
        <v>-0.705557020760956</v>
      </c>
      <c r="Y958" s="20" t="n">
        <v>-13</v>
      </c>
      <c r="Z958" s="37"/>
    </row>
    <row r="959" customFormat="false" ht="13.5" hidden="false" customHeight="false" outlineLevel="0" collapsed="false">
      <c r="U959" s="30" t="n">
        <f aca="false">(U956*(($F$5+$J$5)/(SUM($B$5:$S$5)+$J$5+$J$5)))+(U957*(($B$5+$D$5+$H$5+$J$5+$L$5+$N$5)/(SUM($B$5:$S$5)+$J$5+$J$5)))+(U958*(($J$5+$P$5+$R$5)/(SUM($B$5:$S$5)+$J$5+$J$5)))</f>
        <v>62.4976410682075</v>
      </c>
      <c r="V959" s="30" t="n">
        <f aca="false">(V956*(($F$5+$J$5)/(SUM($B$5:$S$5)+$J$5+$J$5)))+(V957*(($B$5+$D$5+$H$5+$J$5+$L$5+$N$5)/(SUM($B$5:$S$5)+$J$5+$J$5)))+(V958*(($J$5+$P$5+$R$5)/(SUM($B$5:$S$5)+$J$5+$J$5)))</f>
        <v>38.552103554409</v>
      </c>
      <c r="W959" s="31" t="n">
        <f aca="false">U959-U949</f>
        <v>-4.75395628128308</v>
      </c>
      <c r="X959" s="31" t="n">
        <f aca="false">V959-V949</f>
        <v>-4.55493294085625</v>
      </c>
      <c r="Y959" s="22" t="n">
        <f aca="false">SUM(Y956:Y958)</f>
        <v>-31</v>
      </c>
    </row>
    <row r="960" customFormat="false" ht="13.5" hidden="false" customHeight="false" outlineLevel="0" collapsed="false"/>
    <row r="961" customFormat="false" ht="13.5" hidden="false" customHeight="false" outlineLevel="0" collapsed="false"/>
    <row r="962" customFormat="false" ht="13.5" hidden="false" customHeight="false" outlineLevel="0" collapsed="false">
      <c r="A962" s="3" t="str">
        <f aca="false">A162</f>
        <v>March 10 - 16, 2000</v>
      </c>
      <c r="B962" s="19"/>
      <c r="C962" s="19"/>
      <c r="D962" s="19"/>
      <c r="E962" s="19"/>
      <c r="F962" s="19"/>
      <c r="G962" s="19"/>
      <c r="H962" s="19"/>
      <c r="I962" s="19"/>
      <c r="J962" s="19"/>
      <c r="K962" s="19"/>
      <c r="L962" s="19"/>
      <c r="M962" s="19"/>
      <c r="N962" s="19"/>
      <c r="O962" s="19"/>
      <c r="P962" s="19"/>
      <c r="Q962" s="19"/>
      <c r="R962" s="19"/>
      <c r="S962" s="19"/>
      <c r="U962" s="12" t="s">
        <v>26</v>
      </c>
      <c r="V962" s="12" t="s">
        <v>27</v>
      </c>
      <c r="W962" s="12" t="s">
        <v>26</v>
      </c>
      <c r="X962" s="12" t="s">
        <v>27</v>
      </c>
      <c r="Y962" s="29" t="s">
        <v>28</v>
      </c>
    </row>
    <row r="963" customFormat="false" ht="12.75" hidden="false" customHeight="false" outlineLevel="0" collapsed="false">
      <c r="A963" s="0" t="s">
        <v>30</v>
      </c>
      <c r="B963" s="19"/>
      <c r="C963" s="19"/>
      <c r="D963" s="19"/>
      <c r="E963" s="19"/>
      <c r="F963" s="19" t="n">
        <f aca="false">($F$5/($F$5+$J$5))*F163</f>
        <v>41.9810524752722</v>
      </c>
      <c r="G963" s="19" t="n">
        <f aca="false">($F$5/($F$5+$J$5))*G163</f>
        <v>27.304489333898</v>
      </c>
      <c r="H963" s="19"/>
      <c r="I963" s="19"/>
      <c r="J963" s="19" t="n">
        <f aca="false">($J$5/($F$5+$J$5))*J163</f>
        <v>19.587936747647</v>
      </c>
      <c r="K963" s="19" t="n">
        <f aca="false">($J$5/($F$5+$J$5))*K163</f>
        <v>11.1578590011089</v>
      </c>
      <c r="L963" s="19"/>
      <c r="M963" s="19"/>
      <c r="N963" s="19"/>
      <c r="O963" s="19"/>
      <c r="P963" s="19"/>
      <c r="Q963" s="19"/>
      <c r="R963" s="19"/>
      <c r="S963" s="19"/>
      <c r="U963" s="23" t="n">
        <f aca="false">B963+D963+F963+H963+J963+L963+N963+P963+R963</f>
        <v>61.5689892229192</v>
      </c>
      <c r="V963" s="23" t="n">
        <f aca="false">C963+E963+G963+I963+K963+M963+O963+Q963+S963</f>
        <v>38.4623483350069</v>
      </c>
      <c r="W963" s="19" t="n">
        <f aca="false">U963-U956</f>
        <v>-6.90961870031678</v>
      </c>
      <c r="X963" s="19" t="n">
        <f aca="false">V963-V956</f>
        <v>-5.78937632051676</v>
      </c>
      <c r="Y963" s="20" t="n">
        <v>-15</v>
      </c>
      <c r="Z963" s="37"/>
    </row>
    <row r="964" customFormat="false" ht="12.75" hidden="false" customHeight="false" outlineLevel="0" collapsed="false">
      <c r="A964" s="0" t="s">
        <v>31</v>
      </c>
      <c r="B964" s="19" t="n">
        <f aca="false">($B$5/($B$5+$D$5+$H$5+$J$5+$L$5+$N$5))*B164</f>
        <v>11.3153997825466</v>
      </c>
      <c r="C964" s="19" t="n">
        <f aca="false">($B$5/($B$5+$D$5+$H$5+$J$5+$L$5+$N$5))*C164</f>
        <v>6.83040895646079</v>
      </c>
      <c r="D964" s="19" t="n">
        <f aca="false">($D$5/($B$5+$D$5+$H$5+$J$5+$L$5+$N$5))*D164</f>
        <v>10.6934458566118</v>
      </c>
      <c r="E964" s="19" t="n">
        <f aca="false">($D$5/($B$5+$D$5+$H$5+$J$5+$L$5+$N$5))*E164</f>
        <v>7.10559025226229</v>
      </c>
      <c r="F964" s="19"/>
      <c r="G964" s="19"/>
      <c r="H964" s="19" t="n">
        <f aca="false">($H$5/($B$5+$D$5+$H$5+$J$5+$L$5+$N$5))*H164</f>
        <v>18.2861916886942</v>
      </c>
      <c r="I964" s="19" t="n">
        <f aca="false">($H$5/($B$5+$D$5+$H$5+$J$5+$L$5+$N$5))*I164</f>
        <v>12.43383356473</v>
      </c>
      <c r="J964" s="19" t="n">
        <f aca="false">($J$5/($B$5+$D$5+$H$5+$J$5+$L$5+$N$5))*J164</f>
        <v>5.04753665609419</v>
      </c>
      <c r="K964" s="19" t="n">
        <f aca="false">($J$5/($B$5+$D$5+$H$5+$J$5+$L$5+$N$5))*K164</f>
        <v>2.62575749633702</v>
      </c>
      <c r="L964" s="19" t="n">
        <f aca="false">($L$5/($B$5+$D$5+$H$5+$J$5+$L$5+$N$5))*L164</f>
        <v>3.60816527489247</v>
      </c>
      <c r="M964" s="19" t="n">
        <f aca="false">($L$5/($B$5+$D$5+$H$5+$J$5+$L$5+$N$5))*M164</f>
        <v>2.29278350379243</v>
      </c>
      <c r="N964" s="19" t="n">
        <f aca="false">($N$5/($B$5+$D$5+$H$5+$J$5+$L$5+$N$5))*N164</f>
        <v>5.95721457951236</v>
      </c>
      <c r="O964" s="19" t="n">
        <f aca="false">($N$5/($B$5+$D$5+$H$5+$J$5+$L$5+$N$5))*O164</f>
        <v>3.88772877361155</v>
      </c>
      <c r="P964" s="19"/>
      <c r="Q964" s="19"/>
      <c r="R964" s="19"/>
      <c r="S964" s="19"/>
      <c r="U964" s="23" t="n">
        <f aca="false">B964+D964+F964+H964+J964+L964+N964+P964+R964</f>
        <v>54.9079538383517</v>
      </c>
      <c r="V964" s="23" t="n">
        <f aca="false">C964+E964+G964+I964+K964+M964+O964+Q964+S964</f>
        <v>35.1761025471941</v>
      </c>
      <c r="W964" s="19" t="n">
        <f aca="false">U964-U957</f>
        <v>-9.35980073543306</v>
      </c>
      <c r="X964" s="19" t="n">
        <f aca="false">V964-V957</f>
        <v>-3.05717766483932</v>
      </c>
      <c r="Y964" s="20" t="n">
        <v>-38</v>
      </c>
      <c r="Z964" s="37"/>
    </row>
    <row r="965" customFormat="false" ht="12.75" hidden="false" customHeight="false" outlineLevel="0" collapsed="false">
      <c r="A965" s="0" t="s">
        <v>32</v>
      </c>
      <c r="B965" s="19"/>
      <c r="C965" s="19"/>
      <c r="D965" s="19"/>
      <c r="E965" s="19"/>
      <c r="F965" s="19"/>
      <c r="G965" s="19"/>
      <c r="H965" s="19"/>
      <c r="I965" s="19"/>
      <c r="J965" s="19" t="n">
        <f aca="false">($J$5/($J$5+$P$5+$R$5))*J165</f>
        <v>8.85760718086836</v>
      </c>
      <c r="K965" s="19" t="n">
        <f aca="false">($J$5/($J$5+$P$5+$R$5))*K165</f>
        <v>4.04946798557975</v>
      </c>
      <c r="L965" s="19"/>
      <c r="M965" s="19"/>
      <c r="N965" s="19"/>
      <c r="O965" s="19"/>
      <c r="P965" s="19" t="n">
        <f aca="false">($P$5/($J$5+$P$5+$R$5))*P165</f>
        <v>12.107919187209</v>
      </c>
      <c r="Q965" s="19" t="n">
        <f aca="false">($P$5/($J$5+$P$5+$R$5))*Q165</f>
        <v>6.6102459022774</v>
      </c>
      <c r="R965" s="19" t="n">
        <f aca="false">($R$5/($J$5+$P$5+$R$5))*R165</f>
        <v>33.002733271505</v>
      </c>
      <c r="S965" s="19" t="n">
        <f aca="false">($R$5/($J$5+$P$5+$R$5))*S165</f>
        <v>22.8490539204068</v>
      </c>
      <c r="U965" s="23" t="n">
        <f aca="false">B965+D965+F965+H965+J965+L965+N965+P965+R965</f>
        <v>53.9682596395823</v>
      </c>
      <c r="V965" s="23" t="n">
        <f aca="false">C965+E965+G965+I965+K965+M965+O965+Q965+S965</f>
        <v>33.5087678082639</v>
      </c>
      <c r="W965" s="19" t="n">
        <f aca="false">U965-U958</f>
        <v>-0.803355092271545</v>
      </c>
      <c r="X965" s="19" t="n">
        <f aca="false">V965-V958</f>
        <v>-2.25404850393898</v>
      </c>
      <c r="Y965" s="20" t="n">
        <v>-9</v>
      </c>
      <c r="Z965" s="37"/>
    </row>
    <row r="966" customFormat="false" ht="13.5" hidden="false" customHeight="false" outlineLevel="0" collapsed="false">
      <c r="U966" s="30" t="n">
        <f aca="false">(U963*(($F$5+$J$5)/(SUM($B$5:$S$5)+$J$5+$J$5)))+(U964*(($B$5+$D$5+$H$5+$J$5+$L$5+$N$5)/(SUM($B$5:$S$5)+$J$5+$J$5)))+(U965*(($J$5+$P$5+$R$5)/(SUM($B$5:$S$5)+$J$5+$J$5)))</f>
        <v>55.721297307551</v>
      </c>
      <c r="V966" s="30" t="n">
        <f aca="false">(V963*(($F$5+$J$5)/(SUM($B$5:$S$5)+$J$5+$J$5)))+(V964*(($B$5+$D$5+$H$5+$J$5+$L$5+$N$5)/(SUM($B$5:$S$5)+$J$5+$J$5)))+(V965*(($J$5+$P$5+$R$5)/(SUM($B$5:$S$5)+$J$5+$J$5)))</f>
        <v>35.2684906338715</v>
      </c>
      <c r="W966" s="31" t="n">
        <f aca="false">U966-U956</f>
        <v>-12.757310615685</v>
      </c>
      <c r="X966" s="31" t="n">
        <f aca="false">V966-V956</f>
        <v>-8.98323402165217</v>
      </c>
      <c r="Y966" s="22" t="n">
        <f aca="false">SUM(Y963:Y965)</f>
        <v>-62</v>
      </c>
    </row>
    <row r="967" customFormat="false" ht="13.5" hidden="false" customHeight="false" outlineLevel="0" collapsed="false"/>
    <row r="968" customFormat="false" ht="13.5" hidden="false" customHeight="false" outlineLevel="0" collapsed="false"/>
    <row r="969" customFormat="false" ht="13.5" hidden="false" customHeight="false" outlineLevel="0" collapsed="false">
      <c r="A969" s="3" t="str">
        <f aca="false">A169</f>
        <v>March 17 - 23, 2000</v>
      </c>
      <c r="B969" s="19"/>
      <c r="C969" s="19"/>
      <c r="D969" s="19"/>
      <c r="E969" s="19"/>
      <c r="F969" s="19"/>
      <c r="G969" s="19"/>
      <c r="H969" s="19"/>
      <c r="I969" s="19"/>
      <c r="J969" s="19"/>
      <c r="K969" s="19"/>
      <c r="L969" s="19"/>
      <c r="M969" s="19"/>
      <c r="N969" s="19"/>
      <c r="O969" s="19"/>
      <c r="P969" s="19"/>
      <c r="Q969" s="19"/>
      <c r="R969" s="19"/>
      <c r="S969" s="19"/>
      <c r="U969" s="12" t="s">
        <v>26</v>
      </c>
      <c r="V969" s="12" t="s">
        <v>27</v>
      </c>
      <c r="W969" s="12" t="s">
        <v>26</v>
      </c>
      <c r="X969" s="12" t="s">
        <v>27</v>
      </c>
      <c r="Y969" s="29" t="s">
        <v>28</v>
      </c>
    </row>
    <row r="970" customFormat="false" ht="12.75" hidden="false" customHeight="false" outlineLevel="0" collapsed="false">
      <c r="A970" s="0" t="s">
        <v>30</v>
      </c>
      <c r="B970" s="19"/>
      <c r="C970" s="19"/>
      <c r="D970" s="19"/>
      <c r="E970" s="19"/>
      <c r="F970" s="19" t="n">
        <f aca="false">($F$5/($F$5+$J$5))*F170</f>
        <v>42.0290674037609</v>
      </c>
      <c r="G970" s="19" t="n">
        <f aca="false">($F$5/($F$5+$J$5))*G170</f>
        <v>29.1490628366716</v>
      </c>
      <c r="H970" s="19"/>
      <c r="I970" s="19"/>
      <c r="J970" s="19" t="n">
        <f aca="false">($J$5/($F$5+$J$5))*J170</f>
        <v>19.8757930609434</v>
      </c>
      <c r="K970" s="19" t="n">
        <f aca="false">($J$5/($F$5+$J$5))*K170</f>
        <v>13.8582253686992</v>
      </c>
      <c r="L970" s="19"/>
      <c r="M970" s="19"/>
      <c r="N970" s="19"/>
      <c r="O970" s="19"/>
      <c r="P970" s="19"/>
      <c r="Q970" s="19"/>
      <c r="R970" s="19"/>
      <c r="S970" s="19"/>
      <c r="U970" s="23" t="n">
        <f aca="false">B970+D970+F970+H970+J970+L970+N970+P970+R970</f>
        <v>61.9048604647043</v>
      </c>
      <c r="V970" s="23" t="n">
        <f aca="false">C970+E970+G970+I970+K970+M970+O970+Q970+S970</f>
        <v>43.0072882053707</v>
      </c>
      <c r="W970" s="19" t="n">
        <f aca="false">U970-U963</f>
        <v>0.3358712417851</v>
      </c>
      <c r="X970" s="19" t="n">
        <f aca="false">V970-V963</f>
        <v>4.54493987036384</v>
      </c>
      <c r="Y970" s="20" t="n">
        <v>-15</v>
      </c>
      <c r="Z970" s="37"/>
    </row>
    <row r="971" customFormat="false" ht="12.75" hidden="false" customHeight="false" outlineLevel="0" collapsed="false">
      <c r="A971" s="0" t="s">
        <v>31</v>
      </c>
      <c r="B971" s="19" t="n">
        <f aca="false">($B$5/($B$5+$D$5+$H$5+$J$5+$L$5+$N$5))*B171</f>
        <v>12.1616532361665</v>
      </c>
      <c r="C971" s="19" t="n">
        <f aca="false">($B$5/($B$5+$D$5+$H$5+$J$5+$L$5+$N$5))*C171</f>
        <v>8.3618989903632</v>
      </c>
      <c r="D971" s="19" t="n">
        <f aca="false">($D$5/($B$5+$D$5+$H$5+$J$5+$L$5+$N$5))*D171</f>
        <v>10.4223114917229</v>
      </c>
      <c r="E971" s="19" t="n">
        <f aca="false">($D$5/($B$5+$D$5+$H$5+$J$5+$L$5+$N$5))*E171</f>
        <v>6.70590080057254</v>
      </c>
      <c r="F971" s="19"/>
      <c r="G971" s="19"/>
      <c r="H971" s="19" t="n">
        <f aca="false">($H$5/($B$5+$D$5+$H$5+$J$5+$L$5+$N$5))*H171</f>
        <v>17.136905070685</v>
      </c>
      <c r="I971" s="19" t="n">
        <f aca="false">($H$5/($B$5+$D$5+$H$5+$J$5+$L$5+$N$5))*I171</f>
        <v>12.6280294602462</v>
      </c>
      <c r="J971" s="19" t="n">
        <f aca="false">($J$5/($B$5+$D$5+$H$5+$J$5+$L$5+$N$5))*J171</f>
        <v>5.33681502433471</v>
      </c>
      <c r="K971" s="19" t="n">
        <f aca="false">($J$5/($B$5+$D$5+$H$5+$J$5+$L$5+$N$5))*K171</f>
        <v>3.56034914757563</v>
      </c>
      <c r="L971" s="19" t="n">
        <f aca="false">($L$5/($B$5+$D$5+$H$5+$J$5+$L$5+$N$5))*L171</f>
        <v>3.38589011449825</v>
      </c>
      <c r="M971" s="19" t="n">
        <f aca="false">($L$5/($B$5+$D$5+$H$5+$J$5+$L$5+$N$5))*M171</f>
        <v>1.87259210469103</v>
      </c>
      <c r="N971" s="19" t="n">
        <f aca="false">($N$5/($B$5+$D$5+$H$5+$J$5+$L$5+$N$5))*N171</f>
        <v>6.03273265804348</v>
      </c>
      <c r="O971" s="19" t="n">
        <f aca="false">($N$5/($B$5+$D$5+$H$5+$J$5+$L$5+$N$5))*O171</f>
        <v>4.05328763808362</v>
      </c>
      <c r="P971" s="19"/>
      <c r="Q971" s="19"/>
      <c r="R971" s="19"/>
      <c r="S971" s="19"/>
      <c r="U971" s="23" t="n">
        <f aca="false">B971+D971+F971+H971+J971+L971+N971+P971+R971</f>
        <v>54.4763075954508</v>
      </c>
      <c r="V971" s="23" t="n">
        <f aca="false">C971+E971+G971+I971+K971+M971+O971+Q971+S971</f>
        <v>37.1820581415322</v>
      </c>
      <c r="W971" s="19" t="n">
        <f aca="false">U971-U964</f>
        <v>-0.431646242900897</v>
      </c>
      <c r="X971" s="19" t="n">
        <f aca="false">V971-V964</f>
        <v>2.00595559433808</v>
      </c>
      <c r="Y971" s="20" t="n">
        <v>-35</v>
      </c>
      <c r="Z971" s="37"/>
    </row>
    <row r="972" customFormat="false" ht="12.75" hidden="false" customHeight="false" outlineLevel="0" collapsed="false">
      <c r="A972" s="0" t="s">
        <v>32</v>
      </c>
      <c r="B972" s="19"/>
      <c r="C972" s="19"/>
      <c r="D972" s="19"/>
      <c r="E972" s="19"/>
      <c r="F972" s="19"/>
      <c r="G972" s="19"/>
      <c r="H972" s="19"/>
      <c r="I972" s="19"/>
      <c r="J972" s="19" t="n">
        <f aca="false">($J$5/($J$5+$P$5+$R$5))*J172</f>
        <v>11.2930867330548</v>
      </c>
      <c r="K972" s="19" t="n">
        <f aca="false">($J$5/($J$5+$P$5+$R$5))*K172</f>
        <v>7.132475831403</v>
      </c>
      <c r="L972" s="19"/>
      <c r="M972" s="19"/>
      <c r="N972" s="19"/>
      <c r="O972" s="19"/>
      <c r="P972" s="19" t="n">
        <f aca="false">($P$5/($J$5+$P$5+$R$5))*P172</f>
        <v>11.722575025472</v>
      </c>
      <c r="Q972" s="19" t="n">
        <f aca="false">($P$5/($J$5+$P$5+$R$5))*Q172</f>
        <v>6.73338219456177</v>
      </c>
      <c r="R972" s="19" t="n">
        <f aca="false">($R$5/($J$5+$P$5+$R$5))*R172</f>
        <v>33.3695758803188</v>
      </c>
      <c r="S972" s="19" t="n">
        <f aca="false">($R$5/($J$5+$P$5+$R$5))*S172</f>
        <v>23.4844777249594</v>
      </c>
      <c r="U972" s="23" t="n">
        <f aca="false">B972+D972+F972+H972+J972+L972+N972+P972+R972</f>
        <v>56.3852376388456</v>
      </c>
      <c r="V972" s="23" t="n">
        <f aca="false">C972+E972+G972+I972+K972+M972+O972+Q972+S972</f>
        <v>37.3503357509241</v>
      </c>
      <c r="W972" s="19" t="n">
        <f aca="false">U972-U965</f>
        <v>2.41697799926329</v>
      </c>
      <c r="X972" s="19" t="n">
        <f aca="false">V972-V965</f>
        <v>3.84156794266021</v>
      </c>
      <c r="Y972" s="20" t="n">
        <v>7</v>
      </c>
      <c r="Z972" s="37"/>
    </row>
    <row r="973" customFormat="false" ht="13.5" hidden="false" customHeight="false" outlineLevel="0" collapsed="false">
      <c r="U973" s="30" t="n">
        <f aca="false">(U970*(($F$5+$J$5)/(SUM($B$5:$S$5)+$J$5+$J$5)))+(U971*(($B$5+$D$5+$H$5+$J$5+$L$5+$N$5)/(SUM($B$5:$S$5)+$J$5+$J$5)))+(U972*(($J$5+$P$5+$R$5)/(SUM($B$5:$S$5)+$J$5+$J$5)))</f>
        <v>56.14210893257</v>
      </c>
      <c r="V973" s="30" t="n">
        <f aca="false">(V970*(($F$5+$J$5)/(SUM($B$5:$S$5)+$J$5+$J$5)))+(V971*(($B$5+$D$5+$H$5+$J$5+$L$5+$N$5)/(SUM($B$5:$S$5)+$J$5+$J$5)))+(V972*(($J$5+$P$5+$R$5)/(SUM($B$5:$S$5)+$J$5+$J$5)))</f>
        <v>38.1473957094142</v>
      </c>
      <c r="W973" s="31" t="n">
        <f aca="false">U973-U963</f>
        <v>-5.42688029034922</v>
      </c>
      <c r="X973" s="31" t="n">
        <f aca="false">V973-V963</f>
        <v>-0.314952625592724</v>
      </c>
      <c r="Y973" s="22" t="n">
        <f aca="false">SUM(Y970:Y972)</f>
        <v>-43</v>
      </c>
    </row>
    <row r="974" customFormat="false" ht="13.5" hidden="false" customHeight="false" outlineLevel="0" collapsed="false"/>
    <row r="975" customFormat="false" ht="13.5" hidden="false" customHeight="false" outlineLevel="0" collapsed="false"/>
    <row r="976" customFormat="false" ht="13.5" hidden="false" customHeight="false" outlineLevel="0" collapsed="false">
      <c r="A976" s="3" t="str">
        <f aca="false">A176</f>
        <v>March 24 - 30, 2000</v>
      </c>
      <c r="B976" s="19"/>
      <c r="C976" s="19"/>
      <c r="D976" s="19"/>
      <c r="E976" s="19"/>
      <c r="F976" s="19"/>
      <c r="G976" s="19"/>
      <c r="H976" s="19"/>
      <c r="I976" s="19"/>
      <c r="J976" s="19"/>
      <c r="K976" s="19"/>
      <c r="L976" s="19"/>
      <c r="M976" s="19"/>
      <c r="N976" s="19"/>
      <c r="O976" s="19"/>
      <c r="P976" s="19"/>
      <c r="Q976" s="19"/>
      <c r="R976" s="19"/>
      <c r="S976" s="19"/>
      <c r="U976" s="12" t="s">
        <v>26</v>
      </c>
      <c r="V976" s="12" t="s">
        <v>27</v>
      </c>
      <c r="W976" s="12" t="s">
        <v>26</v>
      </c>
      <c r="X976" s="12" t="s">
        <v>27</v>
      </c>
      <c r="Y976" s="29" t="s">
        <v>28</v>
      </c>
    </row>
    <row r="977" customFormat="false" ht="12.75" hidden="false" customHeight="false" outlineLevel="0" collapsed="false">
      <c r="A977" s="0" t="s">
        <v>30</v>
      </c>
      <c r="B977" s="19"/>
      <c r="C977" s="19"/>
      <c r="D977" s="19"/>
      <c r="E977" s="19"/>
      <c r="F977" s="19" t="n">
        <f aca="false">($F$5/($F$5+$J$5))*F177</f>
        <v>47.8868886793803</v>
      </c>
      <c r="G977" s="19" t="n">
        <f aca="false">($F$5/($F$5+$J$5))*G177</f>
        <v>33.254339222454</v>
      </c>
      <c r="H977" s="19"/>
      <c r="I977" s="19"/>
      <c r="J977" s="19" t="n">
        <f aca="false">($J$5/($F$5+$J$5))*J177</f>
        <v>24.5089089606668</v>
      </c>
      <c r="K977" s="19" t="n">
        <f aca="false">($J$5/($F$5+$J$5))*K177</f>
        <v>14.3928156648211</v>
      </c>
      <c r="L977" s="19"/>
      <c r="M977" s="19"/>
      <c r="N977" s="19"/>
      <c r="O977" s="19"/>
      <c r="P977" s="19"/>
      <c r="Q977" s="19"/>
      <c r="R977" s="19"/>
      <c r="S977" s="19"/>
      <c r="U977" s="23" t="n">
        <f aca="false">B977+D977+F977+H977+J977+L977+N977+P977+R977</f>
        <v>72.3957976400471</v>
      </c>
      <c r="V977" s="23" t="n">
        <f aca="false">C977+E977+G977+I977+K977+M977+O977+Q977+S977</f>
        <v>47.6471548872751</v>
      </c>
      <c r="W977" s="19" t="n">
        <f aca="false">U977-U970</f>
        <v>10.4909371753428</v>
      </c>
      <c r="X977" s="19" t="n">
        <f aca="false">V977-V970</f>
        <v>4.63986668190437</v>
      </c>
      <c r="Y977" s="20" t="n">
        <v>-7</v>
      </c>
      <c r="Z977" s="37"/>
    </row>
    <row r="978" customFormat="false" ht="12.75" hidden="false" customHeight="false" outlineLevel="0" collapsed="false">
      <c r="A978" s="0" t="s">
        <v>31</v>
      </c>
      <c r="B978" s="19" t="n">
        <f aca="false">($B$5/($B$5+$D$5+$H$5+$J$5+$L$5+$N$5))*B178</f>
        <v>14.0081630241551</v>
      </c>
      <c r="C978" s="19" t="n">
        <f aca="false">($B$5/($B$5+$D$5+$H$5+$J$5+$L$5+$N$5))*C178</f>
        <v>8.98400963734865</v>
      </c>
      <c r="D978" s="19" t="n">
        <f aca="false">($D$5/($B$5+$D$5+$H$5+$J$5+$L$5+$N$5))*D178</f>
        <v>12.3833609067387</v>
      </c>
      <c r="E978" s="19" t="n">
        <f aca="false">($D$5/($B$5+$D$5+$H$5+$J$5+$L$5+$N$5))*E178</f>
        <v>8.1620793292434</v>
      </c>
      <c r="F978" s="19"/>
      <c r="G978" s="19"/>
      <c r="H978" s="19" t="n">
        <f aca="false">($H$5/($B$5+$D$5+$H$5+$J$5+$L$5+$N$5))*H178</f>
        <v>19.0053049745147</v>
      </c>
      <c r="I978" s="19" t="n">
        <f aca="false">($H$5/($B$5+$D$5+$H$5+$J$5+$L$5+$N$5))*I178</f>
        <v>12.991705410031</v>
      </c>
      <c r="J978" s="19" t="n">
        <f aca="false">($J$5/($B$5+$D$5+$H$5+$J$5+$L$5+$N$5))*J178</f>
        <v>6.37895888940633</v>
      </c>
      <c r="K978" s="19" t="n">
        <f aca="false">($J$5/($B$5+$D$5+$H$5+$J$5+$L$5+$N$5))*K178</f>
        <v>3.46948607037187</v>
      </c>
      <c r="L978" s="19" t="n">
        <f aca="false">($L$5/($B$5+$D$5+$H$5+$J$5+$L$5+$N$5))*L178</f>
        <v>4.25976643002073</v>
      </c>
      <c r="M978" s="19" t="n">
        <f aca="false">($L$5/($B$5+$D$5+$H$5+$J$5+$L$5+$N$5))*M178</f>
        <v>2.76473761147878</v>
      </c>
      <c r="N978" s="19" t="n">
        <f aca="false">($N$5/($B$5+$D$5+$H$5+$J$5+$L$5+$N$5))*N178</f>
        <v>6.41903667514496</v>
      </c>
      <c r="O978" s="19" t="n">
        <f aca="false">($N$5/($B$5+$D$5+$H$5+$J$5+$L$5+$N$5))*O178</f>
        <v>4.51946654593917</v>
      </c>
      <c r="P978" s="19"/>
      <c r="Q978" s="19"/>
      <c r="R978" s="19"/>
      <c r="S978" s="19"/>
      <c r="U978" s="23" t="n">
        <f aca="false">B978+D978+F978+H978+J978+L978+N978+P978+R978</f>
        <v>62.4545908999805</v>
      </c>
      <c r="V978" s="23" t="n">
        <f aca="false">C978+E978+G978+I978+K978+M978+O978+Q978+S978</f>
        <v>40.8914846044129</v>
      </c>
      <c r="W978" s="19" t="n">
        <f aca="false">U978-U971</f>
        <v>7.97828330452975</v>
      </c>
      <c r="X978" s="19" t="n">
        <f aca="false">V978-V971</f>
        <v>3.70942646288067</v>
      </c>
      <c r="Y978" s="20" t="n">
        <v>-3</v>
      </c>
      <c r="Z978" s="37"/>
    </row>
    <row r="979" customFormat="false" ht="12.75" hidden="false" customHeight="false" outlineLevel="0" collapsed="false">
      <c r="A979" s="0" t="s">
        <v>32</v>
      </c>
      <c r="B979" s="19"/>
      <c r="C979" s="19"/>
      <c r="D979" s="19"/>
      <c r="E979" s="19"/>
      <c r="F979" s="19"/>
      <c r="G979" s="19"/>
      <c r="H979" s="19"/>
      <c r="I979" s="19"/>
      <c r="J979" s="19" t="n">
        <f aca="false">($J$5/($J$5+$P$5+$R$5))*J179</f>
        <v>13.2018455090738</v>
      </c>
      <c r="K979" s="19" t="n">
        <f aca="false">($J$5/($J$5+$P$5+$R$5))*K179</f>
        <v>6.87153159366875</v>
      </c>
      <c r="L979" s="19"/>
      <c r="M979" s="19"/>
      <c r="N979" s="19"/>
      <c r="O979" s="19"/>
      <c r="P979" s="19" t="n">
        <f aca="false">($P$5/($J$5+$P$5+$R$5))*P179</f>
        <v>13.3866050772835</v>
      </c>
      <c r="Q979" s="19" t="n">
        <f aca="false">($P$5/($J$5+$P$5+$R$5))*Q179</f>
        <v>7.78559388431723</v>
      </c>
      <c r="R979" s="19" t="n">
        <f aca="false">($R$5/($J$5+$P$5+$R$5))*R179</f>
        <v>33.1927053367836</v>
      </c>
      <c r="S979" s="19" t="n">
        <f aca="false">($R$5/($J$5+$P$5+$R$5))*S179</f>
        <v>22.8294016377917</v>
      </c>
      <c r="U979" s="23" t="n">
        <f aca="false">B979+D979+F979+H979+J979+L979+N979+P979+R979</f>
        <v>59.7811559231409</v>
      </c>
      <c r="V979" s="23" t="n">
        <f aca="false">C979+E979+G979+I979+K979+M979+O979+Q979+S979</f>
        <v>37.4865271157777</v>
      </c>
      <c r="W979" s="19" t="n">
        <f aca="false">U979-U972</f>
        <v>3.39591828429535</v>
      </c>
      <c r="X979" s="19" t="n">
        <f aca="false">V979-V972</f>
        <v>0.13619136485358</v>
      </c>
      <c r="Y979" s="20" t="n">
        <v>5</v>
      </c>
      <c r="Z979" s="37"/>
    </row>
    <row r="980" customFormat="false" ht="13.5" hidden="false" customHeight="false" outlineLevel="0" collapsed="false">
      <c r="U980" s="30" t="n">
        <f aca="false">(U977*(($F$5+$J$5)/(SUM($B$5:$S$5)+$J$5+$J$5)))+(U978*(($B$5+$D$5+$H$5+$J$5+$L$5+$N$5)/(SUM($B$5:$S$5)+$J$5+$J$5)))+(U979*(($J$5+$P$5+$R$5)/(SUM($B$5:$S$5)+$J$5+$J$5)))</f>
        <v>63.34232106462</v>
      </c>
      <c r="V980" s="30" t="n">
        <f aca="false">(V977*(($F$5+$J$5)/(SUM($B$5:$S$5)+$J$5+$J$5)))+(V978*(($B$5+$D$5+$H$5+$J$5+$L$5+$N$5)/(SUM($B$5:$S$5)+$J$5+$J$5)))+(V979*(($J$5+$P$5+$R$5)/(SUM($B$5:$S$5)+$J$5+$J$5)))</f>
        <v>41.0872228125903</v>
      </c>
      <c r="W980" s="31" t="n">
        <f aca="false">U980-U970</f>
        <v>1.43746059991573</v>
      </c>
      <c r="X980" s="31" t="n">
        <f aca="false">V980-V970</f>
        <v>-1.92006539278046</v>
      </c>
      <c r="Y980" s="22" t="n">
        <f aca="false">SUM(Y977:Y979)</f>
        <v>-5</v>
      </c>
    </row>
    <row r="981" customFormat="false" ht="13.5" hidden="false" customHeight="false" outlineLevel="0" collapsed="false"/>
    <row r="982" customFormat="false" ht="13.5" hidden="false" customHeight="false" outlineLevel="0" collapsed="false"/>
    <row r="983" customFormat="false" ht="13.5" hidden="false" customHeight="false" outlineLevel="0" collapsed="false">
      <c r="A983" s="3" t="str">
        <f aca="false">A183</f>
        <v>March 31 - April6, 2000</v>
      </c>
      <c r="B983" s="19"/>
      <c r="C983" s="19"/>
      <c r="D983" s="19"/>
      <c r="E983" s="19"/>
      <c r="F983" s="19"/>
      <c r="G983" s="19"/>
      <c r="H983" s="19"/>
      <c r="I983" s="19"/>
      <c r="J983" s="19"/>
      <c r="K983" s="19"/>
      <c r="L983" s="19"/>
      <c r="M983" s="19"/>
      <c r="N983" s="19"/>
      <c r="O983" s="19"/>
      <c r="P983" s="19"/>
      <c r="Q983" s="19"/>
      <c r="R983" s="19"/>
      <c r="S983" s="19"/>
      <c r="U983" s="12" t="s">
        <v>26</v>
      </c>
      <c r="V983" s="12" t="s">
        <v>27</v>
      </c>
      <c r="W983" s="12" t="s">
        <v>26</v>
      </c>
      <c r="X983" s="12" t="s">
        <v>27</v>
      </c>
      <c r="Y983" s="29" t="s">
        <v>28</v>
      </c>
    </row>
    <row r="984" customFormat="false" ht="12.75" hidden="false" customHeight="false" outlineLevel="0" collapsed="false">
      <c r="A984" s="0" t="s">
        <v>30</v>
      </c>
      <c r="B984" s="19"/>
      <c r="C984" s="19"/>
      <c r="D984" s="19"/>
      <c r="E984" s="19"/>
      <c r="F984" s="19" t="n">
        <f aca="false">($F$5/($F$5+$J$5))*F184</f>
        <v>43.981674495634</v>
      </c>
      <c r="G984" s="19" t="n">
        <f aca="false">($F$5/($F$5+$J$5))*G184</f>
        <v>29.9493116448163</v>
      </c>
      <c r="H984" s="19"/>
      <c r="I984" s="19"/>
      <c r="J984" s="19" t="n">
        <f aca="false">($J$5/($F$5+$J$5))*J184</f>
        <v>24.1113930994479</v>
      </c>
      <c r="K984" s="19" t="n">
        <f aca="false">($J$5/($F$5+$J$5))*K184</f>
        <v>14.3516933343502</v>
      </c>
      <c r="L984" s="19"/>
      <c r="M984" s="19"/>
      <c r="N984" s="19"/>
      <c r="O984" s="19"/>
      <c r="P984" s="19"/>
      <c r="Q984" s="19"/>
      <c r="R984" s="19"/>
      <c r="S984" s="19"/>
      <c r="U984" s="23" t="n">
        <f aca="false">B984+D984+F984+H984+J984+L984+N984+P984+R984</f>
        <v>68.0930675950819</v>
      </c>
      <c r="V984" s="23" t="n">
        <f aca="false">C984+E984+G984+I984+K984+M984+O984+Q984+S984</f>
        <v>44.3010049791665</v>
      </c>
      <c r="W984" s="19" t="n">
        <f aca="false">U984-U977</f>
        <v>-4.30273004496513</v>
      </c>
      <c r="X984" s="19" t="n">
        <f aca="false">V984-V977</f>
        <v>-3.34614990810864</v>
      </c>
      <c r="Y984" s="20" t="n">
        <v>-4</v>
      </c>
      <c r="Z984" s="37"/>
    </row>
    <row r="985" customFormat="false" ht="12.75" hidden="false" customHeight="false" outlineLevel="0" collapsed="false">
      <c r="A985" s="0" t="s">
        <v>31</v>
      </c>
      <c r="B985" s="19" t="n">
        <f aca="false">($B$5/($B$5+$D$5+$H$5+$J$5+$L$5+$N$5))*B185</f>
        <v>14.1484428759264</v>
      </c>
      <c r="C985" s="19" t="n">
        <f aca="false">($B$5/($B$5+$D$5+$H$5+$J$5+$L$5+$N$5))*C185</f>
        <v>8.8528784715625</v>
      </c>
      <c r="D985" s="19" t="n">
        <f aca="false">($D$5/($B$5+$D$5+$H$5+$J$5+$L$5+$N$5))*D185</f>
        <v>12.3950477328115</v>
      </c>
      <c r="E985" s="19" t="n">
        <f aca="false">($D$5/($B$5+$D$5+$H$5+$J$5+$L$5+$N$5))*E185</f>
        <v>8.1971398074618</v>
      </c>
      <c r="F985" s="19"/>
      <c r="G985" s="19"/>
      <c r="H985" s="19" t="n">
        <f aca="false">($H$5/($B$5+$D$5+$H$5+$J$5+$L$5+$N$5))*H185</f>
        <v>19.0117781710319</v>
      </c>
      <c r="I985" s="19" t="n">
        <f aca="false">($H$5/($B$5+$D$5+$H$5+$J$5+$L$5+$N$5))*I185</f>
        <v>13.2265059018823</v>
      </c>
      <c r="J985" s="19" t="n">
        <f aca="false">($J$5/($B$5+$D$5+$H$5+$J$5+$L$5+$N$5))*J185</f>
        <v>6.30478494883184</v>
      </c>
      <c r="K985" s="19" t="n">
        <f aca="false">($J$5/($B$5+$D$5+$H$5+$J$5+$L$5+$N$5))*K185</f>
        <v>3.55107740500381</v>
      </c>
      <c r="L985" s="19" t="n">
        <f aca="false">($L$5/($B$5+$D$5+$H$5+$J$5+$L$5+$N$5))*L185</f>
        <v>4.18516723235417</v>
      </c>
      <c r="M985" s="19" t="n">
        <f aca="false">($L$5/($B$5+$D$5+$H$5+$J$5+$L$5+$N$5))*M185</f>
        <v>2.80888815703654</v>
      </c>
      <c r="N985" s="19" t="n">
        <f aca="false">($N$5/($B$5+$D$5+$H$5+$J$5+$L$5+$N$5))*N185</f>
        <v>6.42629802884988</v>
      </c>
      <c r="O985" s="19" t="n">
        <f aca="false">($N$5/($B$5+$D$5+$H$5+$J$5+$L$5+$N$5))*O185</f>
        <v>4.37423947184087</v>
      </c>
      <c r="P985" s="19"/>
      <c r="Q985" s="19"/>
      <c r="R985" s="19"/>
      <c r="S985" s="19"/>
      <c r="U985" s="23" t="n">
        <f aca="false">B985+D985+F985+H985+J985+L985+N985+P985+R985</f>
        <v>62.4715189898056</v>
      </c>
      <c r="V985" s="23" t="n">
        <f aca="false">C985+E985+G985+I985+K985+M985+O985+Q985+S985</f>
        <v>41.0107292147879</v>
      </c>
      <c r="W985" s="19" t="n">
        <f aca="false">U985-U978</f>
        <v>0.0169280898251145</v>
      </c>
      <c r="X985" s="19" t="n">
        <f aca="false">V985-V978</f>
        <v>0.119244610374999</v>
      </c>
      <c r="Y985" s="20" t="n">
        <v>1</v>
      </c>
      <c r="Z985" s="37"/>
    </row>
    <row r="986" customFormat="false" ht="12.75" hidden="false" customHeight="false" outlineLevel="0" collapsed="false">
      <c r="A986" s="0" t="s">
        <v>32</v>
      </c>
      <c r="B986" s="19"/>
      <c r="C986" s="19"/>
      <c r="D986" s="19"/>
      <c r="E986" s="19"/>
      <c r="F986" s="19"/>
      <c r="G986" s="19"/>
      <c r="H986" s="19"/>
      <c r="I986" s="19"/>
      <c r="J986" s="19" t="n">
        <f aca="false">($J$5/($J$5+$P$5+$R$5))*J186</f>
        <v>12.8104291524725</v>
      </c>
      <c r="K986" s="19" t="n">
        <f aca="false">($J$5/($J$5+$P$5+$R$5))*K186</f>
        <v>7.01650061463222</v>
      </c>
      <c r="L986" s="19"/>
      <c r="M986" s="19"/>
      <c r="N986" s="19"/>
      <c r="O986" s="19"/>
      <c r="P986" s="19" t="n">
        <f aca="false">($P$5/($J$5+$P$5+$R$5))*P186</f>
        <v>13.7033792252778</v>
      </c>
      <c r="Q986" s="19" t="n">
        <f aca="false">($P$5/($J$5+$P$5+$R$5))*Q186</f>
        <v>7.69770837374564</v>
      </c>
      <c r="R986" s="19" t="n">
        <f aca="false">($R$5/($J$5+$P$5+$R$5))*R186</f>
        <v>37.7913394687003</v>
      </c>
      <c r="S986" s="19" t="n">
        <f aca="false">($R$5/($J$5+$P$5+$R$5))*S186</f>
        <v>24.8797897906264</v>
      </c>
      <c r="U986" s="23" t="n">
        <f aca="false">B986+D986+F986+H986+J986+L986+N986+P986+R986</f>
        <v>64.3051478464506</v>
      </c>
      <c r="V986" s="23" t="n">
        <f aca="false">C986+E986+G986+I986+K986+M986+O986+Q986+S986</f>
        <v>39.5939987790043</v>
      </c>
      <c r="W986" s="19" t="n">
        <f aca="false">U986-U979</f>
        <v>4.52399192330966</v>
      </c>
      <c r="X986" s="19" t="n">
        <f aca="false">V986-V979</f>
        <v>2.10747166322656</v>
      </c>
      <c r="Y986" s="20" t="n">
        <v>5</v>
      </c>
      <c r="Z986" s="37"/>
    </row>
    <row r="987" customFormat="false" ht="13.5" hidden="false" customHeight="false" outlineLevel="0" collapsed="false">
      <c r="U987" s="30" t="n">
        <f aca="false">(U984*(($F$5+$J$5)/(SUM($B$5:$S$5)+$J$5+$J$5)))+(U985*(($B$5+$D$5+$H$5+$J$5+$L$5+$N$5)/(SUM($B$5:$S$5)+$J$5+$J$5)))+(U986*(($J$5+$P$5+$R$5)/(SUM($B$5:$S$5)+$J$5+$J$5)))</f>
        <v>63.8319419441941</v>
      </c>
      <c r="V987" s="30" t="n">
        <f aca="false">(V984*(($F$5+$J$5)/(SUM($B$5:$S$5)+$J$5+$J$5)))+(V985*(($B$5+$D$5+$H$5+$J$5+$L$5+$N$5)/(SUM($B$5:$S$5)+$J$5+$J$5)))+(V986*(($J$5+$P$5+$R$5)/(SUM($B$5:$S$5)+$J$5+$J$5)))</f>
        <v>41.1680603058513</v>
      </c>
      <c r="W987" s="31" t="n">
        <f aca="false">U987-U977</f>
        <v>-8.56385569585299</v>
      </c>
      <c r="X987" s="31" t="n">
        <f aca="false">V987-V977</f>
        <v>-6.47909458142379</v>
      </c>
      <c r="Y987" s="22" t="n">
        <f aca="false">SUM(Y984:Y986)</f>
        <v>2</v>
      </c>
    </row>
    <row r="988" customFormat="false" ht="13.5" hidden="false" customHeight="false" outlineLevel="0" collapsed="false"/>
    <row r="989" customFormat="false" ht="13.5" hidden="false" customHeight="false" outlineLevel="0" collapsed="false"/>
    <row r="990" customFormat="false" ht="13.5" hidden="false" customHeight="false" outlineLevel="0" collapsed="false">
      <c r="A990" s="3" t="str">
        <f aca="false">A190</f>
        <v>April 7 - 13, 2000</v>
      </c>
      <c r="B990" s="19"/>
      <c r="C990" s="19"/>
      <c r="D990" s="19"/>
      <c r="E990" s="19"/>
      <c r="F990" s="19"/>
      <c r="G990" s="19"/>
      <c r="H990" s="19"/>
      <c r="I990" s="19"/>
      <c r="J990" s="19"/>
      <c r="K990" s="19"/>
      <c r="L990" s="19"/>
      <c r="M990" s="19"/>
      <c r="N990" s="19"/>
      <c r="O990" s="19"/>
      <c r="P990" s="19"/>
      <c r="Q990" s="19"/>
      <c r="R990" s="19"/>
      <c r="S990" s="19"/>
      <c r="U990" s="12" t="s">
        <v>26</v>
      </c>
      <c r="V990" s="12" t="s">
        <v>27</v>
      </c>
      <c r="W990" s="12" t="s">
        <v>26</v>
      </c>
      <c r="X990" s="12" t="s">
        <v>27</v>
      </c>
      <c r="Y990" s="29" t="s">
        <v>28</v>
      </c>
    </row>
    <row r="991" customFormat="false" ht="12.75" hidden="false" customHeight="false" outlineLevel="0" collapsed="false">
      <c r="A991" s="0" t="s">
        <v>30</v>
      </c>
      <c r="B991" s="19"/>
      <c r="C991" s="19"/>
      <c r="D991" s="19"/>
      <c r="E991" s="19"/>
      <c r="F991" s="19" t="n">
        <f aca="false">($F$5/($F$5+$J$5))*F191</f>
        <v>44.8139332561045</v>
      </c>
      <c r="G991" s="19" t="n">
        <f aca="false">($F$5/($F$5+$J$5))*G191</f>
        <v>31.2297097378478</v>
      </c>
      <c r="H991" s="19"/>
      <c r="I991" s="19"/>
      <c r="J991" s="19" t="n">
        <f aca="false">($J$5/($F$5+$J$5))*J191</f>
        <v>24.7008131695311</v>
      </c>
      <c r="K991" s="19" t="n">
        <f aca="false">($J$5/($F$5+$J$5))*K191</f>
        <v>13.4881243944609</v>
      </c>
      <c r="L991" s="19"/>
      <c r="M991" s="19"/>
      <c r="N991" s="19"/>
      <c r="O991" s="19"/>
      <c r="P991" s="19"/>
      <c r="Q991" s="19"/>
      <c r="R991" s="19"/>
      <c r="S991" s="19"/>
      <c r="U991" s="23" t="n">
        <f aca="false">B991+D991+F991+H991+J991+L991+N991+P991+R991</f>
        <v>69.5147464256356</v>
      </c>
      <c r="V991" s="23" t="n">
        <f aca="false">C991+E991+G991+I991+K991+M991+O991+Q991+S991</f>
        <v>44.7178341323088</v>
      </c>
      <c r="W991" s="19" t="n">
        <f aca="false">U991-U984</f>
        <v>1.42167883055367</v>
      </c>
      <c r="X991" s="19" t="n">
        <f aca="false">V991-V984</f>
        <v>0.416829153142288</v>
      </c>
      <c r="Y991" s="20" t="n">
        <v>-8</v>
      </c>
      <c r="Z991" s="37"/>
    </row>
    <row r="992" customFormat="false" ht="12.75" hidden="false" customHeight="false" outlineLevel="0" collapsed="false">
      <c r="A992" s="0" t="s">
        <v>31</v>
      </c>
      <c r="B992" s="19" t="n">
        <f aca="false">($B$5/($B$5+$D$5+$H$5+$J$5+$L$5+$N$5))*B192</f>
        <v>12.0838894052933</v>
      </c>
      <c r="C992" s="19" t="n">
        <f aca="false">($B$5/($B$5+$D$5+$H$5+$J$5+$L$5+$N$5))*C192</f>
        <v>7.41043564791487</v>
      </c>
      <c r="D992" s="19" t="n">
        <f aca="false">($D$5/($B$5+$D$5+$H$5+$J$5+$L$5+$N$5))*D192</f>
        <v>10.6770843001099</v>
      </c>
      <c r="E992" s="19" t="n">
        <f aca="false">($D$5/($B$5+$D$5+$H$5+$J$5+$L$5+$N$5))*E192</f>
        <v>7.15584360437533</v>
      </c>
      <c r="F992" s="19"/>
      <c r="G992" s="19"/>
      <c r="H992" s="19" t="n">
        <f aca="false">($H$5/($B$5+$D$5+$H$5+$J$5+$L$5+$N$5))*H192</f>
        <v>18.754027255165</v>
      </c>
      <c r="I992" s="19" t="n">
        <f aca="false">($H$5/($B$5+$D$5+$H$5+$J$5+$L$5+$N$5))*I192</f>
        <v>12.5591781881995</v>
      </c>
      <c r="J992" s="19" t="n">
        <f aca="false">($J$5/($B$5+$D$5+$H$5+$J$5+$L$5+$N$5))*J192</f>
        <v>6.21206752311372</v>
      </c>
      <c r="K992" s="19" t="n">
        <f aca="false">($J$5/($B$5+$D$5+$H$5+$J$5+$L$5+$N$5))*K192</f>
        <v>3.28961426447873</v>
      </c>
      <c r="L992" s="19" t="n">
        <f aca="false">($L$5/($B$5+$D$5+$H$5+$J$5+$L$5+$N$5))*L192</f>
        <v>3.99790802188507</v>
      </c>
      <c r="M992" s="19" t="n">
        <f aca="false">($L$5/($B$5+$D$5+$H$5+$J$5+$L$5+$N$5))*M192</f>
        <v>2.55007461411176</v>
      </c>
      <c r="N992" s="19" t="n">
        <f aca="false">($N$5/($B$5+$D$5+$H$5+$J$5+$L$5+$N$5))*N192</f>
        <v>6.11696436102049</v>
      </c>
      <c r="O992" s="19" t="n">
        <f aca="false">($N$5/($B$5+$D$5+$H$5+$J$5+$L$5+$N$5))*O192</f>
        <v>4.08523759438524</v>
      </c>
      <c r="P992" s="19"/>
      <c r="Q992" s="19"/>
      <c r="R992" s="19"/>
      <c r="S992" s="19"/>
      <c r="U992" s="23" t="n">
        <f aca="false">B992+D992+F992+H992+J992+L992+N992+P992+R992</f>
        <v>57.8419408665875</v>
      </c>
      <c r="V992" s="23" t="n">
        <f aca="false">C992+E992+G992+I992+K992+M992+O992+Q992+S992</f>
        <v>37.0503839134655</v>
      </c>
      <c r="W992" s="19" t="n">
        <f aca="false">U992-U985</f>
        <v>-4.62957812321815</v>
      </c>
      <c r="X992" s="19" t="n">
        <f aca="false">V992-V985</f>
        <v>-3.96034530132238</v>
      </c>
      <c r="Y992" s="20" t="n">
        <v>-25</v>
      </c>
      <c r="Z992" s="37"/>
    </row>
    <row r="993" customFormat="false" ht="12.75" hidden="false" customHeight="false" outlineLevel="0" collapsed="false">
      <c r="A993" s="0" t="s">
        <v>32</v>
      </c>
      <c r="B993" s="19"/>
      <c r="C993" s="19"/>
      <c r="D993" s="19"/>
      <c r="E993" s="19"/>
      <c r="F993" s="19"/>
      <c r="G993" s="19"/>
      <c r="H993" s="19"/>
      <c r="I993" s="19"/>
      <c r="J993" s="19" t="n">
        <f aca="false">($J$5/($J$5+$P$5+$R$5))*J193</f>
        <v>12.0710871455587</v>
      </c>
      <c r="K993" s="19" t="n">
        <f aca="false">($J$5/($J$5+$P$5+$R$5))*K193</f>
        <v>6.31098471260997</v>
      </c>
      <c r="L993" s="19"/>
      <c r="M993" s="19"/>
      <c r="N993" s="19"/>
      <c r="O993" s="19"/>
      <c r="P993" s="19" t="n">
        <f aca="false">($P$5/($J$5+$P$5+$R$5))*P193</f>
        <v>15.0516009039365</v>
      </c>
      <c r="Q993" s="19" t="n">
        <f aca="false">($P$5/($J$5+$P$5+$R$5))*Q193</f>
        <v>8.58042657882732</v>
      </c>
      <c r="R993" s="19" t="n">
        <f aca="false">($R$5/($J$5+$P$5+$R$5))*R193</f>
        <v>37.5882658816783</v>
      </c>
      <c r="S993" s="19" t="n">
        <f aca="false">($R$5/($J$5+$P$5+$R$5))*S193</f>
        <v>25.4104014212322</v>
      </c>
      <c r="U993" s="23" t="n">
        <f aca="false">B993+D993+F993+H993+J993+L993+N993+P993+R993</f>
        <v>64.7109539311736</v>
      </c>
      <c r="V993" s="23" t="n">
        <f aca="false">C993+E993+G993+I993+K993+M993+O993+Q993+S993</f>
        <v>40.3018127126695</v>
      </c>
      <c r="W993" s="19" t="n">
        <f aca="false">U993-U986</f>
        <v>0.405806084722983</v>
      </c>
      <c r="X993" s="19" t="n">
        <f aca="false">V993-V986</f>
        <v>0.7078139336652</v>
      </c>
      <c r="Y993" s="20" t="n">
        <v>8</v>
      </c>
      <c r="Z993" s="37"/>
    </row>
    <row r="994" customFormat="false" ht="13.5" hidden="false" customHeight="false" outlineLevel="0" collapsed="false">
      <c r="U994" s="30" t="n">
        <f aca="false">(U991*(($F$5+$J$5)/(SUM($B$5:$S$5)+$J$5+$J$5)))+(U992*(($B$5+$D$5+$H$5+$J$5+$L$5+$N$5)/(SUM($B$5:$S$5)+$J$5+$J$5)))+(U993*(($J$5+$P$5+$R$5)/(SUM($B$5:$S$5)+$J$5+$J$5)))</f>
        <v>61.4523814991804</v>
      </c>
      <c r="V994" s="30" t="n">
        <f aca="false">(V991*(($F$5+$J$5)/(SUM($B$5:$S$5)+$J$5+$J$5)))+(V992*(($B$5+$D$5+$H$5+$J$5+$L$5+$N$5)/(SUM($B$5:$S$5)+$J$5+$J$5)))+(V993*(($J$5+$P$5+$R$5)/(SUM($B$5:$S$5)+$J$5+$J$5)))</f>
        <v>39.0984887359473</v>
      </c>
      <c r="W994" s="31" t="n">
        <f aca="false">U994-U984</f>
        <v>-6.64068609590157</v>
      </c>
      <c r="X994" s="31" t="n">
        <f aca="false">V994-V984</f>
        <v>-5.20251624321921</v>
      </c>
      <c r="Y994" s="22" t="n">
        <f aca="false">SUM(Y991:Y993)</f>
        <v>-25</v>
      </c>
    </row>
    <row r="995" customFormat="false" ht="13.5" hidden="false" customHeight="false" outlineLevel="0" collapsed="false"/>
    <row r="996" customFormat="false" ht="13.5" hidden="false" customHeight="false" outlineLevel="0" collapsed="false"/>
    <row r="997" customFormat="false" ht="13.5" hidden="false" customHeight="false" outlineLevel="0" collapsed="false">
      <c r="A997" s="3" t="str">
        <f aca="false">A197</f>
        <v>April 14 - 20, 2000</v>
      </c>
      <c r="B997" s="19"/>
      <c r="C997" s="19"/>
      <c r="D997" s="19"/>
      <c r="E997" s="19"/>
      <c r="F997" s="19"/>
      <c r="G997" s="19"/>
      <c r="H997" s="19"/>
      <c r="I997" s="19"/>
      <c r="J997" s="19"/>
      <c r="K997" s="19"/>
      <c r="L997" s="19"/>
      <c r="M997" s="19"/>
      <c r="N997" s="19"/>
      <c r="O997" s="19"/>
      <c r="P997" s="19"/>
      <c r="Q997" s="19"/>
      <c r="R997" s="19"/>
      <c r="S997" s="19"/>
      <c r="U997" s="12" t="s">
        <v>26</v>
      </c>
      <c r="V997" s="12" t="s">
        <v>27</v>
      </c>
      <c r="W997" s="12" t="s">
        <v>26</v>
      </c>
      <c r="X997" s="12" t="s">
        <v>27</v>
      </c>
      <c r="Y997" s="29" t="s">
        <v>28</v>
      </c>
    </row>
    <row r="998" customFormat="false" ht="12.75" hidden="false" customHeight="false" outlineLevel="0" collapsed="false">
      <c r="A998" s="0" t="s">
        <v>30</v>
      </c>
      <c r="B998" s="19"/>
      <c r="C998" s="19"/>
      <c r="D998" s="19"/>
      <c r="E998" s="19"/>
      <c r="F998" s="19" t="n">
        <f aca="false">($F$5/($F$5+$J$5))*F198</f>
        <v>49.8555007474163</v>
      </c>
      <c r="G998" s="19" t="n">
        <f aca="false">($F$5/($F$5+$J$5))*G198</f>
        <v>34.8868467910692</v>
      </c>
      <c r="H998" s="19"/>
      <c r="I998" s="19"/>
      <c r="J998" s="19" t="n">
        <f aca="false">($J$5/($F$5+$J$5))*J198</f>
        <v>26.5513180407224</v>
      </c>
      <c r="K998" s="19" t="n">
        <f aca="false">($J$5/($F$5+$J$5))*K198</f>
        <v>15.8869270052644</v>
      </c>
      <c r="L998" s="19"/>
      <c r="M998" s="19"/>
      <c r="N998" s="19"/>
      <c r="O998" s="19"/>
      <c r="P998" s="19"/>
      <c r="Q998" s="19"/>
      <c r="R998" s="19"/>
      <c r="S998" s="19"/>
      <c r="U998" s="23" t="n">
        <f aca="false">B998+D998+F998+H998+J998+L998+N998+P998+R998</f>
        <v>76.4068187881386</v>
      </c>
      <c r="V998" s="23" t="n">
        <f aca="false">C998+E998+G998+I998+K998+M998+O998+Q998+S998</f>
        <v>50.7737737963337</v>
      </c>
      <c r="W998" s="19" t="n">
        <f aca="false">U998-U991</f>
        <v>6.89207236250303</v>
      </c>
      <c r="X998" s="19" t="n">
        <f aca="false">V998-V991</f>
        <v>6.05593966402491</v>
      </c>
      <c r="Y998" s="20" t="n">
        <v>3</v>
      </c>
      <c r="Z998" s="37"/>
    </row>
    <row r="999" customFormat="false" ht="12.75" hidden="false" customHeight="false" outlineLevel="0" collapsed="false">
      <c r="A999" s="0" t="s">
        <v>31</v>
      </c>
      <c r="B999" s="19" t="n">
        <f aca="false">($B$5/($B$5+$D$5+$H$5+$J$5+$L$5+$N$5))*B199</f>
        <v>15.1426000863051</v>
      </c>
      <c r="C999" s="19" t="n">
        <f aca="false">($B$5/($B$5+$D$5+$H$5+$J$5+$L$5+$N$5))*C199</f>
        <v>10.5926535897252</v>
      </c>
      <c r="D999" s="19" t="n">
        <f aca="false">($D$5/($B$5+$D$5+$H$5+$J$5+$L$5+$N$5))*D199</f>
        <v>12.9910758625243</v>
      </c>
      <c r="E999" s="19" t="n">
        <f aca="false">($D$5/($B$5+$D$5+$H$5+$J$5+$L$5+$N$5))*E199</f>
        <v>9.18818265843522</v>
      </c>
      <c r="F999" s="19"/>
      <c r="G999" s="19"/>
      <c r="H999" s="19" t="n">
        <f aca="false">($H$5/($B$5+$D$5+$H$5+$J$5+$L$5+$N$5))*H199</f>
        <v>18.9499885679131</v>
      </c>
      <c r="I999" s="19" t="n">
        <f aca="false">($H$5/($B$5+$D$5+$H$5+$J$5+$L$5+$N$5))*I199</f>
        <v>14.0809678421534</v>
      </c>
      <c r="J999" s="19" t="n">
        <f aca="false">($J$5/($B$5+$D$5+$H$5+$J$5+$L$5+$N$5))*J199</f>
        <v>6.64413072696014</v>
      </c>
      <c r="K999" s="19" t="n">
        <f aca="false">($J$5/($B$5+$D$5+$H$5+$J$5+$L$5+$N$5))*K199</f>
        <v>4.00168409399385</v>
      </c>
      <c r="L999" s="19" t="n">
        <f aca="false">($L$5/($B$5+$D$5+$H$5+$J$5+$L$5+$N$5))*L199</f>
        <v>4.21561588446297</v>
      </c>
      <c r="M999" s="19" t="n">
        <f aca="false">($L$5/($B$5+$D$5+$H$5+$J$5+$L$5+$N$5))*M199</f>
        <v>2.89871168075749</v>
      </c>
      <c r="N999" s="19" t="n">
        <f aca="false">($N$5/($B$5+$D$5+$H$5+$J$5+$L$5+$N$5))*N199</f>
        <v>6.71094309408255</v>
      </c>
      <c r="O999" s="19" t="n">
        <f aca="false">($N$5/($B$5+$D$5+$H$5+$J$5+$L$5+$N$5))*O199</f>
        <v>4.71552309597188</v>
      </c>
      <c r="P999" s="19"/>
      <c r="Q999" s="19"/>
      <c r="R999" s="19"/>
      <c r="S999" s="19"/>
      <c r="U999" s="23" t="n">
        <f aca="false">B999+D999+F999+H999+J999+L999+N999+P999+R999</f>
        <v>64.6543542222481</v>
      </c>
      <c r="V999" s="23" t="n">
        <f aca="false">C999+E999+G999+I999+K999+M999+O999+Q999+S999</f>
        <v>45.4777229610371</v>
      </c>
      <c r="W999" s="19" t="n">
        <f aca="false">U999-U992</f>
        <v>6.81241335566064</v>
      </c>
      <c r="X999" s="19" t="n">
        <f aca="false">V999-V992</f>
        <v>8.42733904757163</v>
      </c>
      <c r="Y999" s="20" t="n">
        <v>8</v>
      </c>
      <c r="Z999" s="37"/>
    </row>
    <row r="1000" customFormat="false" ht="12.75" hidden="false" customHeight="false" outlineLevel="0" collapsed="false">
      <c r="A1000" s="0" t="s">
        <v>32</v>
      </c>
      <c r="B1000" s="19"/>
      <c r="C1000" s="19"/>
      <c r="D1000" s="19"/>
      <c r="E1000" s="19"/>
      <c r="F1000" s="19"/>
      <c r="G1000" s="19"/>
      <c r="H1000" s="19"/>
      <c r="I1000" s="19"/>
      <c r="J1000" s="19" t="n">
        <f aca="false">($J$5/($J$5+$P$5+$R$5))*J200</f>
        <v>11.4815464603073</v>
      </c>
      <c r="K1000" s="19" t="n">
        <f aca="false">($J$5/($J$5+$P$5+$R$5))*K200</f>
        <v>7.20979264258352</v>
      </c>
      <c r="L1000" s="19"/>
      <c r="M1000" s="19"/>
      <c r="N1000" s="19"/>
      <c r="O1000" s="19"/>
      <c r="P1000" s="19" t="n">
        <f aca="false">($P$5/($J$5+$P$5+$R$5))*P200</f>
        <v>14.0911378241184</v>
      </c>
      <c r="Q1000" s="19" t="n">
        <f aca="false">($P$5/($J$5+$P$5+$R$5))*Q200</f>
        <v>8.47032824690247</v>
      </c>
      <c r="R1000" s="19" t="n">
        <f aca="false">($R$5/($J$5+$P$5+$R$5))*R200</f>
        <v>35.0400199025963</v>
      </c>
      <c r="S1000" s="19" t="n">
        <f aca="false">($R$5/($J$5+$P$5+$R$5))*S200</f>
        <v>26.0130714214264</v>
      </c>
      <c r="U1000" s="23" t="n">
        <f aca="false">B1000+D1000+F1000+H1000+J1000+L1000+N1000+P1000+R1000</f>
        <v>60.612704187022</v>
      </c>
      <c r="V1000" s="23" t="n">
        <f aca="false">C1000+E1000+G1000+I1000+K1000+M1000+O1000+Q1000+S1000</f>
        <v>41.6931923109124</v>
      </c>
      <c r="W1000" s="19" t="n">
        <f aca="false">U1000-U993</f>
        <v>-4.09824974415162</v>
      </c>
      <c r="X1000" s="19" t="n">
        <f aca="false">V1000-V993</f>
        <v>1.39137959824292</v>
      </c>
      <c r="Y1000" s="20" t="n">
        <v>8</v>
      </c>
      <c r="Z1000" s="37"/>
    </row>
    <row r="1001" customFormat="false" ht="13.5" hidden="false" customHeight="false" outlineLevel="0" collapsed="false">
      <c r="U1001" s="30" t="n">
        <f aca="false">(U998*(($F$5+$J$5)/(SUM($B$5:$S$5)+$J$5+$J$5)))+(U999*(($B$5+$D$5+$H$5+$J$5+$L$5+$N$5)/(SUM($B$5:$S$5)+$J$5+$J$5)))+(U1000*(($J$5+$P$5+$R$5)/(SUM($B$5:$S$5)+$J$5+$J$5)))</f>
        <v>65.477729980698</v>
      </c>
      <c r="V1001" s="30" t="n">
        <f aca="false">(V998*(($F$5+$J$5)/(SUM($B$5:$S$5)+$J$5+$J$5)))+(V999*(($B$5+$D$5+$H$5+$J$5+$L$5+$N$5)/(SUM($B$5:$S$5)+$J$5+$J$5)))+(V1000*(($J$5+$P$5+$R$5)/(SUM($B$5:$S$5)+$J$5+$J$5)))</f>
        <v>45.3449990493133</v>
      </c>
      <c r="W1001" s="31" t="n">
        <f aca="false">U1001-U991</f>
        <v>-4.03701644493765</v>
      </c>
      <c r="X1001" s="31" t="n">
        <f aca="false">V1001-V991</f>
        <v>0.627164917004535</v>
      </c>
      <c r="Y1001" s="22" t="n">
        <f aca="false">SUM(Y998:Y1000)</f>
        <v>19</v>
      </c>
    </row>
    <row r="1002" customFormat="false" ht="13.5" hidden="false" customHeight="false" outlineLevel="0" collapsed="false"/>
    <row r="1003" customFormat="false" ht="13.5" hidden="false" customHeight="false" outlineLevel="0" collapsed="false"/>
    <row r="1004" customFormat="false" ht="13.5" hidden="false" customHeight="false" outlineLevel="0" collapsed="false">
      <c r="A1004" s="3" t="str">
        <f aca="false">A204</f>
        <v>April 21 - 27, 2000</v>
      </c>
      <c r="B1004" s="19"/>
      <c r="C1004" s="19"/>
      <c r="D1004" s="19"/>
      <c r="E1004" s="19"/>
      <c r="F1004" s="19"/>
      <c r="G1004" s="19"/>
      <c r="H1004" s="19"/>
      <c r="I1004" s="19"/>
      <c r="J1004" s="19"/>
      <c r="K1004" s="19"/>
      <c r="L1004" s="19"/>
      <c r="M1004" s="19"/>
      <c r="N1004" s="19"/>
      <c r="O1004" s="19"/>
      <c r="P1004" s="19"/>
      <c r="Q1004" s="19"/>
      <c r="R1004" s="19"/>
      <c r="S1004" s="19"/>
      <c r="U1004" s="12" t="s">
        <v>26</v>
      </c>
      <c r="V1004" s="12" t="s">
        <v>27</v>
      </c>
      <c r="W1004" s="12" t="s">
        <v>26</v>
      </c>
      <c r="X1004" s="12" t="s">
        <v>27</v>
      </c>
      <c r="Y1004" s="29" t="s">
        <v>28</v>
      </c>
    </row>
    <row r="1005" customFormat="false" ht="12.75" hidden="false" customHeight="false" outlineLevel="0" collapsed="false">
      <c r="A1005" s="0" t="s">
        <v>30</v>
      </c>
      <c r="B1005" s="19"/>
      <c r="C1005" s="19"/>
      <c r="D1005" s="19"/>
      <c r="E1005" s="19"/>
      <c r="F1005" s="19" t="n">
        <f aca="false">($F$5/($F$5+$J$5))*F205</f>
        <v>50.3556562525067</v>
      </c>
      <c r="G1005" s="19" t="n">
        <f aca="false">($F$5/($F$5+$J$5))*G205</f>
        <v>34.4947248750783</v>
      </c>
      <c r="H1005" s="19"/>
      <c r="I1005" s="19"/>
      <c r="J1005" s="19" t="n">
        <f aca="false">($J$5/($F$5+$J$5))*J205</f>
        <v>27.1133232238249</v>
      </c>
      <c r="K1005" s="19" t="n">
        <f aca="false">($J$5/($F$5+$J$5))*K205</f>
        <v>16.6408363972313</v>
      </c>
      <c r="L1005" s="19"/>
      <c r="M1005" s="19"/>
      <c r="N1005" s="19"/>
      <c r="O1005" s="19"/>
      <c r="P1005" s="19"/>
      <c r="Q1005" s="19"/>
      <c r="R1005" s="19"/>
      <c r="S1005" s="19"/>
      <c r="U1005" s="23" t="n">
        <f aca="false">B1005+D1005+F1005+H1005+J1005+L1005+N1005+P1005+R1005</f>
        <v>77.4689794763316</v>
      </c>
      <c r="V1005" s="23" t="n">
        <f aca="false">C1005+E1005+G1005+I1005+K1005+M1005+O1005+Q1005+S1005</f>
        <v>51.1355612723096</v>
      </c>
      <c r="W1005" s="19" t="n">
        <f aca="false">U1005-U998</f>
        <v>1.062160688193</v>
      </c>
      <c r="X1005" s="19" t="n">
        <f aca="false">V1005-V998</f>
        <v>0.361787475975909</v>
      </c>
      <c r="Y1005" s="20" t="n">
        <v>3</v>
      </c>
      <c r="Z1005" s="37"/>
    </row>
    <row r="1006" customFormat="false" ht="12.75" hidden="false" customHeight="false" outlineLevel="0" collapsed="false">
      <c r="A1006" s="0" t="s">
        <v>31</v>
      </c>
      <c r="B1006" s="19" t="n">
        <f aca="false">($B$5/($B$5+$D$5+$H$5+$J$5+$L$5+$N$5))*B206</f>
        <v>15.0678858174269</v>
      </c>
      <c r="C1006" s="19" t="n">
        <f aca="false">($B$5/($B$5+$D$5+$H$5+$J$5+$L$5+$N$5))*C206</f>
        <v>9.29506496084137</v>
      </c>
      <c r="D1006" s="19" t="n">
        <f aca="false">($D$5/($B$5+$D$5+$H$5+$J$5+$L$5+$N$5))*D206</f>
        <v>11.5535962555699</v>
      </c>
      <c r="E1006" s="19" t="n">
        <f aca="false">($D$5/($B$5+$D$5+$H$5+$J$5+$L$5+$N$5))*E206</f>
        <v>8.76044482417075</v>
      </c>
      <c r="F1006" s="19"/>
      <c r="G1006" s="19"/>
      <c r="H1006" s="19" t="n">
        <f aca="false">($H$5/($B$5+$D$5+$H$5+$J$5+$L$5+$N$5))*H206</f>
        <v>18.4927455048342</v>
      </c>
      <c r="I1006" s="19" t="n">
        <f aca="false">($H$5/($B$5+$D$5+$H$5+$J$5+$L$5+$N$5))*I206</f>
        <v>13.245925491434</v>
      </c>
      <c r="J1006" s="19" t="n">
        <f aca="false">($J$5/($B$5+$D$5+$H$5+$J$5+$L$5+$N$5))*J206</f>
        <v>7.20970702384064</v>
      </c>
      <c r="K1006" s="19" t="n">
        <f aca="false">($J$5/($B$5+$D$5+$H$5+$J$5+$L$5+$N$5))*K206</f>
        <v>4.30208855332055</v>
      </c>
      <c r="L1006" s="19" t="n">
        <f aca="false">($L$5/($B$5+$D$5+$H$5+$J$5+$L$5+$N$5))*L206</f>
        <v>3.64165879221214</v>
      </c>
      <c r="M1006" s="19" t="n">
        <f aca="false">($L$5/($B$5+$D$5+$H$5+$J$5+$L$5+$N$5))*M206</f>
        <v>2.85608356780518</v>
      </c>
      <c r="N1006" s="19" t="n">
        <f aca="false">($N$5/($B$5+$D$5+$H$5+$J$5+$L$5+$N$5))*N206</f>
        <v>6.29995047438436</v>
      </c>
      <c r="O1006" s="19" t="n">
        <f aca="false">($N$5/($B$5+$D$5+$H$5+$J$5+$L$5+$N$5))*O206</f>
        <v>4.34083724479826</v>
      </c>
      <c r="P1006" s="19"/>
      <c r="Q1006" s="19"/>
      <c r="R1006" s="19"/>
      <c r="S1006" s="19"/>
      <c r="U1006" s="23" t="n">
        <f aca="false">B1006+D1006+F1006+H1006+J1006+L1006+N1006+P1006+R1006</f>
        <v>62.2655438682681</v>
      </c>
      <c r="V1006" s="23" t="n">
        <f aca="false">C1006+E1006+G1006+I1006+K1006+M1006+O1006+Q1006+S1006</f>
        <v>42.8004446423701</v>
      </c>
      <c r="W1006" s="19" t="n">
        <f aca="false">U1006-U999</f>
        <v>-2.38881035398001</v>
      </c>
      <c r="X1006" s="19" t="n">
        <f aca="false">V1006-V999</f>
        <v>-2.67727831866705</v>
      </c>
      <c r="Y1006" s="20" t="n">
        <v>20</v>
      </c>
      <c r="Z1006" s="37"/>
    </row>
    <row r="1007" customFormat="false" ht="12.75" hidden="false" customHeight="false" outlineLevel="0" collapsed="false">
      <c r="A1007" s="0" t="s">
        <v>32</v>
      </c>
      <c r="B1007" s="19"/>
      <c r="C1007" s="19"/>
      <c r="D1007" s="19"/>
      <c r="E1007" s="19"/>
      <c r="F1007" s="19"/>
      <c r="G1007" s="19"/>
      <c r="H1007" s="19"/>
      <c r="I1007" s="19"/>
      <c r="J1007" s="19" t="n">
        <f aca="false">($J$5/($J$5+$P$5+$R$5))*J207</f>
        <v>16.0770644248494</v>
      </c>
      <c r="K1007" s="19" t="n">
        <f aca="false">($J$5/($J$5+$P$5+$R$5))*K207</f>
        <v>9.25868813886731</v>
      </c>
      <c r="L1007" s="19"/>
      <c r="M1007" s="19"/>
      <c r="N1007" s="19"/>
      <c r="O1007" s="19"/>
      <c r="P1007" s="19" t="n">
        <f aca="false">($P$5/($J$5+$P$5+$R$5))*P207</f>
        <v>15.5745679805795</v>
      </c>
      <c r="Q1007" s="19" t="n">
        <f aca="false">($P$5/($J$5+$P$5+$R$5))*Q207</f>
        <v>9.22508128549255</v>
      </c>
      <c r="R1007" s="19" t="n">
        <f aca="false">($R$5/($J$5+$P$5+$R$5))*R207</f>
        <v>35.9243726202726</v>
      </c>
      <c r="S1007" s="19" t="n">
        <f aca="false">($R$5/($J$5+$P$5+$R$5))*S207</f>
        <v>24.5194979426842</v>
      </c>
      <c r="U1007" s="23" t="n">
        <f aca="false">B1007+D1007+F1007+H1007+J1007+L1007+N1007+P1007+R1007</f>
        <v>67.5760050257016</v>
      </c>
      <c r="V1007" s="23" t="n">
        <f aca="false">C1007+E1007+G1007+I1007+K1007+M1007+O1007+Q1007+S1007</f>
        <v>43.0032673670441</v>
      </c>
      <c r="W1007" s="19" t="n">
        <f aca="false">U1007-U1000</f>
        <v>6.96330083867959</v>
      </c>
      <c r="X1007" s="19" t="n">
        <f aca="false">V1007-V1000</f>
        <v>1.31007505613168</v>
      </c>
      <c r="Y1007" s="20" t="n">
        <v>9</v>
      </c>
      <c r="Z1007" s="37"/>
    </row>
    <row r="1008" customFormat="false" ht="13.5" hidden="false" customHeight="false" outlineLevel="0" collapsed="false">
      <c r="U1008" s="30" t="n">
        <f aca="false">(U1005*(($F$5+$J$5)/(SUM($B$5:$S$5)+$J$5+$J$5)))+(U1006*(($B$5+$D$5+$H$5+$J$5+$L$5+$N$5)/(SUM($B$5:$S$5)+$J$5+$J$5)))+(U1007*(($J$5+$P$5+$R$5)/(SUM($B$5:$S$5)+$J$5+$J$5)))</f>
        <v>66.0349732726991</v>
      </c>
      <c r="V1008" s="30" t="n">
        <f aca="false">(V1005*(($F$5+$J$5)/(SUM($B$5:$S$5)+$J$5+$J$5)))+(V1006*(($B$5+$D$5+$H$5+$J$5+$L$5+$N$5)/(SUM($B$5:$S$5)+$J$5+$J$5)))+(V1007*(($J$5+$P$5+$R$5)/(SUM($B$5:$S$5)+$J$5+$J$5)))</f>
        <v>44.1719717080247</v>
      </c>
      <c r="W1008" s="31" t="n">
        <f aca="false">U1008-U998</f>
        <v>-10.3718455154396</v>
      </c>
      <c r="X1008" s="31" t="n">
        <f aca="false">V1008-V998</f>
        <v>-6.60180208830892</v>
      </c>
      <c r="Y1008" s="22" t="n">
        <f aca="false">SUM(Y1005:Y1007)</f>
        <v>32</v>
      </c>
    </row>
    <row r="1009" customFormat="false" ht="13.5" hidden="false" customHeight="false" outlineLevel="0" collapsed="false"/>
    <row r="1010" customFormat="false" ht="13.5" hidden="false" customHeight="false" outlineLevel="0" collapsed="false"/>
    <row r="1011" customFormat="false" ht="13.5" hidden="false" customHeight="false" outlineLevel="0" collapsed="false">
      <c r="A1011" s="3" t="str">
        <f aca="false">A211</f>
        <v>April 28 - May4, 2000</v>
      </c>
      <c r="B1011" s="19"/>
      <c r="C1011" s="19"/>
      <c r="D1011" s="19"/>
      <c r="E1011" s="19"/>
      <c r="F1011" s="19"/>
      <c r="G1011" s="19"/>
      <c r="H1011" s="19"/>
      <c r="I1011" s="19"/>
      <c r="J1011" s="19"/>
      <c r="K1011" s="19"/>
      <c r="L1011" s="19"/>
      <c r="M1011" s="19"/>
      <c r="N1011" s="19"/>
      <c r="O1011" s="19"/>
      <c r="P1011" s="19"/>
      <c r="Q1011" s="19"/>
      <c r="R1011" s="19"/>
      <c r="S1011" s="19"/>
      <c r="U1011" s="12" t="s">
        <v>26</v>
      </c>
      <c r="V1011" s="12" t="s">
        <v>27</v>
      </c>
      <c r="W1011" s="12" t="s">
        <v>26</v>
      </c>
      <c r="X1011" s="12" t="s">
        <v>27</v>
      </c>
      <c r="Y1011" s="29" t="s">
        <v>28</v>
      </c>
    </row>
    <row r="1012" customFormat="false" ht="12.75" hidden="false" customHeight="false" outlineLevel="0" collapsed="false">
      <c r="A1012" s="0" t="s">
        <v>30</v>
      </c>
      <c r="B1012" s="19"/>
      <c r="C1012" s="19"/>
      <c r="D1012" s="19"/>
      <c r="E1012" s="19"/>
      <c r="F1012" s="19" t="n">
        <f aca="false">($F$5/($F$5+$J$5))*F212</f>
        <v>49.2753203615113</v>
      </c>
      <c r="G1012" s="19" t="n">
        <f aca="false">($F$5/($F$5+$J$5))*G212</f>
        <v>36.1672448841008</v>
      </c>
      <c r="H1012" s="19"/>
      <c r="I1012" s="19"/>
      <c r="J1012" s="19" t="n">
        <f aca="false">($J$5/($F$5+$J$5))*J212</f>
        <v>28.1276740421075</v>
      </c>
      <c r="K1012" s="19" t="n">
        <f aca="false">($J$5/($F$5+$J$5))*K212</f>
        <v>19.1630059994475</v>
      </c>
      <c r="L1012" s="19"/>
      <c r="M1012" s="19"/>
      <c r="N1012" s="19"/>
      <c r="O1012" s="19"/>
      <c r="P1012" s="19"/>
      <c r="Q1012" s="19"/>
      <c r="R1012" s="19"/>
      <c r="S1012" s="19"/>
      <c r="U1012" s="23" t="n">
        <f aca="false">B1012+D1012+F1012+H1012+J1012+L1012+N1012+P1012+R1012</f>
        <v>77.4029944036189</v>
      </c>
      <c r="V1012" s="23" t="n">
        <f aca="false">C1012+E1012+G1012+I1012+K1012+M1012+O1012+Q1012+S1012</f>
        <v>55.3302508835483</v>
      </c>
      <c r="W1012" s="19" t="n">
        <f aca="false">U1012-U1005</f>
        <v>-0.0659850727127491</v>
      </c>
      <c r="X1012" s="19" t="n">
        <f aca="false">V1012-V1005</f>
        <v>4.19468961123874</v>
      </c>
      <c r="Y1012" s="20" t="n">
        <v>17</v>
      </c>
      <c r="Z1012" s="37"/>
    </row>
    <row r="1013" customFormat="false" ht="12.75" hidden="false" customHeight="false" outlineLevel="0" collapsed="false">
      <c r="A1013" s="0" t="s">
        <v>31</v>
      </c>
      <c r="B1013" s="19" t="n">
        <f aca="false">($B$5/($B$5+$D$5+$H$5+$J$5+$L$5+$N$5))*B213</f>
        <v>17.1675092510028</v>
      </c>
      <c r="C1013" s="19" t="n">
        <f aca="false">($B$5/($B$5+$D$5+$H$5+$J$5+$L$5+$N$5))*C213</f>
        <v>10.8152716153622</v>
      </c>
      <c r="D1013" s="19" t="n">
        <f aca="false">($D$5/($B$5+$D$5+$H$5+$J$5+$L$5+$N$5))*D213</f>
        <v>14.0802880525092</v>
      </c>
      <c r="E1013" s="19" t="n">
        <f aca="false">($D$5/($B$5+$D$5+$H$5+$J$5+$L$5+$N$5))*E213</f>
        <v>9.0900133194237</v>
      </c>
      <c r="F1013" s="19"/>
      <c r="G1013" s="19"/>
      <c r="H1013" s="19" t="n">
        <f aca="false">($H$5/($B$5+$D$5+$H$5+$J$5+$L$5+$N$5))*H213</f>
        <v>20.0410164172675</v>
      </c>
      <c r="I1013" s="19" t="n">
        <f aca="false">($H$5/($B$5+$D$5+$H$5+$J$5+$L$5+$N$5))*I213</f>
        <v>14.052721166442</v>
      </c>
      <c r="J1013" s="19" t="n">
        <f aca="false">($J$5/($B$5+$D$5+$H$5+$J$5+$L$5+$N$5))*J213</f>
        <v>7.54719845345458</v>
      </c>
      <c r="K1013" s="19" t="n">
        <f aca="false">($J$5/($B$5+$D$5+$H$5+$J$5+$L$5+$N$5))*K213</f>
        <v>4.86581050168669</v>
      </c>
      <c r="L1013" s="19" t="n">
        <f aca="false">($L$5/($B$5+$D$5+$H$5+$J$5+$L$5+$N$5))*L213</f>
        <v>4.64341944659157</v>
      </c>
      <c r="M1013" s="19" t="n">
        <f aca="false">($L$5/($B$5+$D$5+$H$5+$J$5+$L$5+$N$5))*M213</f>
        <v>2.88044248949221</v>
      </c>
      <c r="N1013" s="19" t="n">
        <f aca="false">($N$5/($B$5+$D$5+$H$5+$J$5+$L$5+$N$5))*N213</f>
        <v>7.1088652771119</v>
      </c>
      <c r="O1013" s="19" t="n">
        <f aca="false">($N$5/($B$5+$D$5+$H$5+$J$5+$L$5+$N$5))*O213</f>
        <v>4.89124785563082</v>
      </c>
      <c r="P1013" s="19"/>
      <c r="Q1013" s="19"/>
      <c r="R1013" s="19"/>
      <c r="S1013" s="19"/>
      <c r="U1013" s="23" t="n">
        <f aca="false">B1013+D1013+F1013+H1013+J1013+L1013+N1013+P1013+R1013</f>
        <v>70.5882968979376</v>
      </c>
      <c r="V1013" s="23" t="n">
        <f aca="false">C1013+E1013+G1013+I1013+K1013+M1013+O1013+Q1013+S1013</f>
        <v>46.5955069480376</v>
      </c>
      <c r="W1013" s="19" t="n">
        <f aca="false">U1013-U1006</f>
        <v>8.32275302966949</v>
      </c>
      <c r="X1013" s="19" t="n">
        <f aca="false">V1013-V1006</f>
        <v>3.79506230566755</v>
      </c>
      <c r="Y1013" s="20" t="n">
        <v>34</v>
      </c>
      <c r="Z1013" s="37"/>
    </row>
    <row r="1014" customFormat="false" ht="12.75" hidden="false" customHeight="false" outlineLevel="0" collapsed="false">
      <c r="A1014" s="0" t="s">
        <v>32</v>
      </c>
      <c r="B1014" s="19"/>
      <c r="C1014" s="19"/>
      <c r="D1014" s="19"/>
      <c r="E1014" s="19"/>
      <c r="F1014" s="19"/>
      <c r="G1014" s="19"/>
      <c r="H1014" s="19"/>
      <c r="I1014" s="19"/>
      <c r="J1014" s="19" t="n">
        <f aca="false">($J$5/($J$5+$P$5+$R$5))*J214</f>
        <v>17.2899719002439</v>
      </c>
      <c r="K1014" s="19" t="n">
        <f aca="false">($J$5/($J$5+$P$5+$R$5))*K214</f>
        <v>10.2009867751299</v>
      </c>
      <c r="L1014" s="19"/>
      <c r="M1014" s="19"/>
      <c r="N1014" s="19"/>
      <c r="O1014" s="19"/>
      <c r="P1014" s="19" t="n">
        <f aca="false">($P$5/($J$5+$P$5+$R$5))*P214</f>
        <v>16.3510509531021</v>
      </c>
      <c r="Q1014" s="19" t="n">
        <f aca="false">($P$5/($J$5+$P$5+$R$5))*Q214</f>
        <v>9.62853372550663</v>
      </c>
      <c r="R1014" s="19" t="n">
        <f aca="false">($R$5/($J$5+$P$5+$R$5))*R214</f>
        <v>37.0969588163026</v>
      </c>
      <c r="S1014" s="19" t="n">
        <f aca="false">($R$5/($J$5+$P$5+$R$5))*S214</f>
        <v>26.2423480519351</v>
      </c>
      <c r="U1014" s="23" t="n">
        <f aca="false">B1014+D1014+F1014+H1014+J1014+L1014+N1014+P1014+R1014</f>
        <v>70.7379816696486</v>
      </c>
      <c r="V1014" s="23" t="n">
        <f aca="false">C1014+E1014+G1014+I1014+K1014+M1014+O1014+Q1014+S1014</f>
        <v>46.0718685525716</v>
      </c>
      <c r="W1014" s="19" t="n">
        <f aca="false">U1014-U1007</f>
        <v>3.16197664394706</v>
      </c>
      <c r="X1014" s="19" t="n">
        <f aca="false">V1014-V1007</f>
        <v>3.06860118552753</v>
      </c>
      <c r="Y1014" s="20" t="n">
        <v>7</v>
      </c>
      <c r="Z1014" s="37"/>
    </row>
    <row r="1015" customFormat="false" ht="13.5" hidden="false" customHeight="false" outlineLevel="0" collapsed="false">
      <c r="U1015" s="30" t="n">
        <f aca="false">(U1012*(($F$5+$J$5)/(SUM($B$5:$S$5)+$J$5+$J$5)))+(U1013*(($B$5+$D$5+$H$5+$J$5+$L$5+$N$5)/(SUM($B$5:$S$5)+$J$5+$J$5)))+(U1014*(($J$5+$P$5+$R$5)/(SUM($B$5:$S$5)+$J$5+$J$5)))</f>
        <v>71.7055002548343</v>
      </c>
      <c r="V1015" s="30" t="n">
        <f aca="false">(V1012*(($F$5+$J$5)/(SUM($B$5:$S$5)+$J$5+$J$5)))+(V1013*(($B$5+$D$5+$H$5+$J$5+$L$5+$N$5)/(SUM($B$5:$S$5)+$J$5+$J$5)))+(V1014*(($J$5+$P$5+$R$5)/(SUM($B$5:$S$5)+$J$5+$J$5)))</f>
        <v>47.8438867758716</v>
      </c>
      <c r="W1015" s="31" t="n">
        <f aca="false">U1015-U1005</f>
        <v>-5.76347922149731</v>
      </c>
      <c r="X1015" s="31" t="n">
        <f aca="false">V1015-V1005</f>
        <v>-3.291674496438</v>
      </c>
      <c r="Y1015" s="22" t="n">
        <f aca="false">SUM(Y1012:Y1014)</f>
        <v>58</v>
      </c>
    </row>
    <row r="1016" customFormat="false" ht="13.5" hidden="false" customHeight="false" outlineLevel="0" collapsed="false"/>
    <row r="1017" customFormat="false" ht="13.5" hidden="false" customHeight="false" outlineLevel="0" collapsed="false"/>
    <row r="1018" customFormat="false" ht="13.5" hidden="false" customHeight="false" outlineLevel="0" collapsed="false">
      <c r="A1018" s="3" t="str">
        <f aca="false">A218</f>
        <v>May 5 - 11, 2000</v>
      </c>
      <c r="B1018" s="19"/>
      <c r="C1018" s="19"/>
      <c r="D1018" s="19"/>
      <c r="E1018" s="19"/>
      <c r="F1018" s="19"/>
      <c r="G1018" s="19"/>
      <c r="H1018" s="19"/>
      <c r="I1018" s="19"/>
      <c r="J1018" s="19"/>
      <c r="K1018" s="19"/>
      <c r="L1018" s="19"/>
      <c r="M1018" s="19"/>
      <c r="N1018" s="19"/>
      <c r="O1018" s="19"/>
      <c r="P1018" s="19"/>
      <c r="Q1018" s="19"/>
      <c r="R1018" s="19"/>
      <c r="S1018" s="19"/>
      <c r="U1018" s="12" t="s">
        <v>26</v>
      </c>
      <c r="V1018" s="12" t="s">
        <v>27</v>
      </c>
      <c r="W1018" s="12" t="s">
        <v>26</v>
      </c>
      <c r="X1018" s="12" t="s">
        <v>27</v>
      </c>
      <c r="Y1018" s="29" t="s">
        <v>28</v>
      </c>
    </row>
    <row r="1019" customFormat="false" ht="12.75" hidden="false" customHeight="false" outlineLevel="0" collapsed="false">
      <c r="A1019" s="0" t="s">
        <v>30</v>
      </c>
      <c r="B1019" s="19"/>
      <c r="C1019" s="19"/>
      <c r="D1019" s="19"/>
      <c r="E1019" s="19"/>
      <c r="F1019" s="19" t="n">
        <f aca="false">($F$5/($F$5+$J$5))*F219</f>
        <v>54.1568380911942</v>
      </c>
      <c r="G1019" s="19" t="n">
        <f aca="false">($F$5/($F$5+$J$5))*G219</f>
        <v>41.0607663459057</v>
      </c>
      <c r="H1019" s="19"/>
      <c r="I1019" s="19"/>
      <c r="J1019" s="19" t="n">
        <f aca="false">($J$5/($F$5+$J$5))*J219</f>
        <v>30.2797426700856</v>
      </c>
      <c r="K1019" s="19" t="n">
        <f aca="false">($J$5/($F$5+$J$5))*K219</f>
        <v>21.5755160537414</v>
      </c>
      <c r="L1019" s="19"/>
      <c r="M1019" s="19"/>
      <c r="N1019" s="19"/>
      <c r="O1019" s="19"/>
      <c r="P1019" s="19"/>
      <c r="Q1019" s="19"/>
      <c r="R1019" s="19"/>
      <c r="S1019" s="19"/>
      <c r="U1019" s="23" t="n">
        <f aca="false">B1019+D1019+F1019+H1019+J1019+L1019+N1019+P1019+R1019</f>
        <v>84.4365807612797</v>
      </c>
      <c r="V1019" s="23" t="n">
        <f aca="false">C1019+E1019+G1019+I1019+K1019+M1019+O1019+Q1019+S1019</f>
        <v>62.6362823996471</v>
      </c>
      <c r="W1019" s="19" t="n">
        <f aca="false">U1019-U1012</f>
        <v>7.03358635766082</v>
      </c>
      <c r="X1019" s="19" t="n">
        <f aca="false">V1019-V1012</f>
        <v>7.30603151609878</v>
      </c>
      <c r="Y1019" s="20" t="n">
        <v>1</v>
      </c>
      <c r="Z1019" s="37"/>
    </row>
    <row r="1020" customFormat="false" ht="12.75" hidden="false" customHeight="false" outlineLevel="0" collapsed="false">
      <c r="A1020" s="0" t="s">
        <v>31</v>
      </c>
      <c r="B1020" s="19" t="n">
        <f aca="false">($B$5/($B$5+$D$5+$H$5+$J$5+$L$5+$N$5))*B220</f>
        <v>19.0338411919591</v>
      </c>
      <c r="C1020" s="19" t="n">
        <f aca="false">($B$5/($B$5+$D$5+$H$5+$J$5+$L$5+$N$5))*C220</f>
        <v>14.1011746650034</v>
      </c>
      <c r="D1020" s="19" t="n">
        <f aca="false">($D$5/($B$5+$D$5+$H$5+$J$5+$L$5+$N$5))*D220</f>
        <v>17.3689609093951</v>
      </c>
      <c r="E1020" s="19" t="n">
        <f aca="false">($D$5/($B$5+$D$5+$H$5+$J$5+$L$5+$N$5))*E220</f>
        <v>12.5259401848269</v>
      </c>
      <c r="F1020" s="19"/>
      <c r="G1020" s="19"/>
      <c r="H1020" s="19" t="n">
        <f aca="false">($H$5/($B$5+$D$5+$H$5+$J$5+$L$5+$N$5))*H220</f>
        <v>22.2036525264247</v>
      </c>
      <c r="I1020" s="19" t="n">
        <f aca="false">($H$5/($B$5+$D$5+$H$5+$J$5+$L$5+$N$5))*I220</f>
        <v>15.9893838699077</v>
      </c>
      <c r="J1020" s="19" t="n">
        <f aca="false">($J$5/($B$5+$D$5+$H$5+$J$5+$L$5+$N$5))*J220</f>
        <v>8.02747471867442</v>
      </c>
      <c r="K1020" s="19" t="n">
        <f aca="false">($J$5/($B$5+$D$5+$H$5+$J$5+$L$5+$N$5))*K220</f>
        <v>5.67059775691993</v>
      </c>
      <c r="L1020" s="19" t="n">
        <f aca="false">($L$5/($B$5+$D$5+$H$5+$J$5+$L$5+$N$5))*L220</f>
        <v>5.55992387506637</v>
      </c>
      <c r="M1020" s="19" t="n">
        <f aca="false">($L$5/($B$5+$D$5+$H$5+$J$5+$L$5+$N$5))*M220</f>
        <v>3.84261989613021</v>
      </c>
      <c r="N1020" s="19" t="n">
        <f aca="false">($N$5/($B$5+$D$5+$H$5+$J$5+$L$5+$N$5))*N220</f>
        <v>7.7333416957346</v>
      </c>
      <c r="O1020" s="19" t="n">
        <f aca="false">($N$5/($B$5+$D$5+$H$5+$J$5+$L$5+$N$5))*O220</f>
        <v>5.71105468891574</v>
      </c>
      <c r="P1020" s="19"/>
      <c r="Q1020" s="19"/>
      <c r="R1020" s="19"/>
      <c r="S1020" s="19"/>
      <c r="U1020" s="23" t="n">
        <f aca="false">B1020+D1020+F1020+H1020+J1020+L1020+N1020+P1020+R1020</f>
        <v>79.9271949172543</v>
      </c>
      <c r="V1020" s="23" t="n">
        <f aca="false">C1020+E1020+G1020+I1020+K1020+M1020+O1020+Q1020+S1020</f>
        <v>57.8407710617039</v>
      </c>
      <c r="W1020" s="19" t="n">
        <f aca="false">U1020-U1013</f>
        <v>9.33889801931674</v>
      </c>
      <c r="X1020" s="19" t="n">
        <f aca="false">V1020-V1013</f>
        <v>11.2452641136662</v>
      </c>
      <c r="Y1020" s="20" t="n">
        <v>40</v>
      </c>
      <c r="Z1020" s="37"/>
    </row>
    <row r="1021" customFormat="false" ht="12.75" hidden="false" customHeight="false" outlineLevel="0" collapsed="false">
      <c r="A1021" s="0" t="s">
        <v>32</v>
      </c>
      <c r="B1021" s="19"/>
      <c r="C1021" s="19"/>
      <c r="D1021" s="19"/>
      <c r="E1021" s="19"/>
      <c r="F1021" s="19"/>
      <c r="G1021" s="19"/>
      <c r="H1021" s="19"/>
      <c r="I1021" s="19"/>
      <c r="J1021" s="19" t="n">
        <f aca="false">($J$5/($J$5+$P$5+$R$5))*J221</f>
        <v>17.0531891660035</v>
      </c>
      <c r="K1021" s="19" t="n">
        <f aca="false">($J$5/($J$5+$P$5+$R$5))*K221</f>
        <v>11.6845030896561</v>
      </c>
      <c r="L1021" s="19"/>
      <c r="M1021" s="19"/>
      <c r="N1021" s="19"/>
      <c r="O1021" s="19"/>
      <c r="P1021" s="19" t="n">
        <f aca="false">($P$5/($J$5+$P$5+$R$5))*P221</f>
        <v>15.5977465767742</v>
      </c>
      <c r="Q1021" s="19" t="n">
        <f aca="false">($P$5/($J$5+$P$5+$R$5))*Q221</f>
        <v>10.0841380069588</v>
      </c>
      <c r="R1021" s="19" t="n">
        <f aca="false">($R$5/($J$5+$P$5+$R$5))*R221</f>
        <v>34.7321341416275</v>
      </c>
      <c r="S1021" s="19" t="n">
        <f aca="false">($R$5/($J$5+$P$5+$R$5))*S221</f>
        <v>25.7772440300461</v>
      </c>
      <c r="U1021" s="23" t="n">
        <f aca="false">B1021+D1021+F1021+H1021+J1021+L1021+N1021+P1021+R1021</f>
        <v>67.3830698844052</v>
      </c>
      <c r="V1021" s="23" t="n">
        <f aca="false">C1021+E1021+G1021+I1021+K1021+M1021+O1021+Q1021+S1021</f>
        <v>47.545885126661</v>
      </c>
      <c r="W1021" s="19" t="n">
        <f aca="false">U1021-U1014</f>
        <v>-3.35491178524336</v>
      </c>
      <c r="X1021" s="19" t="n">
        <f aca="false">V1021-V1014</f>
        <v>1.47401657408939</v>
      </c>
      <c r="Y1021" s="20" t="n">
        <v>5</v>
      </c>
      <c r="Z1021" s="37"/>
    </row>
    <row r="1022" customFormat="false" ht="13.5" hidden="false" customHeight="false" outlineLevel="0" collapsed="false">
      <c r="U1022" s="30" t="n">
        <f aca="false">(U1019*(($F$5+$J$5)/(SUM($B$5:$S$5)+$J$5+$J$5)))+(U1020*(($B$5+$D$5+$H$5+$J$5+$L$5+$N$5)/(SUM($B$5:$S$5)+$J$5+$J$5)))+(U1021*(($J$5+$P$5+$R$5)/(SUM($B$5:$S$5)+$J$5+$J$5)))</f>
        <v>77.422227577246</v>
      </c>
      <c r="V1022" s="30" t="n">
        <f aca="false">(V1019*(($F$5+$J$5)/(SUM($B$5:$S$5)+$J$5+$J$5)))+(V1020*(($B$5+$D$5+$H$5+$J$5+$L$5+$N$5)/(SUM($B$5:$S$5)+$J$5+$J$5)))+(V1021*(($J$5+$P$5+$R$5)/(SUM($B$5:$S$5)+$J$5+$J$5)))</f>
        <v>55.9582531080624</v>
      </c>
      <c r="W1022" s="31" t="n">
        <f aca="false">U1022-U1012</f>
        <v>0.0192331736270575</v>
      </c>
      <c r="X1022" s="31" t="n">
        <f aca="false">V1022-V1012</f>
        <v>0.628002224514127</v>
      </c>
      <c r="Y1022" s="22" t="n">
        <f aca="false">SUM(Y1019:Y1021)</f>
        <v>46</v>
      </c>
    </row>
    <row r="1023" customFormat="false" ht="13.5" hidden="false" customHeight="false" outlineLevel="0" collapsed="false"/>
    <row r="1024" customFormat="false" ht="13.5" hidden="false" customHeight="false" outlineLevel="0" collapsed="false"/>
    <row r="1025" customFormat="false" ht="13.5" hidden="false" customHeight="false" outlineLevel="0" collapsed="false">
      <c r="A1025" s="3" t="str">
        <f aca="false">A225</f>
        <v>May 12 - 18, 2000</v>
      </c>
      <c r="B1025" s="19"/>
      <c r="C1025" s="19"/>
      <c r="D1025" s="19"/>
      <c r="E1025" s="19"/>
      <c r="F1025" s="19"/>
      <c r="G1025" s="19"/>
      <c r="H1025" s="19"/>
      <c r="I1025" s="19"/>
      <c r="J1025" s="19"/>
      <c r="K1025" s="19"/>
      <c r="L1025" s="19"/>
      <c r="M1025" s="19"/>
      <c r="N1025" s="19"/>
      <c r="O1025" s="19"/>
      <c r="P1025" s="19"/>
      <c r="Q1025" s="19"/>
      <c r="R1025" s="19"/>
      <c r="S1025" s="19"/>
      <c r="U1025" s="12" t="s">
        <v>26</v>
      </c>
      <c r="V1025" s="12" t="s">
        <v>27</v>
      </c>
      <c r="W1025" s="12" t="s">
        <v>26</v>
      </c>
      <c r="X1025" s="12" t="s">
        <v>27</v>
      </c>
      <c r="Y1025" s="29" t="s">
        <v>28</v>
      </c>
    </row>
    <row r="1026" customFormat="false" ht="12.75" hidden="false" customHeight="false" outlineLevel="0" collapsed="false">
      <c r="A1026" s="0" t="s">
        <v>30</v>
      </c>
      <c r="B1026" s="19"/>
      <c r="C1026" s="19"/>
      <c r="D1026" s="19"/>
      <c r="E1026" s="19"/>
      <c r="F1026" s="19" t="n">
        <f aca="false">($F$5/($F$5+$J$5))*F226</f>
        <v>52.5943522932916</v>
      </c>
      <c r="G1026" s="19" t="n">
        <f aca="false">($F$5/($F$5+$J$5))*G226</f>
        <v>38.7640522665304</v>
      </c>
      <c r="H1026" s="19"/>
      <c r="I1026" s="19"/>
      <c r="J1026" s="19" t="n">
        <f aca="false">($J$5/($F$5+$J$5))*J226</f>
        <v>27.880940059282</v>
      </c>
      <c r="K1026" s="19" t="n">
        <f aca="false">($J$5/($F$5+$J$5))*K226</f>
        <v>19.1904208864282</v>
      </c>
      <c r="L1026" s="19"/>
      <c r="M1026" s="19"/>
      <c r="N1026" s="19"/>
      <c r="O1026" s="19"/>
      <c r="P1026" s="19"/>
      <c r="Q1026" s="19"/>
      <c r="R1026" s="19"/>
      <c r="S1026" s="19"/>
      <c r="U1026" s="23" t="n">
        <f aca="false">B1026+D1026+F1026+H1026+J1026+L1026+N1026+P1026+R1026</f>
        <v>80.4752923525736</v>
      </c>
      <c r="V1026" s="23" t="n">
        <f aca="false">C1026+E1026+G1026+I1026+K1026+M1026+O1026+Q1026+S1026</f>
        <v>57.9544731529586</v>
      </c>
      <c r="W1026" s="19" t="n">
        <f aca="false">U1026-U1019</f>
        <v>-3.96128840870608</v>
      </c>
      <c r="X1026" s="19" t="n">
        <f aca="false">V1026-V1019</f>
        <v>-4.68180924668855</v>
      </c>
      <c r="Y1026" s="20" t="n">
        <v>7</v>
      </c>
      <c r="Z1026" s="37"/>
    </row>
    <row r="1027" customFormat="false" ht="12.75" hidden="false" customHeight="false" outlineLevel="0" collapsed="false">
      <c r="A1027" s="0" t="s">
        <v>31</v>
      </c>
      <c r="B1027" s="19" t="n">
        <f aca="false">($B$5/($B$5+$D$5+$H$5+$J$5+$L$5+$N$5))*B227</f>
        <v>16.9182075579094</v>
      </c>
      <c r="C1027" s="19" t="n">
        <f aca="false">($B$5/($B$5+$D$5+$H$5+$J$5+$L$5+$N$5))*C227</f>
        <v>11.7850323297807</v>
      </c>
      <c r="D1027" s="19" t="n">
        <f aca="false">($D$5/($B$5+$D$5+$H$5+$J$5+$L$5+$N$5))*D227</f>
        <v>15.1250903034175</v>
      </c>
      <c r="E1027" s="19" t="n">
        <f aca="false">($D$5/($B$5+$D$5+$H$5+$J$5+$L$5+$N$5))*E227</f>
        <v>10.7822657347651</v>
      </c>
      <c r="F1027" s="19"/>
      <c r="G1027" s="19"/>
      <c r="H1027" s="19" t="n">
        <f aca="false">($H$5/($B$5+$D$5+$H$5+$J$5+$L$5+$N$5))*H227</f>
        <v>21.9600249484136</v>
      </c>
      <c r="I1027" s="19" t="n">
        <f aca="false">($H$5/($B$5+$D$5+$H$5+$J$5+$L$5+$N$5))*I227</f>
        <v>16.174752679264</v>
      </c>
      <c r="J1027" s="19" t="n">
        <f aca="false">($J$5/($B$5+$D$5+$H$5+$J$5+$L$5+$N$5))*J227</f>
        <v>7.46560711882264</v>
      </c>
      <c r="K1027" s="19" t="n">
        <f aca="false">($J$5/($B$5+$D$5+$H$5+$J$5+$L$5+$N$5))*K227</f>
        <v>4.98448880660587</v>
      </c>
      <c r="L1027" s="19" t="n">
        <f aca="false">($L$5/($B$5+$D$5+$H$5+$J$5+$L$5+$N$5))*L227</f>
        <v>4.91441245035987</v>
      </c>
      <c r="M1027" s="19" t="n">
        <f aca="false">($L$5/($B$5+$D$5+$H$5+$J$5+$L$5+$N$5))*M227</f>
        <v>3.44374255350496</v>
      </c>
      <c r="N1027" s="19" t="n">
        <f aca="false">($N$5/($B$5+$D$5+$H$5+$J$5+$L$5+$N$5))*N227</f>
        <v>7.56052147755762</v>
      </c>
      <c r="O1027" s="19" t="n">
        <f aca="false">($N$5/($B$5+$D$5+$H$5+$J$5+$L$5+$N$5))*O227</f>
        <v>5.57526737463383</v>
      </c>
      <c r="P1027" s="19"/>
      <c r="Q1027" s="19"/>
      <c r="R1027" s="19"/>
      <c r="S1027" s="19"/>
      <c r="U1027" s="23" t="n">
        <f aca="false">B1027+D1027+F1027+H1027+J1027+L1027+N1027+P1027+R1027</f>
        <v>73.9438638564806</v>
      </c>
      <c r="V1027" s="23" t="n">
        <f aca="false">C1027+E1027+G1027+I1027+K1027+M1027+O1027+Q1027+S1027</f>
        <v>52.7455494785545</v>
      </c>
      <c r="W1027" s="19" t="n">
        <f aca="false">U1027-U1020</f>
        <v>-5.98333106077376</v>
      </c>
      <c r="X1027" s="19" t="n">
        <f aca="false">V1027-V1020</f>
        <v>-5.09522158314939</v>
      </c>
      <c r="Y1027" s="20" t="n">
        <v>42</v>
      </c>
      <c r="Z1027" s="37"/>
    </row>
    <row r="1028" customFormat="false" ht="12.75" hidden="false" customHeight="false" outlineLevel="0" collapsed="false">
      <c r="A1028" s="0" t="s">
        <v>32</v>
      </c>
      <c r="B1028" s="19"/>
      <c r="C1028" s="19"/>
      <c r="D1028" s="19"/>
      <c r="E1028" s="19"/>
      <c r="F1028" s="19"/>
      <c r="G1028" s="19"/>
      <c r="H1028" s="19"/>
      <c r="I1028" s="19"/>
      <c r="J1028" s="19" t="n">
        <f aca="false">($J$5/($J$5+$P$5+$R$5))*J228</f>
        <v>14.8931507536477</v>
      </c>
      <c r="K1028" s="19" t="n">
        <f aca="false">($J$5/($J$5+$P$5+$R$5))*K228</f>
        <v>9.52929697799913</v>
      </c>
      <c r="L1028" s="19"/>
      <c r="M1028" s="19"/>
      <c r="N1028" s="19"/>
      <c r="O1028" s="19"/>
      <c r="P1028" s="19" t="n">
        <f aca="false">($P$5/($J$5+$P$5+$R$5))*P228</f>
        <v>15.3992798468571</v>
      </c>
      <c r="Q1028" s="19" t="n">
        <f aca="false">($P$5/($J$5+$P$5+$R$5))*Q228</f>
        <v>9.38008814754464</v>
      </c>
      <c r="R1028" s="19" t="n">
        <f aca="false">($R$5/($J$5+$P$5+$R$5))*R228</f>
        <v>38.1909358818726</v>
      </c>
      <c r="S1028" s="19" t="n">
        <f aca="false">($R$5/($J$5+$P$5+$R$5))*S228</f>
        <v>26.890873378231</v>
      </c>
      <c r="U1028" s="23" t="n">
        <f aca="false">B1028+D1028+F1028+H1028+J1028+L1028+N1028+P1028+R1028</f>
        <v>68.4833664823774</v>
      </c>
      <c r="V1028" s="23" t="n">
        <f aca="false">C1028+E1028+G1028+I1028+K1028+M1028+O1028+Q1028+S1028</f>
        <v>45.8002585037748</v>
      </c>
      <c r="W1028" s="19" t="n">
        <f aca="false">U1028-U1021</f>
        <v>1.10029659797212</v>
      </c>
      <c r="X1028" s="19" t="n">
        <f aca="false">V1028-V1021</f>
        <v>-1.7456266228862</v>
      </c>
      <c r="Y1028" s="20" t="n">
        <v>6</v>
      </c>
      <c r="Z1028" s="37"/>
    </row>
    <row r="1029" customFormat="false" ht="13.5" hidden="false" customHeight="false" outlineLevel="0" collapsed="false">
      <c r="U1029" s="30" t="n">
        <f aca="false">(U1026*(($F$5+$J$5)/(SUM($B$5:$S$5)+$J$5+$J$5)))+(U1027*(($B$5+$D$5+$H$5+$J$5+$L$5+$N$5)/(SUM($B$5:$S$5)+$J$5+$J$5)))+(U1028*(($J$5+$P$5+$R$5)/(SUM($B$5:$S$5)+$J$5+$J$5)))</f>
        <v>73.5766523214643</v>
      </c>
      <c r="V1029" s="30" t="n">
        <f aca="false">(V1026*(($F$5+$J$5)/(SUM($B$5:$S$5)+$J$5+$J$5)))+(V1027*(($B$5+$D$5+$H$5+$J$5+$L$5+$N$5)/(SUM($B$5:$S$5)+$J$5+$J$5)))+(V1028*(($J$5+$P$5+$R$5)/(SUM($B$5:$S$5)+$J$5+$J$5)))</f>
        <v>51.787982154937</v>
      </c>
      <c r="W1029" s="31" t="n">
        <f aca="false">U1029-U1019</f>
        <v>-10.8599284398155</v>
      </c>
      <c r="X1029" s="31" t="n">
        <f aca="false">V1029-V1019</f>
        <v>-10.8483002447101</v>
      </c>
      <c r="Y1029" s="22" t="n">
        <f aca="false">SUM(Y1026:Y1028)</f>
        <v>55</v>
      </c>
    </row>
    <row r="1030" customFormat="false" ht="13.5" hidden="false" customHeight="false" outlineLevel="0" collapsed="false"/>
    <row r="1031" customFormat="false" ht="13.5" hidden="false" customHeight="false" outlineLevel="0" collapsed="false"/>
    <row r="1032" customFormat="false" ht="13.5" hidden="false" customHeight="false" outlineLevel="0" collapsed="false">
      <c r="A1032" s="3" t="str">
        <f aca="false">A232</f>
        <v>May 19 - 25, 2000</v>
      </c>
      <c r="B1032" s="19"/>
      <c r="C1032" s="19"/>
      <c r="D1032" s="19"/>
      <c r="E1032" s="19"/>
      <c r="F1032" s="19"/>
      <c r="G1032" s="19"/>
      <c r="H1032" s="19"/>
      <c r="I1032" s="19"/>
      <c r="J1032" s="19"/>
      <c r="K1032" s="19"/>
      <c r="L1032" s="19"/>
      <c r="M1032" s="19"/>
      <c r="N1032" s="19"/>
      <c r="O1032" s="19"/>
      <c r="P1032" s="19"/>
      <c r="Q1032" s="19"/>
      <c r="R1032" s="19"/>
      <c r="S1032" s="19"/>
      <c r="U1032" s="12" t="s">
        <v>26</v>
      </c>
      <c r="V1032" s="12" t="s">
        <v>27</v>
      </c>
      <c r="W1032" s="12" t="s">
        <v>26</v>
      </c>
      <c r="X1032" s="12" t="s">
        <v>27</v>
      </c>
      <c r="Y1032" s="29" t="s">
        <v>28</v>
      </c>
    </row>
    <row r="1033" customFormat="false" ht="12.75" hidden="false" customHeight="false" outlineLevel="0" collapsed="false">
      <c r="A1033" s="0" t="s">
        <v>30</v>
      </c>
      <c r="B1033" s="19"/>
      <c r="C1033" s="19"/>
      <c r="D1033" s="19"/>
      <c r="E1033" s="19"/>
      <c r="F1033" s="19" t="n">
        <f aca="false">($F$5/($F$5+$J$5))*F233</f>
        <v>54.3929114895969</v>
      </c>
      <c r="G1033" s="19" t="n">
        <f aca="false">($F$5/($F$5+$J$5))*G233</f>
        <v>40.3285386864533</v>
      </c>
      <c r="H1033" s="19"/>
      <c r="I1033" s="19"/>
      <c r="J1033" s="19" t="n">
        <f aca="false">($J$5/($F$5+$J$5))*J233</f>
        <v>31.1707264969554</v>
      </c>
      <c r="K1033" s="19" t="n">
        <f aca="false">($J$5/($F$5+$J$5))*K233</f>
        <v>20.2733089221623</v>
      </c>
      <c r="L1033" s="19"/>
      <c r="M1033" s="19"/>
      <c r="N1033" s="19"/>
      <c r="O1033" s="19"/>
      <c r="P1033" s="19"/>
      <c r="Q1033" s="19"/>
      <c r="R1033" s="19"/>
      <c r="S1033" s="19"/>
      <c r="U1033" s="23" t="n">
        <f aca="false">B1033+D1033+F1033+H1033+J1033+L1033+N1033+P1033+R1033</f>
        <v>85.5636379865523</v>
      </c>
      <c r="V1033" s="23" t="n">
        <f aca="false">C1033+E1033+G1033+I1033+K1033+M1033+O1033+Q1033+S1033</f>
        <v>60.6018476086156</v>
      </c>
      <c r="W1033" s="19" t="n">
        <f aca="false">U1033-U1026</f>
        <v>5.08834563397866</v>
      </c>
      <c r="X1033" s="19" t="n">
        <f aca="false">V1033-V1026</f>
        <v>2.64737445565708</v>
      </c>
      <c r="Y1033" s="20" t="n">
        <v>10</v>
      </c>
      <c r="Z1033" s="37"/>
    </row>
    <row r="1034" customFormat="false" ht="12.75" hidden="false" customHeight="false" outlineLevel="0" collapsed="false">
      <c r="A1034" s="0" t="s">
        <v>31</v>
      </c>
      <c r="B1034" s="19" t="n">
        <f aca="false">($B$5/($B$5+$D$5+$H$5+$J$5+$L$5+$N$5))*B234</f>
        <v>17.0409524282092</v>
      </c>
      <c r="C1034" s="19" t="n">
        <f aca="false">($B$5/($B$5+$D$5+$H$5+$J$5+$L$5+$N$5))*C234</f>
        <v>12.2592392200073</v>
      </c>
      <c r="D1034" s="19" t="n">
        <f aca="false">($D$5/($B$5+$D$5+$H$5+$J$5+$L$5+$N$5))*D234</f>
        <v>13.6151523748118</v>
      </c>
      <c r="E1034" s="19" t="n">
        <f aca="false">($D$5/($B$5+$D$5+$H$5+$J$5+$L$5+$N$5))*E234</f>
        <v>10.756554717405</v>
      </c>
      <c r="F1034" s="19"/>
      <c r="G1034" s="19"/>
      <c r="H1034" s="19" t="n">
        <f aca="false">($H$5/($B$5+$D$5+$H$5+$J$5+$L$5+$N$5))*H234</f>
        <v>22.1489245922338</v>
      </c>
      <c r="I1034" s="19" t="n">
        <f aca="false">($H$5/($B$5+$D$5+$H$5+$J$5+$L$5+$N$5))*I234</f>
        <v>16.9179933339213</v>
      </c>
      <c r="J1034" s="19" t="n">
        <f aca="false">($J$5/($B$5+$D$5+$H$5+$J$5+$L$5+$N$5))*J234</f>
        <v>8.07939647707656</v>
      </c>
      <c r="K1034" s="19" t="n">
        <f aca="false">($J$5/($B$5+$D$5+$H$5+$J$5+$L$5+$N$5))*K234</f>
        <v>5.33496067582035</v>
      </c>
      <c r="L1034" s="19" t="n">
        <f aca="false">($L$5/($B$5+$D$5+$H$5+$J$5+$L$5+$N$5))*L234</f>
        <v>4.56729781631958</v>
      </c>
      <c r="M1034" s="19" t="n">
        <f aca="false">($L$5/($B$5+$D$5+$H$5+$J$5+$L$5+$N$5))*M234</f>
        <v>3.506162290328</v>
      </c>
      <c r="N1034" s="19" t="n">
        <f aca="false">($N$5/($B$5+$D$5+$H$5+$J$5+$L$5+$N$5))*N234</f>
        <v>7.56778283126254</v>
      </c>
      <c r="O1034" s="19" t="n">
        <f aca="false">($N$5/($B$5+$D$5+$H$5+$J$5+$L$5+$N$5))*O234</f>
        <v>5.9368827891386</v>
      </c>
      <c r="P1034" s="19"/>
      <c r="Q1034" s="19"/>
      <c r="R1034" s="19"/>
      <c r="S1034" s="19"/>
      <c r="U1034" s="23" t="n">
        <f aca="false">B1034+D1034+F1034+H1034+J1034+L1034+N1034+P1034+R1034</f>
        <v>73.0195065199135</v>
      </c>
      <c r="V1034" s="23" t="n">
        <f aca="false">C1034+E1034+G1034+I1034+K1034+M1034+O1034+Q1034+S1034</f>
        <v>54.7117930266205</v>
      </c>
      <c r="W1034" s="19" t="n">
        <f aca="false">U1034-U1027</f>
        <v>-0.924357336567098</v>
      </c>
      <c r="X1034" s="19" t="n">
        <f aca="false">V1034-V1027</f>
        <v>1.96624354806607</v>
      </c>
      <c r="Y1034" s="20" t="n">
        <v>40</v>
      </c>
      <c r="Z1034" s="37"/>
    </row>
    <row r="1035" customFormat="false" ht="12.75" hidden="false" customHeight="false" outlineLevel="0" collapsed="false">
      <c r="A1035" s="0" t="s">
        <v>32</v>
      </c>
      <c r="B1035" s="19"/>
      <c r="C1035" s="19"/>
      <c r="D1035" s="19"/>
      <c r="E1035" s="19"/>
      <c r="F1035" s="19"/>
      <c r="G1035" s="19"/>
      <c r="H1035" s="19"/>
      <c r="I1035" s="19"/>
      <c r="J1035" s="19" t="n">
        <f aca="false">($J$5/($J$5+$P$5+$R$5))*J235</f>
        <v>17.309301103039</v>
      </c>
      <c r="K1035" s="19" t="n">
        <f aca="false">($J$5/($J$5+$P$5+$R$5))*K235</f>
        <v>10.7808628589838</v>
      </c>
      <c r="L1035" s="19"/>
      <c r="M1035" s="19"/>
      <c r="N1035" s="19"/>
      <c r="O1035" s="19"/>
      <c r="P1035" s="19" t="n">
        <f aca="false">($P$5/($J$5+$P$5+$R$5))*P235</f>
        <v>17.6193547636311</v>
      </c>
      <c r="Q1035" s="19" t="n">
        <f aca="false">($P$5/($J$5+$P$5+$R$5))*Q235</f>
        <v>11.2821816977726</v>
      </c>
      <c r="R1035" s="19" t="n">
        <f aca="false">($R$5/($J$5+$P$5+$R$5))*R235</f>
        <v>42.0853632200841</v>
      </c>
      <c r="S1035" s="19" t="n">
        <f aca="false">($R$5/($J$5+$P$5+$R$5))*S235</f>
        <v>29.9893832705339</v>
      </c>
      <c r="U1035" s="23" t="n">
        <f aca="false">B1035+D1035+F1035+H1035+J1035+L1035+N1035+P1035+R1035</f>
        <v>77.0140190867542</v>
      </c>
      <c r="V1035" s="23" t="n">
        <f aca="false">C1035+E1035+G1035+I1035+K1035+M1035+O1035+Q1035+S1035</f>
        <v>52.0524278272903</v>
      </c>
      <c r="W1035" s="19" t="n">
        <f aca="false">U1035-U1028</f>
        <v>8.53065260437685</v>
      </c>
      <c r="X1035" s="19" t="n">
        <f aca="false">V1035-V1028</f>
        <v>6.2521693235155</v>
      </c>
      <c r="Y1035" s="20" t="n">
        <v>6</v>
      </c>
      <c r="Z1035" s="37"/>
    </row>
    <row r="1036" customFormat="false" ht="13.5" hidden="false" customHeight="false" outlineLevel="0" collapsed="false">
      <c r="U1036" s="30" t="n">
        <f aca="false">(U1033*(($F$5+$J$5)/(SUM($B$5:$S$5)+$J$5+$J$5)))+(U1034*(($B$5+$D$5+$H$5+$J$5+$L$5+$N$5)/(SUM($B$5:$S$5)+$J$5+$J$5)))+(U1035*(($J$5+$P$5+$R$5)/(SUM($B$5:$S$5)+$J$5+$J$5)))</f>
        <v>76.0302849961774</v>
      </c>
      <c r="V1036" s="30" t="n">
        <f aca="false">(V1033*(($F$5+$J$5)/(SUM($B$5:$S$5)+$J$5+$J$5)))+(V1034*(($B$5+$D$5+$H$5+$J$5+$L$5+$N$5)/(SUM($B$5:$S$5)+$J$5+$J$5)))+(V1035*(($J$5+$P$5+$R$5)/(SUM($B$5:$S$5)+$J$5+$J$5)))</f>
        <v>54.961819675848</v>
      </c>
      <c r="W1036" s="31" t="n">
        <f aca="false">U1036-U1026</f>
        <v>-4.44500735639619</v>
      </c>
      <c r="X1036" s="31" t="n">
        <f aca="false">V1036-V1026</f>
        <v>-2.99265347711056</v>
      </c>
      <c r="Y1036" s="22" t="n">
        <f aca="false">SUM(Y1033:Y1035)</f>
        <v>56</v>
      </c>
    </row>
    <row r="1037" customFormat="false" ht="13.5" hidden="false" customHeight="false" outlineLevel="0" collapsed="false"/>
    <row r="1038" customFormat="false" ht="13.5" hidden="false" customHeight="false" outlineLevel="0" collapsed="false"/>
    <row r="1039" customFormat="false" ht="13.5" hidden="false" customHeight="false" outlineLevel="0" collapsed="false">
      <c r="A1039" s="3" t="str">
        <f aca="false">A239</f>
        <v>May 26 - June 2, 2000</v>
      </c>
      <c r="B1039" s="19"/>
      <c r="C1039" s="19"/>
      <c r="D1039" s="19"/>
      <c r="E1039" s="19"/>
      <c r="F1039" s="19"/>
      <c r="G1039" s="19"/>
      <c r="H1039" s="19"/>
      <c r="I1039" s="19"/>
      <c r="J1039" s="19"/>
      <c r="K1039" s="19"/>
      <c r="L1039" s="19"/>
      <c r="M1039" s="19"/>
      <c r="N1039" s="19"/>
      <c r="O1039" s="19"/>
      <c r="P1039" s="19"/>
      <c r="Q1039" s="19"/>
      <c r="R1039" s="19"/>
      <c r="S1039" s="19"/>
      <c r="U1039" s="12" t="s">
        <v>26</v>
      </c>
      <c r="V1039" s="12" t="s">
        <v>27</v>
      </c>
      <c r="W1039" s="12" t="s">
        <v>26</v>
      </c>
      <c r="X1039" s="12" t="s">
        <v>27</v>
      </c>
      <c r="Y1039" s="29" t="s">
        <v>28</v>
      </c>
    </row>
    <row r="1040" customFormat="false" ht="12.75" hidden="false" customHeight="false" outlineLevel="0" collapsed="false">
      <c r="A1040" s="0" t="s">
        <v>30</v>
      </c>
      <c r="B1040" s="19"/>
      <c r="C1040" s="19"/>
      <c r="D1040" s="19"/>
      <c r="E1040" s="19"/>
      <c r="F1040" s="19" t="n">
        <f aca="false">($F$5/($F$5+$J$5))*F240</f>
        <v>55.9640666495876</v>
      </c>
      <c r="G1040" s="19" t="n">
        <f aca="false">($F$5/($F$5+$J$5))*G240</f>
        <v>42.5545641211092</v>
      </c>
      <c r="H1040" s="19"/>
      <c r="I1040" s="19"/>
      <c r="J1040" s="19" t="n">
        <f aca="false">($J$5/($F$5+$J$5))*J240</f>
        <v>33.4735770033268</v>
      </c>
      <c r="K1040" s="19" t="n">
        <f aca="false">($J$5/($F$5+$J$5))*K240</f>
        <v>23.4671432554036</v>
      </c>
      <c r="L1040" s="19"/>
      <c r="M1040" s="19"/>
      <c r="N1040" s="19"/>
      <c r="O1040" s="19"/>
      <c r="P1040" s="19"/>
      <c r="Q1040" s="19"/>
      <c r="R1040" s="19"/>
      <c r="S1040" s="19"/>
      <c r="U1040" s="23" t="n">
        <f aca="false">B1040+D1040+F1040+H1040+J1040+L1040+N1040+P1040+R1040</f>
        <v>89.4376436529145</v>
      </c>
      <c r="V1040" s="23" t="n">
        <f aca="false">C1040+E1040+G1040+I1040+K1040+M1040+O1040+Q1040+S1040</f>
        <v>66.0217073765128</v>
      </c>
      <c r="W1040" s="19" t="n">
        <f aca="false">U1040-U1033</f>
        <v>3.87400566636217</v>
      </c>
      <c r="X1040" s="19" t="n">
        <f aca="false">V1040-V1033</f>
        <v>5.41985976789716</v>
      </c>
      <c r="Y1040" s="20" t="n">
        <v>14</v>
      </c>
      <c r="Z1040" s="37"/>
    </row>
    <row r="1041" customFormat="false" ht="12.75" hidden="false" customHeight="false" outlineLevel="0" collapsed="false">
      <c r="A1041" s="0" t="s">
        <v>31</v>
      </c>
      <c r="B1041" s="19" t="n">
        <f aca="false">($B$5/($B$5+$D$5+$H$5+$J$5+$L$5+$N$5))*B241</f>
        <v>17.7179551911051</v>
      </c>
      <c r="C1041" s="19" t="n">
        <f aca="false">($B$5/($B$5+$D$5+$H$5+$J$5+$L$5+$N$5))*C241</f>
        <v>13.1176909216073</v>
      </c>
      <c r="D1041" s="19" t="n">
        <f aca="false">($D$5/($B$5+$D$5+$H$5+$J$5+$L$5+$N$5))*D241</f>
        <v>14.9404384514673</v>
      </c>
      <c r="E1041" s="19" t="n">
        <f aca="false">($D$5/($B$5+$D$5+$H$5+$J$5+$L$5+$N$5))*E241</f>
        <v>10.8921218998494</v>
      </c>
      <c r="F1041" s="19"/>
      <c r="G1041" s="19"/>
      <c r="H1041" s="19" t="n">
        <f aca="false">($H$5/($B$5+$D$5+$H$5+$J$5+$L$5+$N$5))*H241</f>
        <v>21.6599040189795</v>
      </c>
      <c r="I1041" s="19" t="n">
        <f aca="false">($H$5/($B$5+$D$5+$H$5+$J$5+$L$5+$N$5))*I241</f>
        <v>16.3345229387569</v>
      </c>
      <c r="J1041" s="19" t="n">
        <f aca="false">($J$5/($B$5+$D$5+$H$5+$J$5+$L$5+$N$5))*J241</f>
        <v>8.35940310274527</v>
      </c>
      <c r="K1041" s="19" t="n">
        <f aca="false">($J$5/($B$5+$D$5+$H$5+$J$5+$L$5+$N$5))*K241</f>
        <v>5.96543917070353</v>
      </c>
      <c r="L1041" s="19" t="n">
        <f aca="false">($L$5/($B$5+$D$5+$H$5+$J$5+$L$5+$N$5))*L241</f>
        <v>5.18845031933904</v>
      </c>
      <c r="M1041" s="19" t="n">
        <f aca="false">($L$5/($B$5+$D$5+$H$5+$J$5+$L$5+$N$5))*M241</f>
        <v>3.7010336638243</v>
      </c>
      <c r="N1041" s="19" t="n">
        <f aca="false">($N$5/($B$5+$D$5+$H$5+$J$5+$L$5+$N$5))*N241</f>
        <v>7.71300990536084</v>
      </c>
      <c r="O1041" s="19" t="n">
        <f aca="false">($N$5/($B$5+$D$5+$H$5+$J$5+$L$5+$N$5))*O241</f>
        <v>5.77568073688948</v>
      </c>
      <c r="P1041" s="19"/>
      <c r="Q1041" s="19"/>
      <c r="R1041" s="19"/>
      <c r="S1041" s="19"/>
      <c r="U1041" s="23" t="n">
        <f aca="false">B1041+D1041+F1041+H1041+J1041+L1041+N1041+P1041+R1041</f>
        <v>75.5791609889971</v>
      </c>
      <c r="V1041" s="23" t="n">
        <f aca="false">C1041+E1041+G1041+I1041+K1041+M1041+O1041+Q1041+S1041</f>
        <v>55.7864893316309</v>
      </c>
      <c r="W1041" s="19" t="n">
        <f aca="false">U1041-U1034</f>
        <v>2.55965446908358</v>
      </c>
      <c r="X1041" s="19" t="n">
        <f aca="false">V1041-V1034</f>
        <v>1.07469630501041</v>
      </c>
      <c r="Y1041" s="20" t="n">
        <v>52</v>
      </c>
      <c r="Z1041" s="37"/>
    </row>
    <row r="1042" customFormat="false" ht="12.75" hidden="false" customHeight="false" outlineLevel="0" collapsed="false">
      <c r="A1042" s="0" t="s">
        <v>32</v>
      </c>
      <c r="B1042" s="19"/>
      <c r="C1042" s="19"/>
      <c r="D1042" s="19"/>
      <c r="E1042" s="19"/>
      <c r="F1042" s="19"/>
      <c r="G1042" s="19"/>
      <c r="H1042" s="19"/>
      <c r="I1042" s="19"/>
      <c r="J1042" s="19" t="n">
        <f aca="false">($J$5/($J$5+$P$5+$R$5))*J242</f>
        <v>16.1060582290421</v>
      </c>
      <c r="K1042" s="19" t="n">
        <f aca="false">($J$5/($J$5+$P$5+$R$5))*K242</f>
        <v>11.6700061875598</v>
      </c>
      <c r="L1042" s="19"/>
      <c r="M1042" s="19"/>
      <c r="N1042" s="19"/>
      <c r="O1042" s="19"/>
      <c r="P1042" s="19" t="n">
        <f aca="false">($P$5/($J$5+$P$5+$R$5))*P242</f>
        <v>17.6591929758408</v>
      </c>
      <c r="Q1042" s="19" t="n">
        <f aca="false">($P$5/($J$5+$P$5+$R$5))*Q242</f>
        <v>11.3415768505215</v>
      </c>
      <c r="R1042" s="19" t="n">
        <f aca="false">($R$5/($J$5+$P$5+$R$5))*R242</f>
        <v>39.376623599646</v>
      </c>
      <c r="S1042" s="19" t="n">
        <f aca="false">($R$5/($J$5+$P$5+$R$5))*S242</f>
        <v>28.3647945743582</v>
      </c>
      <c r="U1042" s="23" t="n">
        <f aca="false">B1042+D1042+F1042+H1042+J1042+L1042+N1042+P1042+R1042</f>
        <v>73.1418748045289</v>
      </c>
      <c r="V1042" s="23" t="n">
        <f aca="false">C1042+E1042+G1042+I1042+K1042+M1042+O1042+Q1042+S1042</f>
        <v>51.3763776124395</v>
      </c>
      <c r="W1042" s="19" t="n">
        <f aca="false">U1042-U1035</f>
        <v>-3.87214428222534</v>
      </c>
      <c r="X1042" s="19" t="n">
        <f aca="false">V1042-V1035</f>
        <v>-0.67605021485079</v>
      </c>
      <c r="Y1042" s="20" t="n">
        <v>12</v>
      </c>
      <c r="Z1042" s="37"/>
    </row>
    <row r="1043" customFormat="false" ht="13.5" hidden="false" customHeight="false" outlineLevel="0" collapsed="false">
      <c r="U1043" s="30" t="n">
        <f aca="false">(U1040*(($F$5+$J$5)/(SUM($B$5:$S$5)+$J$5+$J$5)))+(U1041*(($B$5+$D$5+$H$5+$J$5+$L$5+$N$5)/(SUM($B$5:$S$5)+$J$5+$J$5)))+(U1042*(($J$5+$P$5+$R$5)/(SUM($B$5:$S$5)+$J$5+$J$5)))</f>
        <v>77.1476075817618</v>
      </c>
      <c r="V1043" s="30" t="n">
        <f aca="false">(V1040*(($F$5+$J$5)/(SUM($B$5:$S$5)+$J$5+$J$5)))+(V1041*(($B$5+$D$5+$H$5+$J$5+$L$5+$N$5)/(SUM($B$5:$S$5)+$J$5+$J$5)))+(V1042*(($J$5+$P$5+$R$5)/(SUM($B$5:$S$5)+$J$5+$J$5)))</f>
        <v>56.2751315748858</v>
      </c>
      <c r="W1043" s="31" t="n">
        <f aca="false">U1043-U1033</f>
        <v>-8.41603040479046</v>
      </c>
      <c r="X1043" s="31" t="n">
        <f aca="false">V1043-V1033</f>
        <v>-4.32671603372987</v>
      </c>
      <c r="Y1043" s="22" t="n">
        <f aca="false">SUM(Y1040:Y1042)</f>
        <v>78</v>
      </c>
    </row>
    <row r="1044" customFormat="false" ht="13.5" hidden="false" customHeight="false" outlineLevel="0" collapsed="false"/>
    <row r="1045" customFormat="false" ht="13.5" hidden="false" customHeight="false" outlineLevel="0" collapsed="false"/>
    <row r="1046" customFormat="false" ht="13.5" hidden="false" customHeight="false" outlineLevel="0" collapsed="false">
      <c r="A1046" s="3" t="str">
        <f aca="false">A246</f>
        <v>June 3 - 9, 2000</v>
      </c>
      <c r="B1046" s="19"/>
      <c r="C1046" s="19"/>
      <c r="D1046" s="19"/>
      <c r="E1046" s="19"/>
      <c r="F1046" s="19"/>
      <c r="G1046" s="19"/>
      <c r="H1046" s="19"/>
      <c r="I1046" s="19"/>
      <c r="J1046" s="19"/>
      <c r="K1046" s="19"/>
      <c r="L1046" s="19"/>
      <c r="M1046" s="19"/>
      <c r="N1046" s="19"/>
      <c r="O1046" s="19"/>
      <c r="P1046" s="19"/>
      <c r="Q1046" s="19"/>
      <c r="R1046" s="19"/>
      <c r="S1046" s="19"/>
      <c r="U1046" s="12" t="s">
        <v>26</v>
      </c>
      <c r="V1046" s="12" t="s">
        <v>27</v>
      </c>
      <c r="W1046" s="12" t="s">
        <v>26</v>
      </c>
      <c r="X1046" s="12" t="s">
        <v>27</v>
      </c>
      <c r="Y1046" s="29" t="s">
        <v>28</v>
      </c>
    </row>
    <row r="1047" customFormat="false" ht="12.75" hidden="false" customHeight="false" outlineLevel="0" collapsed="false">
      <c r="A1047" s="0" t="s">
        <v>30</v>
      </c>
      <c r="B1047" s="19"/>
      <c r="C1047" s="19"/>
      <c r="D1047" s="19"/>
      <c r="E1047" s="19"/>
      <c r="F1047" s="19" t="n">
        <f aca="false">($F$5/($F$5+$J$5))*F247</f>
        <v>52.4256331695744</v>
      </c>
      <c r="G1047" s="19" t="n">
        <f aca="false">($F$5/($F$5+$J$5))*G247</f>
        <v>40.6833156580642</v>
      </c>
      <c r="H1047" s="19"/>
      <c r="I1047" s="19"/>
      <c r="J1047" s="19" t="n">
        <f aca="false">($J$5/($F$5+$J$5))*J247</f>
        <v>31.2666786013876</v>
      </c>
      <c r="K1047" s="19" t="n">
        <f aca="false">($J$5/($F$5+$J$5))*K247</f>
        <v>21.4110267318577</v>
      </c>
      <c r="L1047" s="19"/>
      <c r="M1047" s="19"/>
      <c r="N1047" s="19"/>
      <c r="O1047" s="19"/>
      <c r="P1047" s="19"/>
      <c r="Q1047" s="19"/>
      <c r="R1047" s="19"/>
      <c r="S1047" s="19"/>
      <c r="U1047" s="23" t="n">
        <f aca="false">B1047+D1047+F1047+H1047+J1047+L1047+N1047+P1047+R1047</f>
        <v>83.692311770962</v>
      </c>
      <c r="V1047" s="23" t="n">
        <f aca="false">C1047+E1047+G1047+I1047+K1047+M1047+O1047+Q1047+S1047</f>
        <v>62.0943423899219</v>
      </c>
      <c r="W1047" s="19" t="n">
        <f aca="false">U1047-U1040</f>
        <v>-5.74533188195248</v>
      </c>
      <c r="X1047" s="19" t="n">
        <f aca="false">V1047-V1040</f>
        <v>-3.92736498659095</v>
      </c>
      <c r="Y1047" s="20" t="n">
        <v>21</v>
      </c>
      <c r="Z1047" s="37"/>
    </row>
    <row r="1048" customFormat="false" ht="12.75" hidden="false" customHeight="false" outlineLevel="0" collapsed="false">
      <c r="A1048" s="0" t="s">
        <v>31</v>
      </c>
      <c r="B1048" s="19" t="n">
        <f aca="false">($B$5/($B$5+$D$5+$H$5+$J$5+$L$5+$N$5))*B248</f>
        <v>17.6905091331499</v>
      </c>
      <c r="C1048" s="19" t="n">
        <f aca="false">($B$5/($B$5+$D$5+$H$5+$J$5+$L$5+$N$5))*C248</f>
        <v>12.2927844019526</v>
      </c>
      <c r="D1048" s="19" t="n">
        <f aca="false">($D$5/($B$5+$D$5+$H$5+$J$5+$L$5+$N$5))*D248</f>
        <v>15.1250903034175</v>
      </c>
      <c r="E1048" s="19" t="n">
        <f aca="false">($D$5/($B$5+$D$5+$H$5+$J$5+$L$5+$N$5))*E248</f>
        <v>11.2801245254664</v>
      </c>
      <c r="F1048" s="19"/>
      <c r="G1048" s="19"/>
      <c r="H1048" s="19" t="n">
        <f aca="false">($H$5/($B$5+$D$5+$H$5+$J$5+$L$5+$N$5))*H248</f>
        <v>21.9317782727021</v>
      </c>
      <c r="I1048" s="19" t="n">
        <f aca="false">($H$5/($B$5+$D$5+$H$5+$J$5+$L$5+$N$5))*I248</f>
        <v>16.8226608033952</v>
      </c>
      <c r="J1048" s="19" t="n">
        <f aca="false">($J$5/($B$5+$D$5+$H$5+$J$5+$L$5+$N$5))*J248</f>
        <v>8.3037726473144</v>
      </c>
      <c r="K1048" s="19" t="n">
        <f aca="false">($J$5/($B$5+$D$5+$H$5+$J$5+$L$5+$N$5))*K248</f>
        <v>5.53523031537148</v>
      </c>
      <c r="L1048" s="19" t="n">
        <f aca="false">($L$5/($B$5+$D$5+$H$5+$J$5+$L$5+$N$5))*L248</f>
        <v>5.22955599968592</v>
      </c>
      <c r="M1048" s="19" t="n">
        <f aca="false">($L$5/($B$5+$D$5+$H$5+$J$5+$L$5+$N$5))*M248</f>
        <v>3.73604961374942</v>
      </c>
      <c r="N1048" s="19" t="n">
        <f aca="false">($N$5/($B$5+$D$5+$H$5+$J$5+$L$5+$N$5))*N248</f>
        <v>7.57649645570843</v>
      </c>
      <c r="O1048" s="19" t="n">
        <f aca="false">($N$5/($B$5+$D$5+$H$5+$J$5+$L$5+$N$5))*O248</f>
        <v>5.63045366279118</v>
      </c>
      <c r="P1048" s="19"/>
      <c r="Q1048" s="19"/>
      <c r="R1048" s="19"/>
      <c r="S1048" s="19"/>
      <c r="U1048" s="23" t="n">
        <f aca="false">B1048+D1048+F1048+H1048+J1048+L1048+N1048+P1048+R1048</f>
        <v>75.8572028119783</v>
      </c>
      <c r="V1048" s="23" t="n">
        <f aca="false">C1048+E1048+G1048+I1048+K1048+M1048+O1048+Q1048+S1048</f>
        <v>55.2973033227263</v>
      </c>
      <c r="W1048" s="19" t="n">
        <f aca="false">U1048-U1041</f>
        <v>0.278041822981209</v>
      </c>
      <c r="X1048" s="19" t="n">
        <f aca="false">V1048-V1041</f>
        <v>-0.48918600890466</v>
      </c>
      <c r="Y1048" s="20" t="n">
        <v>53</v>
      </c>
      <c r="Z1048" s="37"/>
    </row>
    <row r="1049" customFormat="false" ht="12.75" hidden="false" customHeight="false" outlineLevel="0" collapsed="false">
      <c r="A1049" s="0" t="s">
        <v>32</v>
      </c>
      <c r="B1049" s="19"/>
      <c r="C1049" s="19"/>
      <c r="D1049" s="19"/>
      <c r="E1049" s="19"/>
      <c r="F1049" s="19"/>
      <c r="G1049" s="19"/>
      <c r="H1049" s="19"/>
      <c r="I1049" s="19"/>
      <c r="J1049" s="19" t="n">
        <f aca="false">($J$5/($J$5+$P$5+$R$5))*J249</f>
        <v>17.6378975505562</v>
      </c>
      <c r="K1049" s="19" t="n">
        <f aca="false">($J$5/($J$5+$P$5+$R$5))*K249</f>
        <v>11.3414097400426</v>
      </c>
      <c r="L1049" s="19"/>
      <c r="M1049" s="19"/>
      <c r="N1049" s="19"/>
      <c r="O1049" s="19"/>
      <c r="P1049" s="19" t="n">
        <f aca="false">($P$5/($J$5+$P$5+$R$5))*P249</f>
        <v>19.0209355022797</v>
      </c>
      <c r="Q1049" s="19" t="n">
        <f aca="false">($P$5/($J$5+$P$5+$R$5))*Q249</f>
        <v>11.9166957686027</v>
      </c>
      <c r="R1049" s="19" t="n">
        <f aca="false">($R$5/($J$5+$P$5+$R$5))*R249</f>
        <v>40.7752110457488</v>
      </c>
      <c r="S1049" s="19" t="n">
        <f aca="false">($R$5/($J$5+$P$5+$R$5))*S249</f>
        <v>29.258973433342</v>
      </c>
      <c r="U1049" s="23" t="n">
        <f aca="false">B1049+D1049+F1049+H1049+J1049+L1049+N1049+P1049+R1049</f>
        <v>77.4340440985847</v>
      </c>
      <c r="V1049" s="23" t="n">
        <f aca="false">C1049+E1049+G1049+I1049+K1049+M1049+O1049+Q1049+S1049</f>
        <v>52.5170789419872</v>
      </c>
      <c r="W1049" s="19" t="n">
        <f aca="false">U1049-U1042</f>
        <v>4.29216929405585</v>
      </c>
      <c r="X1049" s="19" t="n">
        <f aca="false">V1049-V1042</f>
        <v>1.14070132954772</v>
      </c>
      <c r="Y1049" s="20" t="n">
        <v>4</v>
      </c>
      <c r="Z1049" s="37"/>
    </row>
    <row r="1050" customFormat="false" ht="13.5" hidden="false" customHeight="false" outlineLevel="0" collapsed="false">
      <c r="U1050" s="30" t="n">
        <f aca="false">(U1047*(($F$5+$J$5)/(SUM($B$5:$S$5)+$J$5+$J$5)))+(U1048*(($B$5+$D$5+$H$5+$J$5+$L$5+$N$5)/(SUM($B$5:$S$5)+$J$5+$J$5)))+(U1049*(($J$5+$P$5+$R$5)/(SUM($B$5:$S$5)+$J$5+$J$5)))</f>
        <v>77.5021496806129</v>
      </c>
      <c r="V1050" s="30" t="n">
        <f aca="false">(V1047*(($F$5+$J$5)/(SUM($B$5:$S$5)+$J$5+$J$5)))+(V1048*(($B$5+$D$5+$H$5+$J$5+$L$5+$N$5)/(SUM($B$5:$S$5)+$J$5+$J$5)))+(V1049*(($J$5+$P$5+$R$5)/(SUM($B$5:$S$5)+$J$5+$J$5)))</f>
        <v>55.6598968393083</v>
      </c>
      <c r="W1050" s="31" t="n">
        <f aca="false">U1050-U1040</f>
        <v>-11.9354939723015</v>
      </c>
      <c r="X1050" s="31" t="n">
        <f aca="false">V1050-V1040</f>
        <v>-10.3618105372045</v>
      </c>
      <c r="Y1050" s="22" t="n">
        <f aca="false">SUM(Y1047:Y1049)</f>
        <v>78</v>
      </c>
    </row>
    <row r="1051" customFormat="false" ht="13.5" hidden="false" customHeight="false" outlineLevel="0" collapsed="false"/>
    <row r="1052" customFormat="false" ht="13.5" hidden="false" customHeight="false" outlineLevel="0" collapsed="false"/>
    <row r="1053" customFormat="false" ht="13.5" hidden="false" customHeight="false" outlineLevel="0" collapsed="false">
      <c r="A1053" s="3" t="str">
        <f aca="false">A253</f>
        <v>June 10 - 16, 2000</v>
      </c>
      <c r="B1053" s="19"/>
      <c r="C1053" s="19"/>
      <c r="D1053" s="19"/>
      <c r="E1053" s="19"/>
      <c r="F1053" s="19"/>
      <c r="G1053" s="19"/>
      <c r="H1053" s="19"/>
      <c r="I1053" s="19"/>
      <c r="J1053" s="19"/>
      <c r="K1053" s="19"/>
      <c r="L1053" s="19"/>
      <c r="M1053" s="19"/>
      <c r="N1053" s="19"/>
      <c r="O1053" s="19"/>
      <c r="P1053" s="19"/>
      <c r="Q1053" s="19"/>
      <c r="R1053" s="19"/>
      <c r="S1053" s="19"/>
      <c r="U1053" s="12" t="s">
        <v>26</v>
      </c>
      <c r="V1053" s="12" t="s">
        <v>27</v>
      </c>
      <c r="W1053" s="12" t="s">
        <v>26</v>
      </c>
      <c r="X1053" s="12" t="s">
        <v>27</v>
      </c>
      <c r="Y1053" s="29" t="s">
        <v>28</v>
      </c>
    </row>
    <row r="1054" customFormat="false" ht="12.75" hidden="false" customHeight="false" outlineLevel="0" collapsed="false">
      <c r="A1054" s="0" t="s">
        <v>30</v>
      </c>
      <c r="B1054" s="19"/>
      <c r="C1054" s="19"/>
      <c r="D1054" s="19"/>
      <c r="E1054" s="19"/>
      <c r="F1054" s="19" t="n">
        <f aca="false">($F$5/($F$5+$J$5))*F254</f>
        <v>54.1728430673571</v>
      </c>
      <c r="G1054" s="19" t="n">
        <f aca="false">($F$5/($F$5+$J$5))*G254</f>
        <v>43.0873964525323</v>
      </c>
      <c r="H1054" s="19"/>
      <c r="I1054" s="19"/>
      <c r="J1054" s="19" t="n">
        <f aca="false">($J$5/($F$5+$J$5))*J254</f>
        <v>33.528406777288</v>
      </c>
      <c r="K1054" s="19" t="n">
        <f aca="false">($J$5/($F$5+$J$5))*K254</f>
        <v>24.3307121952928</v>
      </c>
      <c r="L1054" s="19"/>
      <c r="M1054" s="19"/>
      <c r="N1054" s="19"/>
      <c r="O1054" s="19"/>
      <c r="P1054" s="19"/>
      <c r="Q1054" s="19"/>
      <c r="R1054" s="19"/>
      <c r="S1054" s="19"/>
      <c r="U1054" s="23" t="n">
        <f aca="false">B1054+D1054+F1054+H1054+J1054+L1054+N1054+P1054+R1054</f>
        <v>87.7012498446451</v>
      </c>
      <c r="V1054" s="23" t="n">
        <f aca="false">C1054+E1054+G1054+I1054+K1054+M1054+O1054+Q1054+S1054</f>
        <v>67.4181086478251</v>
      </c>
      <c r="W1054" s="19" t="n">
        <f aca="false">U1054-U1047</f>
        <v>4.00893807368311</v>
      </c>
      <c r="X1054" s="19" t="n">
        <f aca="false">V1054-V1047</f>
        <v>5.32376625790326</v>
      </c>
      <c r="Y1054" s="20" t="n">
        <v>11</v>
      </c>
      <c r="Z1054" s="37"/>
    </row>
    <row r="1055" customFormat="false" ht="12.75" hidden="false" customHeight="false" outlineLevel="0" collapsed="false">
      <c r="A1055" s="0" t="s">
        <v>31</v>
      </c>
      <c r="B1055" s="19" t="n">
        <f aca="false">($B$5/($B$5+$D$5+$H$5+$J$5+$L$5+$N$5))*B255</f>
        <v>19.992928439395</v>
      </c>
      <c r="C1055" s="19" t="n">
        <f aca="false">($B$5/($B$5+$D$5+$H$5+$J$5+$L$5+$N$5))*C255</f>
        <v>15.7174425223676</v>
      </c>
      <c r="D1055" s="19" t="n">
        <f aca="false">($D$5/($B$5+$D$5+$H$5+$J$5+$L$5+$N$5))*D255</f>
        <v>16.8640900230501</v>
      </c>
      <c r="E1055" s="19" t="n">
        <f aca="false">($D$5/($B$5+$D$5+$H$5+$J$5+$L$5+$N$5))*E255</f>
        <v>12.9279670017312</v>
      </c>
      <c r="F1055" s="19"/>
      <c r="G1055" s="19"/>
      <c r="H1055" s="19" t="n">
        <f aca="false">($H$5/($B$5+$D$5+$H$5+$J$5+$L$5+$N$5))*H255</f>
        <v>23.1772801298535</v>
      </c>
      <c r="I1055" s="19" t="n">
        <f aca="false">($H$5/($B$5+$D$5+$H$5+$J$5+$L$5+$N$5))*I255</f>
        <v>17.541185616805</v>
      </c>
      <c r="J1055" s="19" t="n">
        <f aca="false">($J$5/($B$5+$D$5+$H$5+$J$5+$L$5+$N$5))*J255</f>
        <v>8.75808803333317</v>
      </c>
      <c r="K1055" s="19" t="n">
        <f aca="false">($J$5/($B$5+$D$5+$H$5+$J$5+$L$5+$N$5))*K255</f>
        <v>6.37895888940633</v>
      </c>
      <c r="L1055" s="19" t="n">
        <f aca="false">($L$5/($B$5+$D$5+$H$5+$J$5+$L$5+$N$5))*L255</f>
        <v>5.16561383025744</v>
      </c>
      <c r="M1055" s="19" t="n">
        <f aca="false">($L$5/($B$5+$D$5+$H$5+$J$5+$L$5+$N$5))*M255</f>
        <v>4.02987910659931</v>
      </c>
      <c r="N1055" s="19" t="n">
        <f aca="false">($N$5/($B$5+$D$5+$H$5+$J$5+$L$5+$N$5))*N255</f>
        <v>8.25180235026554</v>
      </c>
      <c r="O1055" s="19" t="n">
        <f aca="false">($N$5/($B$5+$D$5+$H$5+$J$5+$L$5+$N$5))*O255</f>
        <v>6.17069837843686</v>
      </c>
      <c r="P1055" s="19"/>
      <c r="Q1055" s="19"/>
      <c r="R1055" s="19"/>
      <c r="S1055" s="19"/>
      <c r="U1055" s="23" t="n">
        <f aca="false">B1055+D1055+F1055+H1055+J1055+L1055+N1055+P1055+R1055</f>
        <v>82.2098028061548</v>
      </c>
      <c r="V1055" s="23" t="n">
        <f aca="false">C1055+E1055+G1055+I1055+K1055+M1055+O1055+Q1055+S1055</f>
        <v>62.7661315153462</v>
      </c>
      <c r="W1055" s="19" t="n">
        <f aca="false">U1055-U1048</f>
        <v>6.35259999417653</v>
      </c>
      <c r="X1055" s="19" t="n">
        <f aca="false">V1055-V1048</f>
        <v>7.46882819261995</v>
      </c>
      <c r="Y1055" s="20" t="n">
        <v>48</v>
      </c>
      <c r="Z1055" s="37"/>
    </row>
    <row r="1056" customFormat="false" ht="12.75" hidden="false" customHeight="false" outlineLevel="0" collapsed="false">
      <c r="A1056" s="0" t="s">
        <v>32</v>
      </c>
      <c r="B1056" s="19"/>
      <c r="C1056" s="19"/>
      <c r="D1056" s="19"/>
      <c r="E1056" s="19"/>
      <c r="F1056" s="19"/>
      <c r="G1056" s="19"/>
      <c r="H1056" s="19"/>
      <c r="I1056" s="19"/>
      <c r="J1056" s="19" t="n">
        <f aca="false">($J$5/($J$5+$P$5+$R$5))*J256</f>
        <v>18.1066307183381</v>
      </c>
      <c r="K1056" s="19" t="n">
        <f aca="false">($J$5/($J$5+$P$5+$R$5))*K256</f>
        <v>13.0182180825201</v>
      </c>
      <c r="L1056" s="19"/>
      <c r="M1056" s="19"/>
      <c r="N1056" s="19"/>
      <c r="O1056" s="19"/>
      <c r="P1056" s="19" t="n">
        <f aca="false">($P$5/($J$5+$P$5+$R$5))*P256</f>
        <v>17.9185035207691</v>
      </c>
      <c r="Q1056" s="19" t="n">
        <f aca="false">($P$5/($J$5+$P$5+$R$5))*Q256</f>
        <v>11.6298606406932</v>
      </c>
      <c r="R1056" s="19" t="n">
        <f aca="false">($R$5/($J$5+$P$5+$R$5))*R256</f>
        <v>40.9488062088483</v>
      </c>
      <c r="S1056" s="19" t="n">
        <f aca="false">($R$5/($J$5+$P$5+$R$5))*S256</f>
        <v>29.7470051182819</v>
      </c>
      <c r="U1056" s="23" t="n">
        <f aca="false">B1056+D1056+F1056+H1056+J1056+L1056+N1056+P1056+R1056</f>
        <v>76.9739404479554</v>
      </c>
      <c r="V1056" s="23" t="n">
        <f aca="false">C1056+E1056+G1056+I1056+K1056+M1056+O1056+Q1056+S1056</f>
        <v>54.3950838414952</v>
      </c>
      <c r="W1056" s="19" t="n">
        <f aca="false">U1056-U1049</f>
        <v>-0.460103650629321</v>
      </c>
      <c r="X1056" s="19" t="n">
        <f aca="false">V1056-V1049</f>
        <v>1.87800489950794</v>
      </c>
      <c r="Y1056" s="20" t="n">
        <v>5</v>
      </c>
      <c r="Z1056" s="37"/>
    </row>
    <row r="1057" customFormat="false" ht="13.5" hidden="false" customHeight="false" outlineLevel="0" collapsed="false">
      <c r="U1057" s="30" t="n">
        <f aca="false">(U1054*(($F$5+$J$5)/(SUM($B$5:$S$5)+$J$5+$J$5)))+(U1055*(($B$5+$D$5+$H$5+$J$5+$L$5+$N$5)/(SUM($B$5:$S$5)+$J$5+$J$5)))+(U1056*(($J$5+$P$5+$R$5)/(SUM($B$5:$S$5)+$J$5+$J$5)))</f>
        <v>81.7355993138371</v>
      </c>
      <c r="V1057" s="30" t="n">
        <f aca="false">(V1054*(($F$5+$J$5)/(SUM($B$5:$S$5)+$J$5+$J$5)))+(V1055*(($B$5+$D$5+$H$5+$J$5+$L$5+$N$5)/(SUM($B$5:$S$5)+$J$5+$J$5)))+(V1056*(($J$5+$P$5+$R$5)/(SUM($B$5:$S$5)+$J$5+$J$5)))</f>
        <v>61.3545482480131</v>
      </c>
      <c r="W1057" s="31" t="n">
        <f aca="false">U1057-U1047</f>
        <v>-1.95671245712484</v>
      </c>
      <c r="X1057" s="31" t="n">
        <f aca="false">V1057-V1047</f>
        <v>-0.739794141908703</v>
      </c>
      <c r="Y1057" s="22" t="n">
        <f aca="false">SUM(Y1054:Y1056)</f>
        <v>64</v>
      </c>
    </row>
    <row r="1058" customFormat="false" ht="13.5" hidden="false" customHeight="false" outlineLevel="0" collapsed="false"/>
    <row r="1059" customFormat="false" ht="13.5" hidden="false" customHeight="false" outlineLevel="0" collapsed="false"/>
    <row r="1060" customFormat="false" ht="13.5" hidden="false" customHeight="false" outlineLevel="0" collapsed="false">
      <c r="A1060" s="3" t="str">
        <f aca="false">A260</f>
        <v>June 17 - 23, 2000</v>
      </c>
      <c r="B1060" s="19"/>
      <c r="C1060" s="19"/>
      <c r="D1060" s="19"/>
      <c r="E1060" s="19"/>
      <c r="F1060" s="19"/>
      <c r="G1060" s="19"/>
      <c r="H1060" s="19"/>
      <c r="I1060" s="19"/>
      <c r="J1060" s="19"/>
      <c r="K1060" s="19"/>
      <c r="L1060" s="19"/>
      <c r="M1060" s="19"/>
      <c r="N1060" s="19"/>
      <c r="O1060" s="19"/>
      <c r="P1060" s="19"/>
      <c r="Q1060" s="19"/>
      <c r="R1060" s="19"/>
      <c r="S1060" s="19"/>
      <c r="U1060" s="12" t="s">
        <v>26</v>
      </c>
      <c r="V1060" s="12" t="s">
        <v>27</v>
      </c>
      <c r="W1060" s="12" t="s">
        <v>26</v>
      </c>
      <c r="X1060" s="12" t="s">
        <v>27</v>
      </c>
      <c r="Y1060" s="29" t="s">
        <v>28</v>
      </c>
    </row>
    <row r="1061" customFormat="false" ht="12.75" hidden="false" customHeight="false" outlineLevel="0" collapsed="false">
      <c r="A1061" s="0" t="s">
        <v>30</v>
      </c>
      <c r="B1061" s="19"/>
      <c r="C1061" s="19"/>
      <c r="D1061" s="19"/>
      <c r="E1061" s="19"/>
      <c r="F1061" s="19" t="n">
        <f aca="false">($F$5/($F$5+$J$5))*F261</f>
        <v>53.5166390446784</v>
      </c>
      <c r="G1061" s="19" t="n">
        <f aca="false">($F$5/($F$5+$J$5))*G261</f>
        <v>42.8733298963536</v>
      </c>
      <c r="H1061" s="19"/>
      <c r="I1061" s="19"/>
      <c r="J1061" s="19" t="n">
        <f aca="false">($J$5/($F$5+$J$5))*J261</f>
        <v>30.4442319919692</v>
      </c>
      <c r="K1061" s="19" t="n">
        <f aca="false">($J$5/($F$5+$J$5))*K261</f>
        <v>22.2883031152373</v>
      </c>
      <c r="L1061" s="19"/>
      <c r="M1061" s="19"/>
      <c r="N1061" s="19"/>
      <c r="O1061" s="19"/>
      <c r="P1061" s="19"/>
      <c r="Q1061" s="19"/>
      <c r="R1061" s="19"/>
      <c r="S1061" s="19"/>
      <c r="U1061" s="23" t="n">
        <f aca="false">B1061+D1061+F1061+H1061+J1061+L1061+N1061+P1061+R1061</f>
        <v>83.9608710366476</v>
      </c>
      <c r="V1061" s="23" t="n">
        <f aca="false">C1061+E1061+G1061+I1061+K1061+M1061+O1061+Q1061+S1061</f>
        <v>65.1616330115908</v>
      </c>
      <c r="W1061" s="19" t="n">
        <f aca="false">U1061-U1054</f>
        <v>-3.74037880799749</v>
      </c>
      <c r="X1061" s="19" t="n">
        <f aca="false">V1061-V1054</f>
        <v>-2.25647563623427</v>
      </c>
      <c r="Y1061" s="20" t="n">
        <v>12</v>
      </c>
      <c r="Z1061" s="37"/>
    </row>
    <row r="1062" customFormat="false" ht="12.75" hidden="false" customHeight="false" outlineLevel="0" collapsed="false">
      <c r="A1062" s="0" t="s">
        <v>31</v>
      </c>
      <c r="B1062" s="19" t="n">
        <f aca="false">($B$5/($B$5+$D$5+$H$5+$J$5+$L$5+$N$5))*B262</f>
        <v>18.9072843691655</v>
      </c>
      <c r="C1062" s="19" t="n">
        <f aca="false">($B$5/($B$5+$D$5+$H$5+$J$5+$L$5+$N$5))*C262</f>
        <v>14.6577197290958</v>
      </c>
      <c r="D1062" s="19" t="n">
        <f aca="false">($D$5/($B$5+$D$5+$H$5+$J$5+$L$5+$N$5))*D262</f>
        <v>16.8979818186613</v>
      </c>
      <c r="E1062" s="19" t="n">
        <f aca="false">($D$5/($B$5+$D$5+$H$5+$J$5+$L$5+$N$5))*E262</f>
        <v>13.1488480145071</v>
      </c>
      <c r="F1062" s="19"/>
      <c r="G1062" s="19"/>
      <c r="H1062" s="19" t="n">
        <f aca="false">($H$5/($B$5+$D$5+$H$5+$J$5+$L$5+$N$5))*H262</f>
        <v>23.0704723873196</v>
      </c>
      <c r="I1062" s="19" t="n">
        <f aca="false">($H$5/($B$5+$D$5+$H$5+$J$5+$L$5+$N$5))*I262</f>
        <v>18.3409196228852</v>
      </c>
      <c r="J1062" s="19" t="n">
        <f aca="false">($J$5/($B$5+$D$5+$H$5+$J$5+$L$5+$N$5))*J262</f>
        <v>8.14986172062233</v>
      </c>
      <c r="K1062" s="19" t="n">
        <f aca="false">($J$5/($B$5+$D$5+$H$5+$J$5+$L$5+$N$5))*K262</f>
        <v>5.73735430343697</v>
      </c>
      <c r="L1062" s="19" t="n">
        <f aca="false">($L$5/($B$5+$D$5+$H$5+$J$5+$L$5+$N$5))*L262</f>
        <v>5.99229473501129</v>
      </c>
      <c r="M1062" s="19" t="n">
        <f aca="false">($L$5/($B$5+$D$5+$H$5+$J$5+$L$5+$N$5))*M262</f>
        <v>4.47899672520407</v>
      </c>
      <c r="N1062" s="19" t="n">
        <f aca="false">($N$5/($B$5+$D$5+$H$5+$J$5+$L$5+$N$5))*N262</f>
        <v>7.97006182651483</v>
      </c>
      <c r="O1062" s="19" t="n">
        <f aca="false">($N$5/($B$5+$D$5+$H$5+$J$5+$L$5+$N$5))*O262</f>
        <v>6.42920257033184</v>
      </c>
      <c r="P1062" s="19"/>
      <c r="Q1062" s="19"/>
      <c r="R1062" s="19"/>
      <c r="S1062" s="19"/>
      <c r="U1062" s="23" t="n">
        <f aca="false">B1062+D1062+F1062+H1062+J1062+L1062+N1062+P1062+R1062</f>
        <v>80.9879568572949</v>
      </c>
      <c r="V1062" s="23" t="n">
        <f aca="false">C1062+E1062+G1062+I1062+K1062+M1062+O1062+Q1062+S1062</f>
        <v>62.7930409654609</v>
      </c>
      <c r="W1062" s="19" t="n">
        <f aca="false">U1062-U1055</f>
        <v>-1.22184594885995</v>
      </c>
      <c r="X1062" s="19" t="n">
        <f aca="false">V1062-V1055</f>
        <v>0.0269094501147151</v>
      </c>
      <c r="Y1062" s="20" t="n">
        <v>52</v>
      </c>
      <c r="Z1062" s="37"/>
    </row>
    <row r="1063" customFormat="false" ht="12.75" hidden="false" customHeight="false" outlineLevel="0" collapsed="false">
      <c r="A1063" s="0" t="s">
        <v>32</v>
      </c>
      <c r="B1063" s="19"/>
      <c r="C1063" s="19"/>
      <c r="D1063" s="19"/>
      <c r="E1063" s="19"/>
      <c r="F1063" s="19"/>
      <c r="G1063" s="19"/>
      <c r="H1063" s="19"/>
      <c r="I1063" s="19"/>
      <c r="J1063" s="19" t="n">
        <f aca="false">($J$5/($J$5+$P$5+$R$5))*J263</f>
        <v>17.4832639281952</v>
      </c>
      <c r="K1063" s="19" t="n">
        <f aca="false">($J$5/($J$5+$P$5+$R$5))*K263</f>
        <v>11.887459719005</v>
      </c>
      <c r="L1063" s="19"/>
      <c r="M1063" s="19"/>
      <c r="N1063" s="19"/>
      <c r="O1063" s="19"/>
      <c r="P1063" s="19" t="n">
        <f aca="false">($P$5/($J$5+$P$5+$R$5))*P263</f>
        <v>17.8917032689189</v>
      </c>
      <c r="Q1063" s="19" t="n">
        <f aca="false">($P$5/($J$5+$P$5+$R$5))*Q263</f>
        <v>11.7261966811274</v>
      </c>
      <c r="R1063" s="19" t="n">
        <f aca="false">($R$5/($J$5+$P$5+$R$5))*R263</f>
        <v>43.6804734923373</v>
      </c>
      <c r="S1063" s="19" t="n">
        <f aca="false">($R$5/($J$5+$P$5+$R$5))*S263</f>
        <v>30.8933882708252</v>
      </c>
      <c r="U1063" s="23" t="n">
        <f aca="false">B1063+D1063+F1063+H1063+J1063+L1063+N1063+P1063+R1063</f>
        <v>79.0554406894513</v>
      </c>
      <c r="V1063" s="23" t="n">
        <f aca="false">C1063+E1063+G1063+I1063+K1063+M1063+O1063+Q1063+S1063</f>
        <v>54.5070446709576</v>
      </c>
      <c r="W1063" s="19" t="n">
        <f aca="false">U1063-U1056</f>
        <v>2.08150024149593</v>
      </c>
      <c r="X1063" s="19" t="n">
        <f aca="false">V1063-V1056</f>
        <v>0.111960829462475</v>
      </c>
      <c r="Y1063" s="20" t="n">
        <v>9</v>
      </c>
      <c r="Z1063" s="37"/>
    </row>
    <row r="1064" customFormat="false" ht="13.5" hidden="false" customHeight="false" outlineLevel="0" collapsed="false">
      <c r="U1064" s="30" t="n">
        <f aca="false">(U1061*(($F$5+$J$5)/(SUM($B$5:$S$5)+$J$5+$J$5)))+(U1062*(($B$5+$D$5+$H$5+$J$5+$L$5+$N$5)/(SUM($B$5:$S$5)+$J$5+$J$5)))+(U1063*(($J$5+$P$5+$R$5)/(SUM($B$5:$S$5)+$J$5+$J$5)))</f>
        <v>80.9626977474272</v>
      </c>
      <c r="V1064" s="30" t="n">
        <f aca="false">(V1061*(($F$5+$J$5)/(SUM($B$5:$S$5)+$J$5+$J$5)))+(V1062*(($B$5+$D$5+$H$5+$J$5+$L$5+$N$5)/(SUM($B$5:$S$5)+$J$5+$J$5)))+(V1063*(($J$5+$P$5+$R$5)/(SUM($B$5:$S$5)+$J$5+$J$5)))</f>
        <v>61.041812753638</v>
      </c>
      <c r="W1064" s="31" t="n">
        <f aca="false">U1064-U1054</f>
        <v>-6.73855209721792</v>
      </c>
      <c r="X1064" s="31" t="n">
        <f aca="false">V1064-V1054</f>
        <v>-6.37629589418714</v>
      </c>
      <c r="Y1064" s="22" t="n">
        <f aca="false">SUM(Y1061:Y1063)</f>
        <v>73</v>
      </c>
    </row>
    <row r="1065" customFormat="false" ht="13.5" hidden="false" customHeight="false" outlineLevel="0" collapsed="false"/>
    <row r="1066" customFormat="false" ht="13.5" hidden="false" customHeight="false" outlineLevel="0" collapsed="false"/>
    <row r="1067" customFormat="false" ht="13.5" hidden="false" customHeight="false" outlineLevel="0" collapsed="false">
      <c r="A1067" s="3" t="str">
        <f aca="false">A267</f>
        <v>June 24 - 30, 2000</v>
      </c>
      <c r="B1067" s="19"/>
      <c r="C1067" s="19"/>
      <c r="D1067" s="19"/>
      <c r="E1067" s="19"/>
      <c r="F1067" s="19"/>
      <c r="G1067" s="19"/>
      <c r="H1067" s="19"/>
      <c r="I1067" s="19"/>
      <c r="J1067" s="19"/>
      <c r="K1067" s="19"/>
      <c r="L1067" s="19"/>
      <c r="M1067" s="19"/>
      <c r="N1067" s="19"/>
      <c r="O1067" s="19"/>
      <c r="P1067" s="19"/>
      <c r="Q1067" s="19"/>
      <c r="R1067" s="19"/>
      <c r="S1067" s="19"/>
      <c r="U1067" s="12" t="s">
        <v>26</v>
      </c>
      <c r="V1067" s="12" t="s">
        <v>27</v>
      </c>
      <c r="W1067" s="12" t="s">
        <v>26</v>
      </c>
      <c r="X1067" s="12" t="s">
        <v>27</v>
      </c>
      <c r="Y1067" s="29" t="s">
        <v>28</v>
      </c>
    </row>
    <row r="1068" customFormat="false" ht="12.75" hidden="false" customHeight="false" outlineLevel="0" collapsed="false">
      <c r="A1068" s="0" t="s">
        <v>30</v>
      </c>
      <c r="B1068" s="19"/>
      <c r="C1068" s="19"/>
      <c r="D1068" s="19"/>
      <c r="E1068" s="19"/>
      <c r="F1068" s="19" t="n">
        <f aca="false">($F$5/($F$5+$J$5))*F268</f>
        <v>55.5572735054474</v>
      </c>
      <c r="G1068" s="19" t="n">
        <f aca="false">($F$5/($F$5+$J$5))*G268</f>
        <v>44.3097765069734</v>
      </c>
      <c r="H1068" s="19"/>
      <c r="I1068" s="19"/>
      <c r="J1068" s="19" t="n">
        <f aca="false">($J$5/($F$5+$J$5))*J268</f>
        <v>31.7738540105289</v>
      </c>
      <c r="K1068" s="19" t="n">
        <f aca="false">($J$5/($F$5+$J$5))*K268</f>
        <v>23.7961218991709</v>
      </c>
      <c r="L1068" s="19"/>
      <c r="M1068" s="19"/>
      <c r="N1068" s="19"/>
      <c r="O1068" s="19"/>
      <c r="P1068" s="19"/>
      <c r="Q1068" s="19"/>
      <c r="R1068" s="19"/>
      <c r="S1068" s="19"/>
      <c r="U1068" s="23" t="n">
        <f aca="false">B1068+D1068+F1068+H1068+J1068+L1068+N1068+P1068+R1068</f>
        <v>87.3311275159763</v>
      </c>
      <c r="V1068" s="23" t="n">
        <f aca="false">C1068+E1068+G1068+I1068+K1068+M1068+O1068+Q1068+S1068</f>
        <v>68.1058984061443</v>
      </c>
      <c r="W1068" s="19" t="n">
        <f aca="false">U1068-U1061</f>
        <v>3.37025647932872</v>
      </c>
      <c r="X1068" s="19" t="n">
        <f aca="false">V1068-V1061</f>
        <v>2.94426539455343</v>
      </c>
      <c r="Y1068" s="20" t="n">
        <v>11</v>
      </c>
      <c r="Z1068" s="37"/>
    </row>
    <row r="1069" customFormat="false" ht="12.75" hidden="false" customHeight="false" outlineLevel="0" collapsed="false">
      <c r="A1069" s="0" t="s">
        <v>31</v>
      </c>
      <c r="B1069" s="19" t="n">
        <f aca="false">($B$5/($B$5+$D$5+$H$5+$J$5+$L$5+$N$5))*B269</f>
        <v>19.2686574655762</v>
      </c>
      <c r="C1069" s="19" t="n">
        <f aca="false">($B$5/($B$5+$D$5+$H$5+$J$5+$L$5+$N$5))*C269</f>
        <v>14.6897401300436</v>
      </c>
      <c r="D1069" s="19" t="n">
        <f aca="false">($D$5/($B$5+$D$5+$H$5+$J$5+$L$5+$N$5))*D269</f>
        <v>17.1959958835177</v>
      </c>
      <c r="E1069" s="19" t="n">
        <f aca="false">($D$5/($B$5+$D$5+$H$5+$J$5+$L$5+$N$5))*E269</f>
        <v>13.2084508274784</v>
      </c>
      <c r="F1069" s="19"/>
      <c r="G1069" s="19"/>
      <c r="H1069" s="19" t="n">
        <f aca="false">($H$5/($B$5+$D$5+$H$5+$J$5+$L$5+$N$5))*H269</f>
        <v>22.848912524708</v>
      </c>
      <c r="I1069" s="19" t="n">
        <f aca="false">($H$5/($B$5+$D$5+$H$5+$J$5+$L$5+$N$5))*I269</f>
        <v>18.1696741513845</v>
      </c>
      <c r="J1069" s="19" t="n">
        <f aca="false">($J$5/($B$5+$D$5+$H$5+$J$5+$L$5+$N$5))*J269</f>
        <v>8.33529657205856</v>
      </c>
      <c r="K1069" s="19" t="n">
        <f aca="false">($J$5/($B$5+$D$5+$H$5+$J$5+$L$5+$N$5))*K269</f>
        <v>6.16756315876903</v>
      </c>
      <c r="L1069" s="19" t="n">
        <f aca="false">($L$5/($B$5+$D$5+$H$5+$J$5+$L$5+$N$5))*L269</f>
        <v>6.088207989154</v>
      </c>
      <c r="M1069" s="19" t="n">
        <f aca="false">($L$5/($B$5+$D$5+$H$5+$J$5+$L$5+$N$5))*M269</f>
        <v>4.66473350306773</v>
      </c>
      <c r="N1069" s="19" t="n">
        <f aca="false">($N$5/($B$5+$D$5+$H$5+$J$5+$L$5+$N$5))*N269</f>
        <v>8.09205256875741</v>
      </c>
      <c r="O1069" s="19" t="n">
        <f aca="false">($N$5/($B$5+$D$5+$H$5+$J$5+$L$5+$N$5))*O269</f>
        <v>6.35368449180073</v>
      </c>
      <c r="P1069" s="19"/>
      <c r="Q1069" s="19"/>
      <c r="R1069" s="19"/>
      <c r="S1069" s="19"/>
      <c r="U1069" s="23" t="n">
        <f aca="false">B1069+D1069+F1069+H1069+J1069+L1069+N1069+P1069+R1069</f>
        <v>81.8291230037718</v>
      </c>
      <c r="V1069" s="23" t="n">
        <f aca="false">C1069+E1069+G1069+I1069+K1069+M1069+O1069+Q1069+S1069</f>
        <v>63.253846262544</v>
      </c>
      <c r="W1069" s="19" t="n">
        <f aca="false">U1069-U1062</f>
        <v>0.841166146476937</v>
      </c>
      <c r="X1069" s="19" t="n">
        <f aca="false">V1069-V1062</f>
        <v>0.460805297083041</v>
      </c>
      <c r="Y1069" s="20" t="n">
        <v>50</v>
      </c>
      <c r="Z1069" s="37"/>
    </row>
    <row r="1070" customFormat="false" ht="12.75" hidden="false" customHeight="false" outlineLevel="0" collapsed="false">
      <c r="A1070" s="0" t="s">
        <v>32</v>
      </c>
      <c r="B1070" s="19"/>
      <c r="C1070" s="19"/>
      <c r="D1070" s="19"/>
      <c r="E1070" s="19"/>
      <c r="F1070" s="19"/>
      <c r="G1070" s="19"/>
      <c r="H1070" s="19"/>
      <c r="I1070" s="19"/>
      <c r="J1070" s="19" t="n">
        <f aca="false">($J$5/($J$5+$P$5+$R$5))*J270</f>
        <v>17.9713262987722</v>
      </c>
      <c r="K1070" s="19" t="n">
        <f aca="false">($J$5/($J$5+$P$5+$R$5))*K270</f>
        <v>12.7379446419907</v>
      </c>
      <c r="L1070" s="19"/>
      <c r="M1070" s="19"/>
      <c r="N1070" s="19"/>
      <c r="O1070" s="19"/>
      <c r="P1070" s="19" t="n">
        <f aca="false">($P$5/($J$5+$P$5+$R$5))*P270</f>
        <v>18.492173776588</v>
      </c>
      <c r="Q1070" s="19" t="n">
        <f aca="false">($P$5/($J$5+$P$5+$R$5))*Q270</f>
        <v>12.4671874282269</v>
      </c>
      <c r="R1070" s="19" t="n">
        <f aca="false">($R$5/($J$5+$P$5+$R$5))*R270</f>
        <v>46.0256458843974</v>
      </c>
      <c r="S1070" s="19" t="n">
        <f aca="false">($R$5/($J$5+$P$5+$R$5))*S270</f>
        <v>31.4698552275327</v>
      </c>
      <c r="U1070" s="23" t="n">
        <f aca="false">B1070+D1070+F1070+H1070+J1070+L1070+N1070+P1070+R1070</f>
        <v>82.4891459597575</v>
      </c>
      <c r="V1070" s="23" t="n">
        <f aca="false">C1070+E1070+G1070+I1070+K1070+M1070+O1070+Q1070+S1070</f>
        <v>56.6749872977503</v>
      </c>
      <c r="W1070" s="19" t="n">
        <f aca="false">U1070-U1063</f>
        <v>3.43370527030619</v>
      </c>
      <c r="X1070" s="19" t="n">
        <f aca="false">V1070-V1063</f>
        <v>2.1679426267927</v>
      </c>
      <c r="Y1070" s="20" t="n">
        <v>8</v>
      </c>
      <c r="Z1070" s="37"/>
    </row>
    <row r="1071" customFormat="false" ht="13.5" hidden="false" customHeight="false" outlineLevel="0" collapsed="false">
      <c r="U1071" s="30" t="n">
        <f aca="false">(U1068*(($F$5+$J$5)/(SUM($B$5:$S$5)+$J$5+$J$5)))+(U1069*(($B$5+$D$5+$H$5+$J$5+$L$5+$N$5)/(SUM($B$5:$S$5)+$J$5+$J$5)))+(U1070*(($J$5+$P$5+$R$5)/(SUM($B$5:$S$5)+$J$5+$J$5)))</f>
        <v>82.8694744696147</v>
      </c>
      <c r="V1071" s="30" t="n">
        <f aca="false">(V1068*(($F$5+$J$5)/(SUM($B$5:$S$5)+$J$5+$J$5)))+(V1069*(($B$5+$D$5+$H$5+$J$5+$L$5+$N$5)/(SUM($B$5:$S$5)+$J$5+$J$5)))+(V1070*(($J$5+$P$5+$R$5)/(SUM($B$5:$S$5)+$J$5+$J$5)))</f>
        <v>62.3338111504549</v>
      </c>
      <c r="W1071" s="31" t="n">
        <f aca="false">U1071-U1061</f>
        <v>-1.09139656703294</v>
      </c>
      <c r="X1071" s="31" t="n">
        <f aca="false">V1071-V1061</f>
        <v>-2.82782186113599</v>
      </c>
      <c r="Y1071" s="22" t="n">
        <f aca="false">SUM(Y1068:Y1070)</f>
        <v>69</v>
      </c>
    </row>
    <row r="1072" customFormat="false" ht="13.5" hidden="false" customHeight="false" outlineLevel="0" collapsed="false"/>
    <row r="1073" customFormat="false" ht="13.5" hidden="false" customHeight="false" outlineLevel="0" collapsed="false"/>
    <row r="1074" customFormat="false" ht="13.5" hidden="false" customHeight="false" outlineLevel="0" collapsed="false">
      <c r="A1074" s="3" t="str">
        <f aca="false">A274</f>
        <v>July 1 - 7, 2000</v>
      </c>
      <c r="B1074" s="19"/>
      <c r="C1074" s="19"/>
      <c r="D1074" s="19"/>
      <c r="E1074" s="19"/>
      <c r="F1074" s="19"/>
      <c r="G1074" s="19"/>
      <c r="H1074" s="19"/>
      <c r="I1074" s="19"/>
      <c r="J1074" s="19"/>
      <c r="K1074" s="19"/>
      <c r="L1074" s="19"/>
      <c r="M1074" s="19"/>
      <c r="N1074" s="19"/>
      <c r="O1074" s="19"/>
      <c r="P1074" s="19"/>
      <c r="Q1074" s="19"/>
      <c r="R1074" s="19"/>
      <c r="S1074" s="19"/>
      <c r="U1074" s="12" t="s">
        <v>26</v>
      </c>
      <c r="V1074" s="12" t="s">
        <v>27</v>
      </c>
      <c r="W1074" s="12" t="s">
        <v>26</v>
      </c>
      <c r="X1074" s="12" t="s">
        <v>27</v>
      </c>
      <c r="Y1074" s="29" t="s">
        <v>28</v>
      </c>
    </row>
    <row r="1075" customFormat="false" ht="12.75" hidden="false" customHeight="false" outlineLevel="0" collapsed="false">
      <c r="A1075" s="0" t="s">
        <v>30</v>
      </c>
      <c r="B1075" s="19"/>
      <c r="C1075" s="19"/>
      <c r="D1075" s="19"/>
      <c r="E1075" s="19"/>
      <c r="F1075" s="19" t="n">
        <f aca="false">($F$5/($F$5+$J$5))*F275</f>
        <v>56.7536454736238</v>
      </c>
      <c r="G1075" s="19" t="n">
        <f aca="false">($F$5/($F$5+$J$5))*G275</f>
        <v>44.6498822504348</v>
      </c>
      <c r="H1075" s="19"/>
      <c r="I1075" s="19"/>
      <c r="J1075" s="19" t="n">
        <f aca="false">($J$5/($F$5+$J$5))*J275</f>
        <v>34.9539809002799</v>
      </c>
      <c r="K1075" s="19" t="n">
        <f aca="false">($J$5/($F$5+$J$5))*K275</f>
        <v>26.0304351880908</v>
      </c>
      <c r="L1075" s="19"/>
      <c r="M1075" s="19"/>
      <c r="N1075" s="19"/>
      <c r="O1075" s="19"/>
      <c r="P1075" s="19"/>
      <c r="Q1075" s="19"/>
      <c r="R1075" s="19"/>
      <c r="S1075" s="19"/>
      <c r="U1075" s="23" t="n">
        <f aca="false">B1075+D1075+F1075+H1075+J1075+L1075+N1075+P1075+R1075</f>
        <v>91.7076263739036</v>
      </c>
      <c r="V1075" s="23" t="n">
        <f aca="false">C1075+E1075+G1075+I1075+K1075+M1075+O1075+Q1075+S1075</f>
        <v>70.6803174385256</v>
      </c>
      <c r="W1075" s="19" t="n">
        <f aca="false">U1075-U1068</f>
        <v>4.37649885792732</v>
      </c>
      <c r="X1075" s="19" t="n">
        <f aca="false">V1075-V1068</f>
        <v>2.57441903238133</v>
      </c>
      <c r="Y1075" s="20" t="n">
        <v>26</v>
      </c>
      <c r="Z1075" s="37"/>
    </row>
    <row r="1076" customFormat="false" ht="12.75" hidden="false" customHeight="false" outlineLevel="0" collapsed="false">
      <c r="A1076" s="0" t="s">
        <v>31</v>
      </c>
      <c r="B1076" s="19" t="n">
        <f aca="false">($B$5/($B$5+$D$5+$H$5+$J$5+$L$5+$N$5))*B276</f>
        <v>19.6925465828849</v>
      </c>
      <c r="C1076" s="19" t="n">
        <f aca="false">($B$5/($B$5+$D$5+$H$5+$J$5+$L$5+$N$5))*C276</f>
        <v>14.9398042136358</v>
      </c>
      <c r="D1076" s="19" t="n">
        <f aca="false">($D$5/($B$5+$D$5+$H$5+$J$5+$L$5+$N$5))*D276</f>
        <v>16.917849422985</v>
      </c>
      <c r="E1076" s="19" t="n">
        <f aca="false">($D$5/($B$5+$D$5+$H$5+$J$5+$L$5+$N$5))*E276</f>
        <v>12.9256296365166</v>
      </c>
      <c r="F1076" s="19"/>
      <c r="G1076" s="19"/>
      <c r="H1076" s="19" t="n">
        <f aca="false">($H$5/($B$5+$D$5+$H$5+$J$5+$L$5+$N$5))*H276</f>
        <v>22.8709802401075</v>
      </c>
      <c r="I1076" s="19" t="n">
        <f aca="false">($H$5/($B$5+$D$5+$H$5+$J$5+$L$5+$N$5))*I276</f>
        <v>17.8607261357907</v>
      </c>
      <c r="J1076" s="19" t="n">
        <f aca="false">($J$5/($B$5+$D$5+$H$5+$J$5+$L$5+$N$5))*J276</f>
        <v>9.00842508277208</v>
      </c>
      <c r="K1076" s="19" t="n">
        <f aca="false">($J$5/($B$5+$D$5+$H$5+$J$5+$L$5+$N$5))*K276</f>
        <v>6.78506121405167</v>
      </c>
      <c r="L1076" s="19" t="n">
        <f aca="false">($L$5/($B$5+$D$5+$H$5+$J$5+$L$5+$N$5))*L276</f>
        <v>6.04101257838536</v>
      </c>
      <c r="M1076" s="19" t="n">
        <f aca="false">($L$5/($B$5+$D$5+$H$5+$J$5+$L$5+$N$5))*M276</f>
        <v>4.45692145242519</v>
      </c>
      <c r="N1076" s="19" t="n">
        <f aca="false">($N$5/($B$5+$D$5+$H$5+$J$5+$L$5+$N$5))*N276</f>
        <v>8.2808477650852</v>
      </c>
      <c r="O1076" s="19" t="n">
        <f aca="false">($N$5/($B$5+$D$5+$H$5+$J$5+$L$5+$N$5))*O276</f>
        <v>6.22443239585324</v>
      </c>
      <c r="P1076" s="19"/>
      <c r="Q1076" s="19"/>
      <c r="R1076" s="19"/>
      <c r="S1076" s="19"/>
      <c r="U1076" s="23" t="n">
        <f aca="false">B1076+D1076+F1076+H1076+J1076+L1076+N1076+P1076+R1076</f>
        <v>82.8116616722201</v>
      </c>
      <c r="V1076" s="23" t="n">
        <f aca="false">C1076+E1076+G1076+I1076+K1076+M1076+O1076+Q1076+S1076</f>
        <v>63.1925750482732</v>
      </c>
      <c r="W1076" s="19" t="n">
        <f aca="false">U1076-U1069</f>
        <v>0.982538668448314</v>
      </c>
      <c r="X1076" s="19" t="n">
        <f aca="false">V1076-V1069</f>
        <v>-0.0612712142708318</v>
      </c>
      <c r="Y1076" s="20" t="n">
        <v>63</v>
      </c>
      <c r="Z1076" s="37"/>
    </row>
    <row r="1077" customFormat="false" ht="12.75" hidden="false" customHeight="false" outlineLevel="0" collapsed="false">
      <c r="A1077" s="0" t="s">
        <v>32</v>
      </c>
      <c r="B1077" s="19"/>
      <c r="C1077" s="19"/>
      <c r="D1077" s="19"/>
      <c r="E1077" s="19"/>
      <c r="F1077" s="19"/>
      <c r="G1077" s="19"/>
      <c r="H1077" s="19"/>
      <c r="I1077" s="19"/>
      <c r="J1077" s="19" t="n">
        <f aca="false">($J$5/($J$5+$P$5+$R$5))*J277</f>
        <v>19.5998116342619</v>
      </c>
      <c r="K1077" s="19" t="n">
        <f aca="false">($J$5/($J$5+$P$5+$R$5))*K277</f>
        <v>14.4824051942512</v>
      </c>
      <c r="L1077" s="19"/>
      <c r="M1077" s="19"/>
      <c r="N1077" s="19"/>
      <c r="O1077" s="19"/>
      <c r="P1077" s="19" t="n">
        <f aca="false">($P$5/($J$5+$P$5+$R$5))*P277</f>
        <v>19.0325248003771</v>
      </c>
      <c r="Q1077" s="19" t="n">
        <f aca="false">($P$5/($J$5+$P$5+$R$5))*Q277</f>
        <v>12.6598595090954</v>
      </c>
      <c r="R1077" s="19" t="n">
        <f aca="false">($R$5/($J$5+$P$5+$R$5))*R277</f>
        <v>40.3199331651673</v>
      </c>
      <c r="S1077" s="19" t="n">
        <f aca="false">($R$5/($J$5+$P$5+$R$5))*S277</f>
        <v>29.6945990313085</v>
      </c>
      <c r="U1077" s="23" t="n">
        <f aca="false">B1077+D1077+F1077+H1077+J1077+L1077+N1077+P1077+R1077</f>
        <v>78.9522695998063</v>
      </c>
      <c r="V1077" s="23" t="n">
        <f aca="false">C1077+E1077+G1077+I1077+K1077+M1077+O1077+Q1077+S1077</f>
        <v>56.8368637346551</v>
      </c>
      <c r="W1077" s="19" t="n">
        <f aca="false">U1077-U1070</f>
        <v>-3.53687635995124</v>
      </c>
      <c r="X1077" s="19" t="n">
        <f aca="false">V1077-V1070</f>
        <v>0.16187643690472</v>
      </c>
      <c r="Y1077" s="20" t="n">
        <v>8</v>
      </c>
      <c r="Z1077" s="37"/>
    </row>
    <row r="1078" customFormat="false" ht="13.5" hidden="false" customHeight="false" outlineLevel="0" collapsed="false">
      <c r="U1078" s="30" t="n">
        <f aca="false">(U1075*(($F$5+$J$5)/(SUM($B$5:$S$5)+$J$5+$J$5)))+(U1076*(($B$5+$D$5+$H$5+$J$5+$L$5+$N$5)/(SUM($B$5:$S$5)+$J$5+$J$5)))+(U1077*(($J$5+$P$5+$R$5)/(SUM($B$5:$S$5)+$J$5+$J$5)))</f>
        <v>83.2296092931484</v>
      </c>
      <c r="V1078" s="30" t="n">
        <f aca="false">(V1075*(($F$5+$J$5)/(SUM($B$5:$S$5)+$J$5+$J$5)))+(V1076*(($B$5+$D$5+$H$5+$J$5+$L$5+$N$5)/(SUM($B$5:$S$5)+$J$5+$J$5)))+(V1077*(($J$5+$P$5+$R$5)/(SUM($B$5:$S$5)+$J$5+$J$5)))</f>
        <v>62.7470400614554</v>
      </c>
      <c r="W1078" s="31" t="n">
        <f aca="false">U1078-U1068</f>
        <v>-4.10151822282791</v>
      </c>
      <c r="X1078" s="31" t="n">
        <f aca="false">V1078-V1068</f>
        <v>-5.35885834468886</v>
      </c>
      <c r="Y1078" s="22" t="n">
        <f aca="false">SUM(Y1075:Y1077)</f>
        <v>97</v>
      </c>
    </row>
    <row r="1079" customFormat="false" ht="13.5" hidden="false" customHeight="false" outlineLevel="0" collapsed="false"/>
    <row r="1080" customFormat="false" ht="13.5" hidden="false" customHeight="false" outlineLevel="0" collapsed="false"/>
    <row r="1081" customFormat="false" ht="13.5" hidden="false" customHeight="false" outlineLevel="0" collapsed="false">
      <c r="A1081" s="3" t="str">
        <f aca="false">A281</f>
        <v>July 8 - 14, 2000</v>
      </c>
      <c r="B1081" s="19"/>
      <c r="C1081" s="19"/>
      <c r="D1081" s="19"/>
      <c r="E1081" s="19"/>
      <c r="F1081" s="19"/>
      <c r="G1081" s="19"/>
      <c r="H1081" s="19"/>
      <c r="I1081" s="19"/>
      <c r="J1081" s="19"/>
      <c r="K1081" s="19"/>
      <c r="L1081" s="19"/>
      <c r="M1081" s="19"/>
      <c r="N1081" s="19"/>
      <c r="O1081" s="19"/>
      <c r="P1081" s="19"/>
      <c r="Q1081" s="19"/>
      <c r="R1081" s="19"/>
      <c r="S1081" s="19"/>
      <c r="U1081" s="12" t="s">
        <v>26</v>
      </c>
      <c r="V1081" s="12" t="s">
        <v>27</v>
      </c>
      <c r="W1081" s="12" t="s">
        <v>26</v>
      </c>
      <c r="X1081" s="12" t="s">
        <v>27</v>
      </c>
      <c r="Y1081" s="29" t="s">
        <v>28</v>
      </c>
    </row>
    <row r="1082" customFormat="false" ht="12.75" hidden="false" customHeight="false" outlineLevel="0" collapsed="false">
      <c r="A1082" s="0" t="s">
        <v>30</v>
      </c>
      <c r="B1082" s="19"/>
      <c r="C1082" s="19"/>
      <c r="D1082" s="19"/>
      <c r="E1082" s="19"/>
      <c r="F1082" s="19" t="n">
        <f aca="false">($F$5/($F$5+$J$5))*F282</f>
        <v>59.414472760705</v>
      </c>
      <c r="G1082" s="19" t="n">
        <f aca="false">($F$5/($F$5+$J$5))*G282</f>
        <v>45.6101808202085</v>
      </c>
      <c r="H1082" s="19"/>
      <c r="I1082" s="19"/>
      <c r="J1082" s="19" t="n">
        <f aca="false">($J$5/($F$5+$J$5))*J282</f>
        <v>36.2287731448783</v>
      </c>
      <c r="K1082" s="19" t="n">
        <f aca="false">($J$5/($F$5+$J$5))*K282</f>
        <v>27.2229827717474</v>
      </c>
      <c r="L1082" s="19"/>
      <c r="M1082" s="19"/>
      <c r="N1082" s="19"/>
      <c r="O1082" s="19"/>
      <c r="P1082" s="19"/>
      <c r="Q1082" s="19"/>
      <c r="R1082" s="19"/>
      <c r="S1082" s="19"/>
      <c r="U1082" s="23" t="n">
        <f aca="false">B1082+D1082+F1082+H1082+J1082+L1082+N1082+P1082+R1082</f>
        <v>95.6432459055833</v>
      </c>
      <c r="V1082" s="23" t="n">
        <f aca="false">C1082+E1082+G1082+I1082+K1082+M1082+O1082+Q1082+S1082</f>
        <v>72.8331635919559</v>
      </c>
      <c r="W1082" s="19" t="n">
        <f aca="false">U1082-U1075</f>
        <v>3.93561953167962</v>
      </c>
      <c r="X1082" s="19" t="n">
        <f aca="false">V1082-V1075</f>
        <v>2.15284615343028</v>
      </c>
      <c r="Y1082" s="20" t="n">
        <v>9</v>
      </c>
      <c r="Z1082" s="37"/>
    </row>
    <row r="1083" customFormat="false" ht="12.75" hidden="false" customHeight="false" outlineLevel="0" collapsed="false">
      <c r="A1083" s="0" t="s">
        <v>31</v>
      </c>
      <c r="B1083" s="19" t="n">
        <f aca="false">($B$5/($B$5+$D$5+$H$5+$J$5+$L$5+$N$5))*B283</f>
        <v>19.7962316907158</v>
      </c>
      <c r="C1083" s="19" t="n">
        <f aca="false">($B$5/($B$5+$D$5+$H$5+$J$5+$L$5+$N$5))*C283</f>
        <v>14.9855476435612</v>
      </c>
      <c r="D1083" s="19" t="n">
        <f aca="false">($D$5/($B$5+$D$5+$H$5+$J$5+$L$5+$N$5))*D283</f>
        <v>17.0323803184985</v>
      </c>
      <c r="E1083" s="19" t="n">
        <f aca="false">($D$5/($B$5+$D$5+$H$5+$J$5+$L$5+$N$5))*E283</f>
        <v>12.5329522804705</v>
      </c>
      <c r="F1083" s="19"/>
      <c r="G1083" s="19"/>
      <c r="H1083" s="19" t="n">
        <f aca="false">($H$5/($B$5+$D$5+$H$5+$J$5+$L$5+$N$5))*H283</f>
        <v>23.1349101162863</v>
      </c>
      <c r="I1083" s="19" t="n">
        <f aca="false">($H$5/($B$5+$D$5+$H$5+$J$5+$L$5+$N$5))*I283</f>
        <v>18.3612219210528</v>
      </c>
      <c r="J1083" s="19" t="n">
        <f aca="false">($J$5/($B$5+$D$5+$H$5+$J$5+$L$5+$N$5))*J283</f>
        <v>9.34591651238602</v>
      </c>
      <c r="K1083" s="19" t="n">
        <f aca="false">($J$5/($B$5+$D$5+$H$5+$J$5+$L$5+$N$5))*K283</f>
        <v>7.11698959812252</v>
      </c>
      <c r="L1083" s="19" t="n">
        <f aca="false">($L$5/($B$5+$D$5+$H$5+$J$5+$L$5+$N$5))*L283</f>
        <v>6.05166960662344</v>
      </c>
      <c r="M1083" s="19" t="n">
        <f aca="false">($L$5/($B$5+$D$5+$H$5+$J$5+$L$5+$N$5))*M283</f>
        <v>4.32523103205464</v>
      </c>
      <c r="N1083" s="19" t="n">
        <f aca="false">($N$5/($B$5+$D$5+$H$5+$J$5+$L$5+$N$5))*N283</f>
        <v>8.64391545033095</v>
      </c>
      <c r="O1083" s="19" t="n">
        <f aca="false">($N$5/($B$5+$D$5+$H$5+$J$5+$L$5+$N$5))*O283</f>
        <v>6.64123409851537</v>
      </c>
      <c r="P1083" s="19"/>
      <c r="Q1083" s="19"/>
      <c r="R1083" s="19"/>
      <c r="S1083" s="19"/>
      <c r="U1083" s="23" t="n">
        <f aca="false">B1083+D1083+F1083+H1083+J1083+L1083+N1083+P1083+R1083</f>
        <v>84.005023694841</v>
      </c>
      <c r="V1083" s="23" t="n">
        <f aca="false">C1083+E1083+G1083+I1083+K1083+M1083+O1083+Q1083+S1083</f>
        <v>63.963176573777</v>
      </c>
      <c r="W1083" s="19" t="n">
        <f aca="false">U1083-U1076</f>
        <v>1.19336202262089</v>
      </c>
      <c r="X1083" s="19" t="n">
        <f aca="false">V1083-V1076</f>
        <v>0.770601525503849</v>
      </c>
      <c r="Y1083" s="20" t="n">
        <v>52</v>
      </c>
      <c r="Z1083" s="37"/>
    </row>
    <row r="1084" customFormat="false" ht="12.75" hidden="false" customHeight="false" outlineLevel="0" collapsed="false">
      <c r="A1084" s="0" t="s">
        <v>32</v>
      </c>
      <c r="B1084" s="19"/>
      <c r="C1084" s="19"/>
      <c r="D1084" s="19"/>
      <c r="E1084" s="19"/>
      <c r="F1084" s="19"/>
      <c r="G1084" s="19"/>
      <c r="H1084" s="19"/>
      <c r="I1084" s="19"/>
      <c r="J1084" s="19" t="n">
        <f aca="false">($J$5/($J$5+$P$5+$R$5))*J284</f>
        <v>20.1603585153207</v>
      </c>
      <c r="K1084" s="19" t="n">
        <f aca="false">($J$5/($J$5+$P$5+$R$5))*K284</f>
        <v>15.2893994109479</v>
      </c>
      <c r="L1084" s="19"/>
      <c r="M1084" s="19"/>
      <c r="N1084" s="19"/>
      <c r="O1084" s="19"/>
      <c r="P1084" s="19" t="n">
        <f aca="false">($P$5/($J$5+$P$5+$R$5))*P284</f>
        <v>19.623579003342</v>
      </c>
      <c r="Q1084" s="19" t="n">
        <f aca="false">($P$5/($J$5+$P$5+$R$5))*Q284</f>
        <v>13.0394090217837</v>
      </c>
      <c r="R1084" s="19" t="n">
        <f aca="false">($R$5/($J$5+$P$5+$R$5))*R284</f>
        <v>43.2022679487049</v>
      </c>
      <c r="S1084" s="19" t="n">
        <f aca="false">($R$5/($J$5+$P$5+$R$5))*S284</f>
        <v>30.7230684881616</v>
      </c>
      <c r="U1084" s="23" t="n">
        <f aca="false">B1084+D1084+F1084+H1084+J1084+L1084+N1084+P1084+R1084</f>
        <v>82.9862054673676</v>
      </c>
      <c r="V1084" s="23" t="n">
        <f aca="false">C1084+E1084+G1084+I1084+K1084+M1084+O1084+Q1084+S1084</f>
        <v>59.0518769208932</v>
      </c>
      <c r="W1084" s="19" t="n">
        <f aca="false">U1084-U1077</f>
        <v>4.0339358675613</v>
      </c>
      <c r="X1084" s="19" t="n">
        <f aca="false">V1084-V1077</f>
        <v>2.21501318623815</v>
      </c>
      <c r="Y1084" s="20" t="n">
        <v>9</v>
      </c>
      <c r="Z1084" s="37"/>
    </row>
    <row r="1085" customFormat="false" ht="13.5" hidden="false" customHeight="false" outlineLevel="0" collapsed="false">
      <c r="U1085" s="30" t="n">
        <f aca="false">(U1082*(($F$5+$J$5)/(SUM($B$5:$S$5)+$J$5+$J$5)))+(U1083*(($B$5+$D$5+$H$5+$J$5+$L$5+$N$5)/(SUM($B$5:$S$5)+$J$5+$J$5)))+(U1084*(($J$5+$P$5+$R$5)/(SUM($B$5:$S$5)+$J$5+$J$5)))</f>
        <v>85.5859728083519</v>
      </c>
      <c r="V1085" s="30" t="n">
        <f aca="false">(V1082*(($F$5+$J$5)/(SUM($B$5:$S$5)+$J$5+$J$5)))+(V1083*(($B$5+$D$5+$H$5+$J$5+$L$5+$N$5)/(SUM($B$5:$S$5)+$J$5+$J$5)))+(V1084*(($J$5+$P$5+$R$5)/(SUM($B$5:$S$5)+$J$5+$J$5)))</f>
        <v>64.1070924268729</v>
      </c>
      <c r="W1085" s="31" t="n">
        <f aca="false">U1085-U1075</f>
        <v>-6.12165356555177</v>
      </c>
      <c r="X1085" s="31" t="n">
        <f aca="false">V1085-V1075</f>
        <v>-6.57322501165272</v>
      </c>
      <c r="Y1085" s="22" t="n">
        <f aca="false">SUM(Y1082:Y1084)</f>
        <v>70</v>
      </c>
    </row>
    <row r="1086" customFormat="false" ht="13.5" hidden="false" customHeight="false" outlineLevel="0" collapsed="false"/>
    <row r="1087" customFormat="false" ht="13.5" hidden="false" customHeight="false" outlineLevel="0" collapsed="false"/>
    <row r="1088" customFormat="false" ht="13.5" hidden="false" customHeight="false" outlineLevel="0" collapsed="false">
      <c r="A1088" s="3" t="str">
        <f aca="false">A288</f>
        <v>July 15 - 21, 2000</v>
      </c>
      <c r="B1088" s="19"/>
      <c r="C1088" s="19"/>
      <c r="D1088" s="19"/>
      <c r="E1088" s="19"/>
      <c r="F1088" s="19"/>
      <c r="G1088" s="19"/>
      <c r="H1088" s="19"/>
      <c r="I1088" s="19"/>
      <c r="J1088" s="19"/>
      <c r="K1088" s="19"/>
      <c r="L1088" s="19"/>
      <c r="M1088" s="19"/>
      <c r="N1088" s="19"/>
      <c r="O1088" s="19"/>
      <c r="P1088" s="19"/>
      <c r="Q1088" s="19"/>
      <c r="R1088" s="19"/>
      <c r="S1088" s="19"/>
      <c r="U1088" s="12" t="s">
        <v>26</v>
      </c>
      <c r="V1088" s="12" t="s">
        <v>27</v>
      </c>
      <c r="W1088" s="12" t="s">
        <v>26</v>
      </c>
      <c r="X1088" s="12" t="s">
        <v>27</v>
      </c>
      <c r="Y1088" s="29" t="s">
        <v>28</v>
      </c>
    </row>
    <row r="1089" customFormat="false" ht="12.75" hidden="false" customHeight="false" outlineLevel="0" collapsed="false">
      <c r="A1089" s="0" t="s">
        <v>30</v>
      </c>
      <c r="B1089" s="19"/>
      <c r="C1089" s="19"/>
      <c r="D1089" s="19"/>
      <c r="E1089" s="19"/>
      <c r="F1089" s="19" t="n">
        <f aca="false">($F$5/($F$5+$J$5))*F289</f>
        <v>61.2470425313564</v>
      </c>
      <c r="G1089" s="19" t="n">
        <f aca="false">($F$5/($F$5+$J$5))*G289</f>
        <v>46.0143064683216</v>
      </c>
      <c r="H1089" s="19"/>
      <c r="I1089" s="19"/>
      <c r="J1089" s="19" t="n">
        <f aca="false">($J$5/($F$5+$J$5))*J289</f>
        <v>34.3097310562355</v>
      </c>
      <c r="K1089" s="19" t="n">
        <f aca="false">($J$5/($F$5+$J$5))*K289</f>
        <v>25.8796533096974</v>
      </c>
      <c r="L1089" s="19"/>
      <c r="M1089" s="19"/>
      <c r="N1089" s="19"/>
      <c r="O1089" s="19"/>
      <c r="P1089" s="19"/>
      <c r="Q1089" s="19"/>
      <c r="R1089" s="19"/>
      <c r="S1089" s="19"/>
      <c r="U1089" s="23" t="n">
        <f aca="false">B1089+D1089+F1089+H1089+J1089+L1089+N1089+P1089+R1089</f>
        <v>95.5567735875919</v>
      </c>
      <c r="V1089" s="23" t="n">
        <f aca="false">C1089+E1089+G1089+I1089+K1089+M1089+O1089+Q1089+S1089</f>
        <v>71.893959778019</v>
      </c>
      <c r="W1089" s="19" t="n">
        <f aca="false">U1089-U1082</f>
        <v>-0.0864723179913796</v>
      </c>
      <c r="X1089" s="19" t="n">
        <f aca="false">V1089-V1082</f>
        <v>-0.939203813936885</v>
      </c>
      <c r="Y1089" s="20" t="n">
        <v>1</v>
      </c>
      <c r="Z1089" s="37"/>
    </row>
    <row r="1090" customFormat="false" ht="12.75" hidden="false" customHeight="false" outlineLevel="0" collapsed="false">
      <c r="A1090" s="0" t="s">
        <v>31</v>
      </c>
      <c r="B1090" s="19" t="n">
        <f aca="false">($B$5/($B$5+$D$5+$H$5+$J$5+$L$5+$N$5))*B290</f>
        <v>19.2976283045289</v>
      </c>
      <c r="C1090" s="19" t="n">
        <f aca="false">($B$5/($B$5+$D$5+$H$5+$J$5+$L$5+$N$5))*C290</f>
        <v>14.5868174127114</v>
      </c>
      <c r="D1090" s="19" t="n">
        <f aca="false">($D$5/($B$5+$D$5+$H$5+$J$5+$L$5+$N$5))*D290</f>
        <v>16.2096277629734</v>
      </c>
      <c r="E1090" s="19" t="n">
        <f aca="false">($D$5/($B$5+$D$5+$H$5+$J$5+$L$5+$N$5))*E290</f>
        <v>13.0004253233825</v>
      </c>
      <c r="F1090" s="19"/>
      <c r="G1090" s="19"/>
      <c r="H1090" s="19" t="n">
        <f aca="false">($H$5/($B$5+$D$5+$H$5+$J$5+$L$5+$N$5))*H290</f>
        <v>23.5075602703336</v>
      </c>
      <c r="I1090" s="19" t="n">
        <f aca="false">($H$5/($B$5+$D$5+$H$5+$J$5+$L$5+$N$5))*I290</f>
        <v>18.2032170787919</v>
      </c>
      <c r="J1090" s="19" t="n">
        <f aca="false">($J$5/($B$5+$D$5+$H$5+$J$5+$L$5+$N$5))*J290</f>
        <v>8.68391409275867</v>
      </c>
      <c r="K1090" s="19" t="n">
        <f aca="false">($J$5/($B$5+$D$5+$H$5+$J$5+$L$5+$N$5))*K290</f>
        <v>6.62929593884524</v>
      </c>
      <c r="L1090" s="19" t="n">
        <f aca="false">($L$5/($B$5+$D$5+$H$5+$J$5+$L$5+$N$5))*L290</f>
        <v>5.72282416384843</v>
      </c>
      <c r="M1090" s="19" t="n">
        <f aca="false">($L$5/($B$5+$D$5+$H$5+$J$5+$L$5+$N$5))*M290</f>
        <v>4.53684916421078</v>
      </c>
      <c r="N1090" s="19" t="n">
        <f aca="false">($N$5/($B$5+$D$5+$H$5+$J$5+$L$5+$N$5))*N290</f>
        <v>8.60906095254736</v>
      </c>
      <c r="O1090" s="19" t="n">
        <f aca="false">($N$5/($B$5+$D$5+$H$5+$J$5+$L$5+$N$5))*O290</f>
        <v>6.49165021219411</v>
      </c>
      <c r="P1090" s="19"/>
      <c r="Q1090" s="19"/>
      <c r="R1090" s="19"/>
      <c r="S1090" s="19"/>
      <c r="U1090" s="23" t="n">
        <f aca="false">B1090+D1090+F1090+H1090+J1090+L1090+N1090+P1090+R1090</f>
        <v>82.0306155469904</v>
      </c>
      <c r="V1090" s="23" t="n">
        <f aca="false">C1090+E1090+G1090+I1090+K1090+M1090+O1090+Q1090+S1090</f>
        <v>63.448255130136</v>
      </c>
      <c r="W1090" s="19" t="n">
        <f aca="false">U1090-U1083</f>
        <v>-1.9744081478506</v>
      </c>
      <c r="X1090" s="19" t="n">
        <f aca="false">V1090-V1083</f>
        <v>-0.514921443641029</v>
      </c>
      <c r="Y1090" s="20" t="n">
        <v>48</v>
      </c>
      <c r="Z1090" s="37"/>
    </row>
    <row r="1091" customFormat="false" ht="12.75" hidden="false" customHeight="false" outlineLevel="0" collapsed="false">
      <c r="A1091" s="0" t="s">
        <v>32</v>
      </c>
      <c r="B1091" s="19"/>
      <c r="C1091" s="19"/>
      <c r="D1091" s="19"/>
      <c r="E1091" s="19"/>
      <c r="F1091" s="19"/>
      <c r="G1091" s="19"/>
      <c r="H1091" s="19"/>
      <c r="I1091" s="19"/>
      <c r="J1091" s="19" t="n">
        <f aca="false">($J$5/($J$5+$P$5+$R$5))*J291</f>
        <v>18.1066307183381</v>
      </c>
      <c r="K1091" s="19" t="n">
        <f aca="false">($J$5/($J$5+$P$5+$R$5))*K291</f>
        <v>13.4966158516996</v>
      </c>
      <c r="L1091" s="19"/>
      <c r="M1091" s="19"/>
      <c r="N1091" s="19"/>
      <c r="O1091" s="19"/>
      <c r="P1091" s="19" t="n">
        <f aca="false">($P$5/($J$5+$P$5+$R$5))*P291</f>
        <v>19.777137203132</v>
      </c>
      <c r="Q1091" s="19" t="n">
        <f aca="false">($P$5/($J$5+$P$5+$R$5))*Q291</f>
        <v>13.4218558589963</v>
      </c>
      <c r="R1091" s="19" t="n">
        <f aca="false">($R$5/($J$5+$P$5+$R$5))*R291</f>
        <v>44.414158709965</v>
      </c>
      <c r="S1091" s="19" t="n">
        <f aca="false">($R$5/($J$5+$P$5+$R$5))*S291</f>
        <v>30.8802867490819</v>
      </c>
      <c r="U1091" s="23" t="n">
        <f aca="false">B1091+D1091+F1091+H1091+J1091+L1091+N1091+P1091+R1091</f>
        <v>82.2979266314351</v>
      </c>
      <c r="V1091" s="23" t="n">
        <f aca="false">C1091+E1091+G1091+I1091+K1091+M1091+O1091+Q1091+S1091</f>
        <v>57.7987584597777</v>
      </c>
      <c r="W1091" s="19" t="n">
        <f aca="false">U1091-U1084</f>
        <v>-0.68827883593255</v>
      </c>
      <c r="X1091" s="19" t="n">
        <f aca="false">V1091-V1084</f>
        <v>-1.25311846111546</v>
      </c>
      <c r="Y1091" s="20" t="n">
        <v>5</v>
      </c>
      <c r="Z1091" s="37"/>
    </row>
    <row r="1092" customFormat="false" ht="13.5" hidden="false" customHeight="false" outlineLevel="0" collapsed="false">
      <c r="U1092" s="30" t="n">
        <f aca="false">(U1089*(($F$5+$J$5)/(SUM($B$5:$S$5)+$J$5+$J$5)))+(U1090*(($B$5+$D$5+$H$5+$J$5+$L$5+$N$5)/(SUM($B$5:$S$5)+$J$5+$J$5)))+(U1091*(($J$5+$P$5+$R$5)/(SUM($B$5:$S$5)+$J$5+$J$5)))</f>
        <v>84.2404532317261</v>
      </c>
      <c r="V1092" s="30" t="n">
        <f aca="false">(V1089*(($F$5+$J$5)/(SUM($B$5:$S$5)+$J$5+$J$5)))+(V1090*(($B$5+$D$5+$H$5+$J$5+$L$5+$N$5)/(SUM($B$5:$S$5)+$J$5+$J$5)))+(V1091*(($J$5+$P$5+$R$5)/(SUM($B$5:$S$5)+$J$5+$J$5)))</f>
        <v>63.3355840714839</v>
      </c>
      <c r="W1092" s="31" t="n">
        <f aca="false">U1092-U1082</f>
        <v>-11.4027926738572</v>
      </c>
      <c r="X1092" s="31" t="n">
        <f aca="false">V1092-V1082</f>
        <v>-9.49757952047194</v>
      </c>
      <c r="Y1092" s="22" t="n">
        <f aca="false">SUM(Y1089:Y1091)</f>
        <v>54</v>
      </c>
    </row>
    <row r="1093" customFormat="false" ht="13.5" hidden="false" customHeight="false" outlineLevel="0" collapsed="false"/>
    <row r="1094" customFormat="false" ht="13.5" hidden="false" customHeight="false" outlineLevel="0" collapsed="false"/>
    <row r="1095" customFormat="false" ht="13.5" hidden="false" customHeight="false" outlineLevel="0" collapsed="false">
      <c r="A1095" s="3" t="str">
        <f aca="false">A295</f>
        <v>July 22 - 28, 2000</v>
      </c>
      <c r="B1095" s="19"/>
      <c r="C1095" s="19"/>
      <c r="D1095" s="19"/>
      <c r="E1095" s="19"/>
      <c r="F1095" s="19"/>
      <c r="G1095" s="19"/>
      <c r="H1095" s="19"/>
      <c r="I1095" s="19"/>
      <c r="J1095" s="19"/>
      <c r="K1095" s="19"/>
      <c r="L1095" s="19"/>
      <c r="M1095" s="19"/>
      <c r="N1095" s="19"/>
      <c r="O1095" s="19"/>
      <c r="P1095" s="19"/>
      <c r="Q1095" s="19"/>
      <c r="R1095" s="19"/>
      <c r="S1095" s="19"/>
      <c r="U1095" s="12" t="s">
        <v>26</v>
      </c>
      <c r="V1095" s="12" t="s">
        <v>27</v>
      </c>
      <c r="W1095" s="12" t="s">
        <v>26</v>
      </c>
      <c r="X1095" s="12" t="s">
        <v>27</v>
      </c>
      <c r="Y1095" s="29" t="s">
        <v>28</v>
      </c>
    </row>
    <row r="1096" customFormat="false" ht="12.75" hidden="false" customHeight="false" outlineLevel="0" collapsed="false">
      <c r="A1096" s="0" t="s">
        <v>30</v>
      </c>
      <c r="B1096" s="19"/>
      <c r="C1096" s="19"/>
      <c r="D1096" s="19"/>
      <c r="E1096" s="19"/>
      <c r="F1096" s="19" t="n">
        <f aca="false">($F$5/($F$5+$J$5))*F296</f>
        <v>58.574211512153</v>
      </c>
      <c r="G1096" s="19" t="n">
        <f aca="false">($F$5/($F$5+$J$5))*G296</f>
        <v>43.7255948770277</v>
      </c>
      <c r="H1096" s="19"/>
      <c r="I1096" s="19"/>
      <c r="J1096" s="19" t="n">
        <f aca="false">($J$5/($F$5+$J$5))*J296</f>
        <v>32.8704494897534</v>
      </c>
      <c r="K1096" s="19" t="n">
        <f aca="false">($J$5/($F$5+$J$5))*K296</f>
        <v>24.0291484385061</v>
      </c>
      <c r="L1096" s="19"/>
      <c r="M1096" s="19"/>
      <c r="N1096" s="19"/>
      <c r="O1096" s="19"/>
      <c r="P1096" s="19"/>
      <c r="Q1096" s="19"/>
      <c r="R1096" s="19"/>
      <c r="S1096" s="19"/>
      <c r="U1096" s="23" t="n">
        <f aca="false">B1096+D1096+F1096+H1096+J1096+L1096+N1096+P1096+R1096</f>
        <v>91.4446610019064</v>
      </c>
      <c r="V1096" s="23" t="n">
        <f aca="false">C1096+E1096+G1096+I1096+K1096+M1096+O1096+Q1096+S1096</f>
        <v>67.7547433155338</v>
      </c>
      <c r="W1096" s="19" t="n">
        <f aca="false">U1096-U1089</f>
        <v>-4.11211258568549</v>
      </c>
      <c r="X1096" s="19" t="n">
        <f aca="false">V1096-V1089</f>
        <v>-4.13921646248518</v>
      </c>
      <c r="Y1096" s="20" t="n">
        <v>16</v>
      </c>
      <c r="Z1096" s="37"/>
    </row>
    <row r="1097" customFormat="false" ht="12.75" hidden="false" customHeight="false" outlineLevel="0" collapsed="false">
      <c r="A1097" s="0" t="s">
        <v>31</v>
      </c>
      <c r="B1097" s="19" t="n">
        <f aca="false">($B$5/($B$5+$D$5+$H$5+$J$5+$L$5+$N$5))*B297</f>
        <v>19.3052522095165</v>
      </c>
      <c r="C1097" s="19" t="n">
        <f aca="false">($B$5/($B$5+$D$5+$H$5+$J$5+$L$5+$N$5))*C297</f>
        <v>13.9441222222596</v>
      </c>
      <c r="D1097" s="19" t="n">
        <f aca="false">($D$5/($B$5+$D$5+$H$5+$J$5+$L$5+$N$5))*D297</f>
        <v>16.2563750672646</v>
      </c>
      <c r="E1097" s="19" t="n">
        <f aca="false">($D$5/($B$5+$D$5+$H$5+$J$5+$L$5+$N$5))*E297</f>
        <v>12.7409777845664</v>
      </c>
      <c r="F1097" s="19"/>
      <c r="G1097" s="19"/>
      <c r="H1097" s="19" t="n">
        <f aca="false">($H$5/($B$5+$D$5+$H$5+$J$5+$L$5+$N$5))*H297</f>
        <v>21.9723828690373</v>
      </c>
      <c r="I1097" s="19" t="n">
        <f aca="false">($H$5/($B$5+$D$5+$H$5+$J$5+$L$5+$N$5))*I297</f>
        <v>17.9172194872135</v>
      </c>
      <c r="J1097" s="19" t="n">
        <f aca="false">($J$5/($B$5+$D$5+$H$5+$J$5+$L$5+$N$5))*J297</f>
        <v>8.57636187892566</v>
      </c>
      <c r="K1097" s="19" t="n">
        <f aca="false">($J$5/($B$5+$D$5+$H$5+$J$5+$L$5+$N$5))*K297</f>
        <v>6.34187191911908</v>
      </c>
      <c r="L1097" s="19" t="n">
        <f aca="false">($L$5/($B$5+$D$5+$H$5+$J$5+$L$5+$N$5))*L297</f>
        <v>5.62843334231116</v>
      </c>
      <c r="M1097" s="19" t="n">
        <f aca="false">($L$5/($B$5+$D$5+$H$5+$J$5+$L$5+$N$5))*M297</f>
        <v>4.3769937406396</v>
      </c>
      <c r="N1097" s="19" t="n">
        <f aca="false">($N$5/($B$5+$D$5+$H$5+$J$5+$L$5+$N$5))*N297</f>
        <v>8.12400252505903</v>
      </c>
      <c r="O1097" s="19" t="n">
        <f aca="false">($N$5/($B$5+$D$5+$H$5+$J$5+$L$5+$N$5))*O297</f>
        <v>6.18376881510571</v>
      </c>
      <c r="P1097" s="19"/>
      <c r="Q1097" s="19"/>
      <c r="R1097" s="19"/>
      <c r="S1097" s="19"/>
      <c r="U1097" s="23" t="n">
        <f aca="false">B1097+D1097+F1097+H1097+J1097+L1097+N1097+P1097+R1097</f>
        <v>79.8628078921142</v>
      </c>
      <c r="V1097" s="23" t="n">
        <f aca="false">C1097+E1097+G1097+I1097+K1097+M1097+O1097+Q1097+S1097</f>
        <v>61.5049539689039</v>
      </c>
      <c r="W1097" s="19" t="n">
        <f aca="false">U1097-U1090</f>
        <v>-2.16780765487617</v>
      </c>
      <c r="X1097" s="19" t="n">
        <f aca="false">V1097-V1090</f>
        <v>-1.94330116123211</v>
      </c>
      <c r="Y1097" s="20" t="n">
        <v>49</v>
      </c>
      <c r="Z1097" s="37"/>
    </row>
    <row r="1098" customFormat="false" ht="12.75" hidden="false" customHeight="false" outlineLevel="0" collapsed="false">
      <c r="A1098" s="0" t="s">
        <v>32</v>
      </c>
      <c r="B1098" s="19"/>
      <c r="C1098" s="19"/>
      <c r="D1098" s="19"/>
      <c r="E1098" s="19"/>
      <c r="F1098" s="19"/>
      <c r="G1098" s="19"/>
      <c r="H1098" s="19"/>
      <c r="I1098" s="19"/>
      <c r="J1098" s="19" t="n">
        <f aca="false">($J$5/($J$5+$P$5+$R$5))*J298</f>
        <v>19.2712151867447</v>
      </c>
      <c r="K1098" s="19" t="n">
        <f aca="false">($J$5/($J$5+$P$5+$R$5))*K298</f>
        <v>13.709237082446</v>
      </c>
      <c r="L1098" s="19"/>
      <c r="M1098" s="19"/>
      <c r="N1098" s="19"/>
      <c r="O1098" s="19"/>
      <c r="P1098" s="19" t="n">
        <f aca="false">($P$5/($J$5+$P$5+$R$5))*P298</f>
        <v>20.4623544531379</v>
      </c>
      <c r="Q1098" s="19" t="n">
        <f aca="false">($P$5/($J$5+$P$5+$R$5))*Q298</f>
        <v>13.4812510117452</v>
      </c>
      <c r="R1098" s="19" t="n">
        <f aca="false">($R$5/($J$5+$P$5+$R$5))*R298</f>
        <v>45.0364809927742</v>
      </c>
      <c r="S1098" s="19" t="n">
        <f aca="false">($R$5/($J$5+$P$5+$R$5))*S298</f>
        <v>31.5877689232229</v>
      </c>
      <c r="U1098" s="23" t="n">
        <f aca="false">B1098+D1098+F1098+H1098+J1098+L1098+N1098+P1098+R1098</f>
        <v>84.7700506326569</v>
      </c>
      <c r="V1098" s="23" t="n">
        <f aca="false">C1098+E1098+G1098+I1098+K1098+M1098+O1098+Q1098+S1098</f>
        <v>58.7782570174142</v>
      </c>
      <c r="W1098" s="19" t="n">
        <f aca="false">U1098-U1091</f>
        <v>2.4721240012218</v>
      </c>
      <c r="X1098" s="19" t="n">
        <f aca="false">V1098-V1091</f>
        <v>0.979498557636404</v>
      </c>
      <c r="Y1098" s="20" t="n">
        <v>-2</v>
      </c>
      <c r="Z1098" s="37"/>
    </row>
    <row r="1099" customFormat="false" ht="13.5" hidden="false" customHeight="false" outlineLevel="0" collapsed="false">
      <c r="U1099" s="30" t="n">
        <f aca="false">(U1096*(($F$5+$J$5)/(SUM($B$5:$S$5)+$J$5+$J$5)))+(U1097*(($B$5+$D$5+$H$5+$J$5+$L$5+$N$5)/(SUM($B$5:$S$5)+$J$5+$J$5)))+(U1098*(($J$5+$P$5+$R$5)/(SUM($B$5:$S$5)+$J$5+$J$5)))</f>
        <v>82.9554602857368</v>
      </c>
      <c r="V1099" s="30" t="n">
        <f aca="false">(V1096*(($F$5+$J$5)/(SUM($B$5:$S$5)+$J$5+$J$5)))+(V1097*(($B$5+$D$5+$H$5+$J$5+$L$5+$N$5)/(SUM($B$5:$S$5)+$J$5+$J$5)))+(V1098*(($J$5+$P$5+$R$5)/(SUM($B$5:$S$5)+$J$5+$J$5)))</f>
        <v>61.7946507687038</v>
      </c>
      <c r="W1099" s="31" t="n">
        <f aca="false">U1099-U1089</f>
        <v>-12.6013133018551</v>
      </c>
      <c r="X1099" s="31" t="n">
        <f aca="false">V1099-V1089</f>
        <v>-10.0993090093152</v>
      </c>
      <c r="Y1099" s="22" t="n">
        <f aca="false">SUM(Y1096:Y1098)</f>
        <v>63</v>
      </c>
    </row>
    <row r="1100" customFormat="false" ht="13.5" hidden="false" customHeight="false" outlineLevel="0" collapsed="false"/>
    <row r="1101" customFormat="false" ht="13.5" hidden="false" customHeight="false" outlineLevel="0" collapsed="false"/>
    <row r="1102" customFormat="false" ht="13.5" hidden="false" customHeight="false" outlineLevel="0" collapsed="false">
      <c r="A1102" s="3" t="str">
        <f aca="false">A302</f>
        <v>July 29 - Aug 4, 2000</v>
      </c>
      <c r="B1102" s="19"/>
      <c r="C1102" s="19"/>
      <c r="D1102" s="19"/>
      <c r="E1102" s="19"/>
      <c r="F1102" s="19"/>
      <c r="G1102" s="19"/>
      <c r="H1102" s="19"/>
      <c r="I1102" s="19"/>
      <c r="J1102" s="19"/>
      <c r="K1102" s="19"/>
      <c r="L1102" s="19"/>
      <c r="M1102" s="19"/>
      <c r="N1102" s="19"/>
      <c r="O1102" s="19"/>
      <c r="P1102" s="19"/>
      <c r="Q1102" s="19"/>
      <c r="R1102" s="19"/>
      <c r="S1102" s="19"/>
      <c r="U1102" s="12" t="s">
        <v>26</v>
      </c>
      <c r="V1102" s="12" t="s">
        <v>27</v>
      </c>
      <c r="W1102" s="12" t="s">
        <v>26</v>
      </c>
      <c r="X1102" s="12" t="s">
        <v>27</v>
      </c>
      <c r="Y1102" s="29" t="s">
        <v>28</v>
      </c>
    </row>
    <row r="1103" customFormat="false" ht="12.75" hidden="false" customHeight="false" outlineLevel="0" collapsed="false">
      <c r="A1103" s="0" t="s">
        <v>30</v>
      </c>
      <c r="B1103" s="19"/>
      <c r="C1103" s="19"/>
      <c r="D1103" s="19"/>
      <c r="E1103" s="19"/>
      <c r="F1103" s="19" t="n">
        <f aca="false">($F$5/($F$5+$J$5))*F303</f>
        <v>57.9180074894744</v>
      </c>
      <c r="G1103" s="19" t="n">
        <f aca="false">($F$5/($F$5+$J$5))*G303</f>
        <v>43.6535724842947</v>
      </c>
      <c r="H1103" s="19"/>
      <c r="I1103" s="19"/>
      <c r="J1103" s="19" t="n">
        <f aca="false">($J$5/($F$5+$J$5))*J303</f>
        <v>33.034938811637</v>
      </c>
      <c r="K1103" s="19" t="n">
        <f aca="false">($J$5/($F$5+$J$5))*K303</f>
        <v>24.6322759520796</v>
      </c>
      <c r="L1103" s="19"/>
      <c r="M1103" s="19"/>
      <c r="N1103" s="19"/>
      <c r="O1103" s="19"/>
      <c r="P1103" s="19"/>
      <c r="Q1103" s="19"/>
      <c r="R1103" s="19"/>
      <c r="S1103" s="19"/>
      <c r="U1103" s="23" t="n">
        <f aca="false">B1103+D1103+F1103+H1103+J1103+L1103+N1103+P1103+R1103</f>
        <v>90.9529463011114</v>
      </c>
      <c r="V1103" s="23" t="n">
        <f aca="false">C1103+E1103+G1103+I1103+K1103+M1103+O1103+Q1103+S1103</f>
        <v>68.2858484363742</v>
      </c>
      <c r="W1103" s="19" t="n">
        <f aca="false">U1103-U1096</f>
        <v>-0.491714700795001</v>
      </c>
      <c r="X1103" s="19" t="n">
        <f aca="false">V1103-V1096</f>
        <v>0.531105120840422</v>
      </c>
      <c r="Y1103" s="20" t="n">
        <v>17</v>
      </c>
      <c r="Z1103" s="37"/>
    </row>
    <row r="1104" customFormat="false" ht="12.75" hidden="false" customHeight="false" outlineLevel="0" collapsed="false">
      <c r="A1104" s="0" t="s">
        <v>31</v>
      </c>
      <c r="B1104" s="19" t="n">
        <f aca="false">($B$5/($B$5+$D$5+$H$5+$J$5+$L$5+$N$5))*B304</f>
        <v>19.6010597230341</v>
      </c>
      <c r="C1104" s="19" t="n">
        <f aca="false">($B$5/($B$5+$D$5+$H$5+$J$5+$L$5+$N$5))*C304</f>
        <v>15.70371949339</v>
      </c>
      <c r="D1104" s="19" t="n">
        <f aca="false">($D$5/($B$5+$D$5+$H$5+$J$5+$L$5+$N$5))*D304</f>
        <v>17.1562606748701</v>
      </c>
      <c r="E1104" s="19" t="n">
        <f aca="false">($D$5/($B$5+$D$5+$H$5+$J$5+$L$5+$N$5))*E304</f>
        <v>14.2626025392449</v>
      </c>
      <c r="F1104" s="19"/>
      <c r="G1104" s="19"/>
      <c r="H1104" s="19" t="n">
        <f aca="false">($H$5/($B$5+$D$5+$H$5+$J$5+$L$5+$N$5))*H304</f>
        <v>22.6997347686069</v>
      </c>
      <c r="I1104" s="19" t="n">
        <f aca="false">($H$5/($B$5+$D$5+$H$5+$J$5+$L$5+$N$5))*I304</f>
        <v>18.3691662985966</v>
      </c>
      <c r="J1104" s="19" t="n">
        <f aca="false">($J$5/($B$5+$D$5+$H$5+$J$5+$L$5+$N$5))*J304</f>
        <v>8.78961195807732</v>
      </c>
      <c r="K1104" s="19" t="n">
        <f aca="false">($J$5/($B$5+$D$5+$H$5+$J$5+$L$5+$N$5))*K304</f>
        <v>6.48651110323934</v>
      </c>
      <c r="L1104" s="19" t="n">
        <f aca="false">($L$5/($B$5+$D$5+$H$5+$J$5+$L$5+$N$5))*L304</f>
        <v>5.6147314488622</v>
      </c>
      <c r="M1104" s="19" t="n">
        <f aca="false">($L$5/($B$5+$D$5+$H$5+$J$5+$L$5+$N$5))*M304</f>
        <v>4.75455702678868</v>
      </c>
      <c r="N1104" s="19" t="n">
        <f aca="false">($N$5/($B$5+$D$5+$H$5+$J$5+$L$5+$N$5))*N304</f>
        <v>8.126907066541</v>
      </c>
      <c r="O1104" s="19" t="n">
        <f aca="false">($N$5/($B$5+$D$5+$H$5+$J$5+$L$5+$N$5))*O304</f>
        <v>6.46986615107937</v>
      </c>
      <c r="P1104" s="19"/>
      <c r="Q1104" s="19"/>
      <c r="R1104" s="19"/>
      <c r="S1104" s="19"/>
      <c r="U1104" s="23" t="n">
        <f aca="false">B1104+D1104+F1104+H1104+J1104+L1104+N1104+P1104+R1104</f>
        <v>81.9883056399917</v>
      </c>
      <c r="V1104" s="23" t="n">
        <f aca="false">C1104+E1104+G1104+I1104+K1104+M1104+O1104+Q1104+S1104</f>
        <v>66.0464226123389</v>
      </c>
      <c r="W1104" s="19" t="n">
        <f aca="false">U1104-U1097</f>
        <v>2.12549774787748</v>
      </c>
      <c r="X1104" s="19" t="n">
        <f aca="false">V1104-V1097</f>
        <v>4.541468643435</v>
      </c>
      <c r="Y1104" s="20" t="n">
        <v>49</v>
      </c>
      <c r="Z1104" s="37"/>
    </row>
    <row r="1105" customFormat="false" ht="12.75" hidden="false" customHeight="false" outlineLevel="0" collapsed="false">
      <c r="A1105" s="0" t="s">
        <v>32</v>
      </c>
      <c r="B1105" s="19"/>
      <c r="C1105" s="19"/>
      <c r="D1105" s="19"/>
      <c r="E1105" s="19"/>
      <c r="F1105" s="19"/>
      <c r="G1105" s="19"/>
      <c r="H1105" s="19"/>
      <c r="I1105" s="19"/>
      <c r="J1105" s="19" t="n">
        <f aca="false">($J$5/($J$5+$P$5+$R$5))*J305</f>
        <v>20.174855417417</v>
      </c>
      <c r="K1105" s="19" t="n">
        <f aca="false">($J$5/($J$5+$P$5+$R$5))*K305</f>
        <v>14.3422684739865</v>
      </c>
      <c r="L1105" s="19"/>
      <c r="M1105" s="19"/>
      <c r="N1105" s="19"/>
      <c r="O1105" s="19"/>
      <c r="P1105" s="19" t="n">
        <f aca="false">($P$5/($J$5+$P$5+$R$5))*P305</f>
        <v>20.394267326816</v>
      </c>
      <c r="Q1105" s="19" t="n">
        <f aca="false">($P$5/($J$5+$P$5+$R$5))*Q305</f>
        <v>13.8245839678793</v>
      </c>
      <c r="R1105" s="19" t="n">
        <f aca="false">($R$5/($J$5+$P$5+$R$5))*R305</f>
        <v>48.0498309937453</v>
      </c>
      <c r="S1105" s="19" t="n">
        <f aca="false">($R$5/($J$5+$P$5+$R$5))*S305</f>
        <v>33.4023296846772</v>
      </c>
      <c r="U1105" s="23" t="n">
        <f aca="false">B1105+D1105+F1105+H1105+J1105+L1105+N1105+P1105+R1105</f>
        <v>88.6189537379783</v>
      </c>
      <c r="V1105" s="23" t="n">
        <f aca="false">C1105+E1105+G1105+I1105+K1105+M1105+O1105+Q1105+S1105</f>
        <v>61.569182126543</v>
      </c>
      <c r="W1105" s="19" t="n">
        <f aca="false">U1105-U1098</f>
        <v>3.84890310532145</v>
      </c>
      <c r="X1105" s="19" t="n">
        <f aca="false">V1105-V1098</f>
        <v>2.79092510912888</v>
      </c>
      <c r="Y1105" s="20" t="n">
        <v>-1</v>
      </c>
      <c r="Z1105" s="37"/>
    </row>
    <row r="1106" customFormat="false" ht="13.5" hidden="false" customHeight="false" outlineLevel="0" collapsed="false">
      <c r="U1106" s="30" t="n">
        <f aca="false">(U1103*(($F$5+$J$5)/(SUM($B$5:$S$5)+$J$5+$J$5)))+(U1104*(($B$5+$D$5+$H$5+$J$5+$L$5+$N$5)/(SUM($B$5:$S$5)+$J$5+$J$5)))+(U1105*(($J$5+$P$5+$R$5)/(SUM($B$5:$S$5)+$J$5+$J$5)))</f>
        <v>85.1088683542047</v>
      </c>
      <c r="V1106" s="30" t="n">
        <f aca="false">(V1103*(($F$5+$J$5)/(SUM($B$5:$S$5)+$J$5+$J$5)))+(V1104*(($B$5+$D$5+$H$5+$J$5+$L$5+$N$5)/(SUM($B$5:$S$5)+$J$5+$J$5)))+(V1105*(($J$5+$P$5+$R$5)/(SUM($B$5:$S$5)+$J$5+$J$5)))</f>
        <v>65.2520732783163</v>
      </c>
      <c r="W1106" s="31" t="n">
        <f aca="false">U1106-U1096</f>
        <v>-6.33579264770168</v>
      </c>
      <c r="X1106" s="31" t="n">
        <f aca="false">V1106-V1096</f>
        <v>-2.50267003721748</v>
      </c>
      <c r="Y1106" s="22" t="n">
        <f aca="false">SUM(Y1103:Y1105)</f>
        <v>65</v>
      </c>
    </row>
    <row r="1107" customFormat="false" ht="13.5" hidden="false" customHeight="false" outlineLevel="0" collapsed="false"/>
    <row r="1108" customFormat="false" ht="13.5" hidden="false" customHeight="false" outlineLevel="0" collapsed="false"/>
    <row r="1109" customFormat="false" ht="13.5" hidden="false" customHeight="false" outlineLevel="0" collapsed="false">
      <c r="A1109" s="3" t="str">
        <f aca="false">A309</f>
        <v>Aug 5 - 11, 2000</v>
      </c>
      <c r="B1109" s="19"/>
      <c r="C1109" s="19"/>
      <c r="D1109" s="19"/>
      <c r="E1109" s="19"/>
      <c r="F1109" s="19"/>
      <c r="G1109" s="19"/>
      <c r="H1109" s="19"/>
      <c r="I1109" s="19"/>
      <c r="J1109" s="19"/>
      <c r="K1109" s="19"/>
      <c r="L1109" s="19"/>
      <c r="M1109" s="19"/>
      <c r="N1109" s="19"/>
      <c r="O1109" s="19"/>
      <c r="P1109" s="19"/>
      <c r="Q1109" s="19"/>
      <c r="R1109" s="19"/>
      <c r="S1109" s="19"/>
      <c r="U1109" s="12" t="s">
        <v>26</v>
      </c>
      <c r="V1109" s="12" t="s">
        <v>27</v>
      </c>
      <c r="W1109" s="12" t="s">
        <v>26</v>
      </c>
      <c r="X1109" s="12" t="s">
        <v>27</v>
      </c>
      <c r="Y1109" s="29" t="s">
        <v>28</v>
      </c>
    </row>
    <row r="1110" customFormat="false" ht="12.75" hidden="false" customHeight="false" outlineLevel="0" collapsed="false">
      <c r="A1110" s="0" t="s">
        <v>30</v>
      </c>
      <c r="B1110" s="19"/>
      <c r="C1110" s="19"/>
      <c r="D1110" s="19"/>
      <c r="E1110" s="19"/>
      <c r="F1110" s="19" t="n">
        <f aca="false">($F$5/($F$5+$J$5))*F310</f>
        <v>59.950639462162</v>
      </c>
      <c r="G1110" s="19" t="n">
        <f aca="false">($F$5/($F$5+$J$5))*G310</f>
        <v>46.0303114444845</v>
      </c>
      <c r="H1110" s="19"/>
      <c r="I1110" s="19"/>
      <c r="J1110" s="19" t="n">
        <f aca="false">($J$5/($F$5+$J$5))*J310</f>
        <v>36.7907783279808</v>
      </c>
      <c r="K1110" s="19" t="n">
        <f aca="false">($J$5/($F$5+$J$5))*K310</f>
        <v>27.1133232238249</v>
      </c>
      <c r="L1110" s="19"/>
      <c r="M1110" s="19"/>
      <c r="N1110" s="19"/>
      <c r="O1110" s="19"/>
      <c r="P1110" s="19"/>
      <c r="Q1110" s="19"/>
      <c r="R1110" s="19"/>
      <c r="S1110" s="19"/>
      <c r="U1110" s="23" t="n">
        <f aca="false">B1110+D1110+F1110+H1110+J1110+L1110+N1110+P1110+R1110</f>
        <v>96.7414177901428</v>
      </c>
      <c r="V1110" s="23" t="n">
        <f aca="false">C1110+E1110+G1110+I1110+K1110+M1110+O1110+Q1110+S1110</f>
        <v>73.1436346683094</v>
      </c>
      <c r="W1110" s="19" t="n">
        <f aca="false">U1110-U1103</f>
        <v>5.78847148903139</v>
      </c>
      <c r="X1110" s="19" t="n">
        <f aca="false">V1110-V1103</f>
        <v>4.85778623193518</v>
      </c>
      <c r="Y1110" s="20" t="n">
        <v>12</v>
      </c>
      <c r="Z1110" s="37"/>
    </row>
    <row r="1111" customFormat="false" ht="12.75" hidden="false" customHeight="false" outlineLevel="0" collapsed="false">
      <c r="A1111" s="0" t="s">
        <v>31</v>
      </c>
      <c r="B1111" s="19" t="n">
        <f aca="false">($B$5/($B$5+$D$5+$H$5+$J$5+$L$5+$N$5))*B311</f>
        <v>20.0020771253801</v>
      </c>
      <c r="C1111" s="19" t="n">
        <f aca="false">($B$5/($B$5+$D$5+$H$5+$J$5+$L$5+$N$5))*C311</f>
        <v>15.3888522174035</v>
      </c>
      <c r="D1111" s="19" t="n">
        <f aca="false">($D$5/($B$5+$D$5+$H$5+$J$5+$L$5+$N$5))*D311</f>
        <v>17.2123574400196</v>
      </c>
      <c r="E1111" s="19" t="n">
        <f aca="false">($D$5/($B$5+$D$5+$H$5+$J$5+$L$5+$N$5))*E311</f>
        <v>13.8185031484785</v>
      </c>
      <c r="F1111" s="19"/>
      <c r="G1111" s="19"/>
      <c r="H1111" s="19" t="n">
        <f aca="false">($H$5/($B$5+$D$5+$H$5+$J$5+$L$5+$N$5))*H311</f>
        <v>23.3670624822897</v>
      </c>
      <c r="I1111" s="19" t="n">
        <f aca="false">($H$5/($B$5+$D$5+$H$5+$J$5+$L$5+$N$5))*I311</f>
        <v>18.7204843277576</v>
      </c>
      <c r="J1111" s="19" t="n">
        <f aca="false">($J$5/($B$5+$D$5+$H$5+$J$5+$L$5+$N$5))*J311</f>
        <v>9.28657735992642</v>
      </c>
      <c r="K1111" s="19" t="n">
        <f aca="false">($J$5/($B$5+$D$5+$H$5+$J$5+$L$5+$N$5))*K311</f>
        <v>6.96678736845918</v>
      </c>
      <c r="L1111" s="19" t="n">
        <f aca="false">($L$5/($B$5+$D$5+$H$5+$J$5+$L$5+$N$5))*L311</f>
        <v>6.18716610850759</v>
      </c>
      <c r="M1111" s="19" t="n">
        <f aca="false">($L$5/($B$5+$D$5+$H$5+$J$5+$L$5+$N$5))*M311</f>
        <v>4.75303459418324</v>
      </c>
      <c r="N1111" s="19" t="n">
        <f aca="false">($N$5/($B$5+$D$5+$H$5+$J$5+$L$5+$N$5))*N311</f>
        <v>8.50449745919658</v>
      </c>
      <c r="O1111" s="19" t="n">
        <f aca="false">($N$5/($B$5+$D$5+$H$5+$J$5+$L$5+$N$5))*O311</f>
        <v>6.63106820332848</v>
      </c>
      <c r="P1111" s="19"/>
      <c r="Q1111" s="19"/>
      <c r="R1111" s="19"/>
      <c r="S1111" s="19"/>
      <c r="U1111" s="23" t="n">
        <f aca="false">B1111+D1111+F1111+H1111+J1111+L1111+N1111+P1111+R1111</f>
        <v>84.55973797532</v>
      </c>
      <c r="V1111" s="23" t="n">
        <f aca="false">C1111+E1111+G1111+I1111+K1111+M1111+O1111+Q1111+S1111</f>
        <v>66.2787298596105</v>
      </c>
      <c r="W1111" s="19" t="n">
        <f aca="false">U1111-U1104</f>
        <v>2.5714323353283</v>
      </c>
      <c r="X1111" s="19" t="n">
        <f aca="false">V1111-V1104</f>
        <v>0.232307247271649</v>
      </c>
      <c r="Y1111" s="20" t="n">
        <v>40</v>
      </c>
      <c r="Z1111" s="37"/>
    </row>
    <row r="1112" customFormat="false" ht="12.75" hidden="false" customHeight="false" outlineLevel="0" collapsed="false">
      <c r="A1112" s="0" t="s">
        <v>32</v>
      </c>
      <c r="B1112" s="19"/>
      <c r="C1112" s="19"/>
      <c r="D1112" s="19"/>
      <c r="E1112" s="19"/>
      <c r="F1112" s="19"/>
      <c r="G1112" s="19"/>
      <c r="H1112" s="19"/>
      <c r="I1112" s="19"/>
      <c r="J1112" s="19" t="n">
        <f aca="false">($J$5/($J$5+$P$5+$R$5))*J312</f>
        <v>20.2086815223085</v>
      </c>
      <c r="K1112" s="19" t="n">
        <f aca="false">($J$5/($J$5+$P$5+$R$5))*K312</f>
        <v>14.4389144879622</v>
      </c>
      <c r="L1112" s="19"/>
      <c r="M1112" s="19"/>
      <c r="N1112" s="19"/>
      <c r="O1112" s="19"/>
      <c r="P1112" s="19" t="n">
        <f aca="false">($P$5/($J$5+$P$5+$R$5))*P312</f>
        <v>20.1552380535581</v>
      </c>
      <c r="Q1112" s="19" t="n">
        <f aca="false">($P$5/($J$5+$P$5+$R$5))*Q312</f>
        <v>13.6181495955202</v>
      </c>
      <c r="R1112" s="19" t="n">
        <f aca="false">($R$5/($J$5+$P$5+$R$5))*R312</f>
        <v>45.6719047973268</v>
      </c>
      <c r="S1112" s="19" t="n">
        <f aca="false">($R$5/($J$5+$P$5+$R$5))*S312</f>
        <v>32.6195137605119</v>
      </c>
      <c r="U1112" s="23" t="n">
        <f aca="false">B1112+D1112+F1112+H1112+J1112+L1112+N1112+P1112+R1112</f>
        <v>86.0358243731934</v>
      </c>
      <c r="V1112" s="23" t="n">
        <f aca="false">C1112+E1112+G1112+I1112+K1112+M1112+O1112+Q1112+S1112</f>
        <v>60.6765778439943</v>
      </c>
      <c r="W1112" s="19" t="n">
        <f aca="false">U1112-U1105</f>
        <v>-2.58312936478487</v>
      </c>
      <c r="X1112" s="19" t="n">
        <f aca="false">V1112-V1105</f>
        <v>-0.892604282548746</v>
      </c>
      <c r="Y1112" s="20" t="n">
        <v>0</v>
      </c>
      <c r="Z1112" s="37"/>
    </row>
    <row r="1113" customFormat="false" ht="13.5" hidden="false" customHeight="false" outlineLevel="0" collapsed="false">
      <c r="U1113" s="30" t="n">
        <f aca="false">(U1110*(($F$5+$J$5)/(SUM($B$5:$S$5)+$J$5+$J$5)))+(U1111*(($B$5+$D$5+$H$5+$J$5+$L$5+$N$5)/(SUM($B$5:$S$5)+$J$5+$J$5)))+(U1112*(($J$5+$P$5+$R$5)/(SUM($B$5:$S$5)+$J$5+$J$5)))</f>
        <v>86.8669109453916</v>
      </c>
      <c r="V1113" s="30" t="n">
        <f aca="false">(V1110*(($F$5+$J$5)/(SUM($B$5:$S$5)+$J$5+$J$5)))+(V1111*(($B$5+$D$5+$H$5+$J$5+$L$5+$N$5)/(SUM($B$5:$S$5)+$J$5+$J$5)))+(V1112*(($J$5+$P$5+$R$5)/(SUM($B$5:$S$5)+$J$5+$J$5)))</f>
        <v>65.9279604086495</v>
      </c>
      <c r="W1113" s="31" t="n">
        <f aca="false">U1113-U1103</f>
        <v>-4.08603535571976</v>
      </c>
      <c r="X1113" s="31" t="n">
        <f aca="false">V1113-V1103</f>
        <v>-2.3578880277247</v>
      </c>
      <c r="Y1113" s="22" t="n">
        <f aca="false">SUM(Y1110:Y1112)</f>
        <v>52</v>
      </c>
    </row>
    <row r="1114" customFormat="false" ht="13.5" hidden="false" customHeight="false" outlineLevel="0" collapsed="false"/>
    <row r="1115" customFormat="false" ht="13.5" hidden="false" customHeight="false" outlineLevel="0" collapsed="false"/>
    <row r="1116" customFormat="false" ht="13.5" hidden="false" customHeight="false" outlineLevel="0" collapsed="false">
      <c r="A1116" s="3" t="str">
        <f aca="false">A316</f>
        <v>Aug 12 - 18, 2000</v>
      </c>
      <c r="B1116" s="19"/>
      <c r="C1116" s="19"/>
      <c r="D1116" s="19"/>
      <c r="E1116" s="19"/>
      <c r="F1116" s="19"/>
      <c r="G1116" s="19"/>
      <c r="H1116" s="19"/>
      <c r="I1116" s="19"/>
      <c r="J1116" s="19"/>
      <c r="K1116" s="19"/>
      <c r="L1116" s="19"/>
      <c r="M1116" s="19"/>
      <c r="N1116" s="19"/>
      <c r="O1116" s="19"/>
      <c r="P1116" s="19"/>
      <c r="Q1116" s="19"/>
      <c r="R1116" s="19"/>
      <c r="S1116" s="19"/>
      <c r="U1116" s="12" t="s">
        <v>26</v>
      </c>
      <c r="V1116" s="12" t="s">
        <v>27</v>
      </c>
      <c r="W1116" s="12" t="s">
        <v>26</v>
      </c>
      <c r="X1116" s="12" t="s">
        <v>27</v>
      </c>
      <c r="Y1116" s="29" t="s">
        <v>28</v>
      </c>
    </row>
    <row r="1117" customFormat="false" ht="12.75" hidden="false" customHeight="false" outlineLevel="0" collapsed="false">
      <c r="A1117" s="0" t="s">
        <v>30</v>
      </c>
      <c r="B1117" s="19"/>
      <c r="C1117" s="19"/>
      <c r="D1117" s="19"/>
      <c r="E1117" s="19"/>
      <c r="F1117" s="19" t="n">
        <f aca="false">($F$5/($F$5+$J$5))*F317</f>
        <v>60.4748024314968</v>
      </c>
      <c r="G1117" s="19" t="n">
        <f aca="false">($F$5/($F$5+$J$5))*G317</f>
        <v>44.6098698100276</v>
      </c>
      <c r="H1117" s="19"/>
      <c r="I1117" s="19"/>
      <c r="J1117" s="19" t="n">
        <f aca="false">($J$5/($F$5+$J$5))*J317</f>
        <v>37.1197569717482</v>
      </c>
      <c r="K1117" s="19" t="n">
        <f aca="false">($J$5/($F$5+$J$5))*K317</f>
        <v>26.9625413454316</v>
      </c>
      <c r="L1117" s="19"/>
      <c r="M1117" s="19"/>
      <c r="N1117" s="19"/>
      <c r="O1117" s="19"/>
      <c r="P1117" s="19"/>
      <c r="Q1117" s="19"/>
      <c r="R1117" s="19"/>
      <c r="S1117" s="19"/>
      <c r="U1117" s="23" t="n">
        <f aca="false">B1117+D1117+F1117+H1117+J1117+L1117+N1117+P1117+R1117</f>
        <v>97.5945594032449</v>
      </c>
      <c r="V1117" s="23" t="n">
        <f aca="false">C1117+E1117+G1117+I1117+K1117+M1117+O1117+Q1117+S1117</f>
        <v>71.5724111554592</v>
      </c>
      <c r="W1117" s="19" t="n">
        <f aca="false">U1117-U1110</f>
        <v>0.853141613102139</v>
      </c>
      <c r="X1117" s="19" t="n">
        <f aca="false">V1117-V1110</f>
        <v>-1.57122351285025</v>
      </c>
      <c r="Y1117" s="20" t="n">
        <v>4</v>
      </c>
      <c r="Z1117" s="37"/>
    </row>
    <row r="1118" customFormat="false" ht="12.75" hidden="false" customHeight="false" outlineLevel="0" collapsed="false">
      <c r="A1118" s="0" t="s">
        <v>31</v>
      </c>
      <c r="B1118" s="19" t="n">
        <f aca="false">($B$5/($B$5+$D$5+$H$5+$J$5+$L$5+$N$5))*B318</f>
        <v>19.6282008247898</v>
      </c>
      <c r="C1118" s="19" t="n">
        <f aca="false">($B$5/($B$5+$D$5+$H$5+$J$5+$L$5+$N$5))*C318</f>
        <v>14.7854963766874</v>
      </c>
      <c r="D1118" s="19" t="n">
        <f aca="false">($D$5/($B$5+$D$5+$H$5+$J$5+$L$5+$N$5))*D318</f>
        <v>16.1605430934676</v>
      </c>
      <c r="E1118" s="19" t="n">
        <f aca="false">($D$5/($B$5+$D$5+$H$5+$J$5+$L$5+$N$5))*E318</f>
        <v>13.0214616103136</v>
      </c>
      <c r="F1118" s="19"/>
      <c r="G1118" s="19"/>
      <c r="H1118" s="19" t="n">
        <f aca="false">($H$5/($B$5+$D$5+$H$5+$J$5+$L$5+$N$5))*H318</f>
        <v>22.900992333051</v>
      </c>
      <c r="I1118" s="19" t="n">
        <f aca="false">($H$5/($B$5+$D$5+$H$5+$J$5+$L$5+$N$5))*I318</f>
        <v>17.7600973535687</v>
      </c>
      <c r="J1118" s="19" t="n">
        <f aca="false">($J$5/($B$5+$D$5+$H$5+$J$5+$L$5+$N$5))*J318</f>
        <v>9.34406216387165</v>
      </c>
      <c r="K1118" s="19" t="n">
        <f aca="false">($J$5/($B$5+$D$5+$H$5+$J$5+$L$5+$N$5))*K318</f>
        <v>6.87036124571234</v>
      </c>
      <c r="L1118" s="19" t="n">
        <f aca="false">($L$5/($B$5+$D$5+$H$5+$J$5+$L$5+$N$5))*L318</f>
        <v>5.5995071228078</v>
      </c>
      <c r="M1118" s="19" t="n">
        <f aca="false">($L$5/($B$5+$D$5+$H$5+$J$5+$L$5+$N$5))*M318</f>
        <v>4.54598375984342</v>
      </c>
      <c r="N1118" s="19" t="n">
        <f aca="false">($N$5/($B$5+$D$5+$H$5+$J$5+$L$5+$N$5))*N318</f>
        <v>8.34184313620649</v>
      </c>
      <c r="O1118" s="19" t="n">
        <f aca="false">($N$5/($B$5+$D$5+$H$5+$J$5+$L$5+$N$5))*O318</f>
        <v>6.12858252694836</v>
      </c>
      <c r="P1118" s="19"/>
      <c r="Q1118" s="19"/>
      <c r="R1118" s="19"/>
      <c r="S1118" s="19"/>
      <c r="U1118" s="23" t="n">
        <f aca="false">B1118+D1118+F1118+H1118+J1118+L1118+N1118+P1118+R1118</f>
        <v>81.9751486741943</v>
      </c>
      <c r="V1118" s="23" t="n">
        <f aca="false">C1118+E1118+G1118+I1118+K1118+M1118+O1118+Q1118+S1118</f>
        <v>63.1119828730738</v>
      </c>
      <c r="W1118" s="19" t="n">
        <f aca="false">U1118-U1111</f>
        <v>-2.58458930112566</v>
      </c>
      <c r="X1118" s="19" t="n">
        <f aca="false">V1118-V1111</f>
        <v>-3.16674698653676</v>
      </c>
      <c r="Y1118" s="20" t="n">
        <v>52</v>
      </c>
      <c r="Z1118" s="37"/>
    </row>
    <row r="1119" customFormat="false" ht="12.75" hidden="false" customHeight="false" outlineLevel="0" collapsed="false">
      <c r="A1119" s="0" t="s">
        <v>32</v>
      </c>
      <c r="B1119" s="19"/>
      <c r="C1119" s="19"/>
      <c r="D1119" s="19"/>
      <c r="E1119" s="19"/>
      <c r="F1119" s="19"/>
      <c r="G1119" s="19"/>
      <c r="H1119" s="19"/>
      <c r="I1119" s="19"/>
      <c r="J1119" s="19" t="n">
        <f aca="false">($J$5/($J$5+$P$5+$R$5))*J319</f>
        <v>19.7157868510327</v>
      </c>
      <c r="K1119" s="19" t="n">
        <f aca="false">($J$5/($J$5+$P$5+$R$5))*K319</f>
        <v>14.4485790893597</v>
      </c>
      <c r="L1119" s="19"/>
      <c r="M1119" s="19"/>
      <c r="N1119" s="19"/>
      <c r="O1119" s="19"/>
      <c r="P1119" s="19" t="n">
        <f aca="false">($P$5/($J$5+$P$5+$R$5))*P319</f>
        <v>19.6786281693045</v>
      </c>
      <c r="Q1119" s="19" t="n">
        <f aca="false">($P$5/($J$5+$P$5+$R$5))*Q319</f>
        <v>13.2262864536035</v>
      </c>
      <c r="R1119" s="19" t="n">
        <f aca="false">($R$5/($J$5+$P$5+$R$5))*R319</f>
        <v>44.9447703405708</v>
      </c>
      <c r="S1119" s="19" t="n">
        <f aca="false">($R$5/($J$5+$P$5+$R$5))*S319</f>
        <v>30.5199949011397</v>
      </c>
      <c r="U1119" s="23" t="n">
        <f aca="false">B1119+D1119+F1119+H1119+J1119+L1119+N1119+P1119+R1119</f>
        <v>84.3391853609079</v>
      </c>
      <c r="V1119" s="23" t="n">
        <f aca="false">C1119+E1119+G1119+I1119+K1119+M1119+O1119+Q1119+S1119</f>
        <v>58.1948604441029</v>
      </c>
      <c r="W1119" s="19" t="n">
        <f aca="false">U1119-U1112</f>
        <v>-1.69663901228552</v>
      </c>
      <c r="X1119" s="19" t="n">
        <f aca="false">V1119-V1112</f>
        <v>-2.48171739989139</v>
      </c>
      <c r="Y1119" s="20" t="n">
        <v>-1</v>
      </c>
      <c r="Z1119" s="37"/>
    </row>
    <row r="1120" customFormat="false" ht="13.5" hidden="false" customHeight="false" outlineLevel="0" collapsed="false">
      <c r="U1120" s="30" t="n">
        <f aca="false">(U1117*(($F$5+$J$5)/(SUM($B$5:$S$5)+$J$5+$J$5)))+(U1118*(($B$5+$D$5+$H$5+$J$5+$L$5+$N$5)/(SUM($B$5:$S$5)+$J$5+$J$5)))+(U1119*(($J$5+$P$5+$R$5)/(SUM($B$5:$S$5)+$J$5+$J$5)))</f>
        <v>85.054376360447</v>
      </c>
      <c r="V1120" s="30" t="n">
        <f aca="false">(V1117*(($F$5+$J$5)/(SUM($B$5:$S$5)+$J$5+$J$5)))+(V1118*(($B$5+$D$5+$H$5+$J$5+$L$5+$N$5)/(SUM($B$5:$S$5)+$J$5+$J$5)))+(V1119*(($J$5+$P$5+$R$5)/(SUM($B$5:$S$5)+$J$5+$J$5)))</f>
        <v>63.1895697931742</v>
      </c>
      <c r="W1120" s="31" t="n">
        <f aca="false">U1120-U1110</f>
        <v>-11.6870414296958</v>
      </c>
      <c r="X1120" s="31" t="n">
        <f aca="false">V1120-V1110</f>
        <v>-9.95406487513522</v>
      </c>
      <c r="Y1120" s="22" t="n">
        <f aca="false">SUM(Y1117:Y1119)</f>
        <v>55</v>
      </c>
    </row>
    <row r="1121" customFormat="false" ht="13.5" hidden="false" customHeight="false" outlineLevel="0" collapsed="false"/>
    <row r="1122" customFormat="false" ht="13.5" hidden="false" customHeight="false" outlineLevel="0" collapsed="false"/>
    <row r="1123" customFormat="false" ht="13.5" hidden="false" customHeight="false" outlineLevel="0" collapsed="false">
      <c r="A1123" s="3" t="str">
        <f aca="false">A323</f>
        <v>Aug 19 - 25, 2000</v>
      </c>
      <c r="B1123" s="19"/>
      <c r="C1123" s="19"/>
      <c r="D1123" s="19"/>
      <c r="E1123" s="19"/>
      <c r="F1123" s="19"/>
      <c r="G1123" s="19"/>
      <c r="H1123" s="19"/>
      <c r="I1123" s="19"/>
      <c r="J1123" s="19"/>
      <c r="K1123" s="19"/>
      <c r="L1123" s="19"/>
      <c r="M1123" s="19"/>
      <c r="N1123" s="19"/>
      <c r="O1123" s="19"/>
      <c r="P1123" s="19"/>
      <c r="Q1123" s="19"/>
      <c r="R1123" s="19"/>
      <c r="S1123" s="19"/>
      <c r="U1123" s="12" t="s">
        <v>26</v>
      </c>
      <c r="V1123" s="12" t="s">
        <v>27</v>
      </c>
      <c r="W1123" s="12" t="s">
        <v>26</v>
      </c>
      <c r="X1123" s="12" t="s">
        <v>27</v>
      </c>
      <c r="Y1123" s="29" t="s">
        <v>28</v>
      </c>
    </row>
    <row r="1124" customFormat="false" ht="12.75" hidden="false" customHeight="false" outlineLevel="0" collapsed="false">
      <c r="A1124" s="0" t="s">
        <v>30</v>
      </c>
      <c r="B1124" s="19"/>
      <c r="C1124" s="19"/>
      <c r="D1124" s="19"/>
      <c r="E1124" s="19"/>
      <c r="F1124" s="19" t="n">
        <f aca="false">($F$5/($F$5+$J$5))*F324</f>
        <v>59.9346344859991</v>
      </c>
      <c r="G1124" s="19" t="n">
        <f aca="false">($F$5/($F$5+$J$5))*G324</f>
        <v>44.7899257918602</v>
      </c>
      <c r="H1124" s="19"/>
      <c r="I1124" s="19"/>
      <c r="J1124" s="19" t="n">
        <f aca="false">($J$5/($F$5+$J$5))*J324</f>
        <v>36.1054061534655</v>
      </c>
      <c r="K1124" s="19" t="n">
        <f aca="false">($J$5/($F$5+$J$5))*K324</f>
        <v>25.9618979706392</v>
      </c>
      <c r="L1124" s="19"/>
      <c r="M1124" s="19"/>
      <c r="N1124" s="19"/>
      <c r="O1124" s="19"/>
      <c r="P1124" s="19"/>
      <c r="Q1124" s="19"/>
      <c r="R1124" s="19"/>
      <c r="S1124" s="19"/>
      <c r="U1124" s="23" t="n">
        <f aca="false">B1124+D1124+F1124+H1124+J1124+L1124+N1124+P1124+R1124</f>
        <v>96.0400406394646</v>
      </c>
      <c r="V1124" s="23" t="n">
        <f aca="false">C1124+E1124+G1124+I1124+K1124+M1124+O1124+Q1124+S1124</f>
        <v>70.7518237624994</v>
      </c>
      <c r="W1124" s="19" t="n">
        <f aca="false">U1124-U1117</f>
        <v>-1.55451876378032</v>
      </c>
      <c r="X1124" s="19" t="n">
        <f aca="false">V1124-V1117</f>
        <v>-0.820587392959752</v>
      </c>
      <c r="Y1124" s="20" t="n">
        <v>12</v>
      </c>
      <c r="Z1124" s="37"/>
    </row>
    <row r="1125" customFormat="false" ht="12.75" hidden="false" customHeight="false" outlineLevel="0" collapsed="false">
      <c r="A1125" s="0" t="s">
        <v>31</v>
      </c>
      <c r="B1125" s="19" t="n">
        <f aca="false">($B$5/($B$5+$D$5+$H$5+$J$5+$L$5+$N$5))*B325</f>
        <v>18.9563823172855</v>
      </c>
      <c r="C1125" s="19" t="n">
        <f aca="false">($B$5/($B$5+$D$5+$H$5+$J$5+$L$5+$N$5))*C325</f>
        <v>14.1030044022005</v>
      </c>
      <c r="D1125" s="19" t="n">
        <f aca="false">($D$5/($B$5+$D$5+$H$5+$J$5+$L$5+$N$5))*D325</f>
        <v>15.7117689722721</v>
      </c>
      <c r="E1125" s="19" t="n">
        <f aca="false">($D$5/($B$5+$D$5+$H$5+$J$5+$L$5+$N$5))*E325</f>
        <v>11.8971889421102</v>
      </c>
      <c r="F1125" s="19"/>
      <c r="G1125" s="19"/>
      <c r="H1125" s="19" t="n">
        <f aca="false">($H$5/($B$5+$D$5+$H$5+$J$5+$L$5+$N$5))*H325</f>
        <v>22.3872559185491</v>
      </c>
      <c r="I1125" s="19" t="n">
        <f aca="false">($H$5/($B$5+$D$5+$H$5+$J$5+$L$5+$N$5))*I325</f>
        <v>17.6965423332179</v>
      </c>
      <c r="J1125" s="19" t="n">
        <f aca="false">($J$5/($B$5+$D$5+$H$5+$J$5+$L$5+$N$5))*J325</f>
        <v>8.7024575779023</v>
      </c>
      <c r="K1125" s="19" t="n">
        <f aca="false">($J$5/($B$5+$D$5+$H$5+$J$5+$L$5+$N$5))*K325</f>
        <v>6.53657851312712</v>
      </c>
      <c r="L1125" s="19" t="n">
        <f aca="false">($L$5/($B$5+$D$5+$H$5+$J$5+$L$5+$N$5))*L325</f>
        <v>5.54774441422285</v>
      </c>
      <c r="M1125" s="19" t="n">
        <f aca="false">($L$5/($B$5+$D$5+$H$5+$J$5+$L$5+$N$5))*M325</f>
        <v>4.08773154560602</v>
      </c>
      <c r="N1125" s="19" t="n">
        <f aca="false">($N$5/($B$5+$D$5+$H$5+$J$5+$L$5+$N$5))*N325</f>
        <v>8.32732042879666</v>
      </c>
      <c r="O1125" s="19" t="n">
        <f aca="false">($N$5/($B$5+$D$5+$H$5+$J$5+$L$5+$N$5))*O325</f>
        <v>6.31737772327615</v>
      </c>
      <c r="P1125" s="19"/>
      <c r="Q1125" s="19"/>
      <c r="R1125" s="19"/>
      <c r="S1125" s="19"/>
      <c r="U1125" s="23" t="n">
        <f aca="false">B1125+D1125+F1125+H1125+J1125+L1125+N1125+P1125+R1125</f>
        <v>79.6329296290284</v>
      </c>
      <c r="V1125" s="23" t="n">
        <f aca="false">C1125+E1125+G1125+I1125+K1125+M1125+O1125+Q1125+S1125</f>
        <v>60.6384234595379</v>
      </c>
      <c r="W1125" s="19" t="n">
        <f aca="false">U1125-U1118</f>
        <v>-2.34221904516589</v>
      </c>
      <c r="X1125" s="19" t="n">
        <f aca="false">V1125-V1118</f>
        <v>-2.47355941353587</v>
      </c>
      <c r="Y1125" s="20" t="n">
        <v>45</v>
      </c>
      <c r="Z1125" s="37"/>
    </row>
    <row r="1126" customFormat="false" ht="12.75" hidden="false" customHeight="false" outlineLevel="0" collapsed="false">
      <c r="A1126" s="0" t="s">
        <v>32</v>
      </c>
      <c r="B1126" s="19"/>
      <c r="C1126" s="19"/>
      <c r="D1126" s="19"/>
      <c r="E1126" s="19"/>
      <c r="F1126" s="19"/>
      <c r="G1126" s="19"/>
      <c r="H1126" s="19"/>
      <c r="I1126" s="19"/>
      <c r="J1126" s="19" t="n">
        <f aca="false">($J$5/($J$5+$P$5+$R$5))*J326</f>
        <v>18.8556373266494</v>
      </c>
      <c r="K1126" s="19" t="n">
        <f aca="false">($J$5/($J$5+$P$5+$R$5))*K326</f>
        <v>13.4241313412178</v>
      </c>
      <c r="L1126" s="19"/>
      <c r="M1126" s="19"/>
      <c r="N1126" s="19"/>
      <c r="O1126" s="19"/>
      <c r="P1126" s="19" t="n">
        <f aca="false">($P$5/($J$5+$P$5+$R$5))*P326</f>
        <v>18.9600916872686</v>
      </c>
      <c r="Q1126" s="19" t="n">
        <f aca="false">($P$5/($J$5+$P$5+$R$5))*Q326</f>
        <v>12.7728551655446</v>
      </c>
      <c r="R1126" s="19" t="n">
        <f aca="false">($R$5/($J$5+$P$5+$R$5))*R326</f>
        <v>44.0407653402794</v>
      </c>
      <c r="S1126" s="19" t="n">
        <f aca="false">($R$5/($J$5+$P$5+$R$5))*S326</f>
        <v>30.5265456620113</v>
      </c>
      <c r="U1126" s="23" t="n">
        <f aca="false">B1126+D1126+F1126+H1126+J1126+L1126+N1126+P1126+R1126</f>
        <v>81.8564943541975</v>
      </c>
      <c r="V1126" s="23" t="n">
        <f aca="false">C1126+E1126+G1126+I1126+K1126+M1126+O1126+Q1126+S1126</f>
        <v>56.7235321687737</v>
      </c>
      <c r="W1126" s="19" t="n">
        <f aca="false">U1126-U1119</f>
        <v>-2.48269100671047</v>
      </c>
      <c r="X1126" s="19" t="n">
        <f aca="false">V1126-V1119</f>
        <v>-1.47132827532915</v>
      </c>
      <c r="Y1126" s="20" t="n">
        <v>-5</v>
      </c>
      <c r="Z1126" s="37"/>
    </row>
    <row r="1127" customFormat="false" ht="13.5" hidden="false" customHeight="false" outlineLevel="0" collapsed="false">
      <c r="U1127" s="30" t="n">
        <f aca="false">(U1124*(($F$5+$J$5)/(SUM($B$5:$S$5)+$J$5+$J$5)))+(U1125*(($B$5+$D$5+$H$5+$J$5+$L$5+$N$5)/(SUM($B$5:$S$5)+$J$5+$J$5)))+(U1126*(($J$5+$P$5+$R$5)/(SUM($B$5:$S$5)+$J$5+$J$5)))</f>
        <v>82.8008083716199</v>
      </c>
      <c r="V1127" s="30" t="n">
        <f aca="false">(V1124*(($F$5+$J$5)/(SUM($B$5:$S$5)+$J$5+$J$5)))+(V1125*(($B$5+$D$5+$H$5+$J$5+$L$5+$N$5)/(SUM($B$5:$S$5)+$J$5+$J$5)))+(V1126*(($J$5+$P$5+$R$5)/(SUM($B$5:$S$5)+$J$5+$J$5)))</f>
        <v>61.2348549796933</v>
      </c>
      <c r="W1127" s="31" t="n">
        <f aca="false">U1127-U1117</f>
        <v>-14.793751031625</v>
      </c>
      <c r="X1127" s="31" t="n">
        <f aca="false">V1127-V1117</f>
        <v>-10.3375561757658</v>
      </c>
      <c r="Y1127" s="22" t="n">
        <f aca="false">SUM(Y1124:Y1126)</f>
        <v>52</v>
      </c>
    </row>
    <row r="1128" customFormat="false" ht="13.5" hidden="false" customHeight="false" outlineLevel="0" collapsed="false"/>
    <row r="1129" customFormat="false" ht="13.5" hidden="false" customHeight="false" outlineLevel="0" collapsed="false"/>
    <row r="1130" customFormat="false" ht="13.5" hidden="false" customHeight="false" outlineLevel="0" collapsed="false">
      <c r="A1130" s="3" t="str">
        <f aca="false">A330</f>
        <v>Aug 26 - Sept 1, 2000</v>
      </c>
      <c r="B1130" s="19"/>
      <c r="C1130" s="19"/>
      <c r="D1130" s="19"/>
      <c r="E1130" s="19"/>
      <c r="F1130" s="19"/>
      <c r="G1130" s="19"/>
      <c r="H1130" s="19"/>
      <c r="I1130" s="19"/>
      <c r="J1130" s="19"/>
      <c r="K1130" s="19"/>
      <c r="L1130" s="19"/>
      <c r="M1130" s="19"/>
      <c r="N1130" s="19"/>
      <c r="O1130" s="19"/>
      <c r="P1130" s="19"/>
      <c r="Q1130" s="19"/>
      <c r="R1130" s="19"/>
      <c r="S1130" s="19"/>
      <c r="U1130" s="12" t="s">
        <v>26</v>
      </c>
      <c r="V1130" s="12" t="s">
        <v>27</v>
      </c>
      <c r="W1130" s="12" t="s">
        <v>26</v>
      </c>
      <c r="X1130" s="12" t="s">
        <v>27</v>
      </c>
      <c r="Y1130" s="29" t="s">
        <v>28</v>
      </c>
    </row>
    <row r="1131" customFormat="false" ht="12.75" hidden="false" customHeight="false" outlineLevel="0" collapsed="false">
      <c r="A1131" s="0" t="s">
        <v>30</v>
      </c>
      <c r="B1131" s="19"/>
      <c r="C1131" s="19"/>
      <c r="D1131" s="19"/>
      <c r="E1131" s="19"/>
      <c r="F1131" s="19" t="n">
        <f aca="false">($F$5/($F$5+$J$5))*F331</f>
        <v>61.4951196618813</v>
      </c>
      <c r="G1131" s="19" t="n">
        <f aca="false">($F$5/($F$5+$J$5))*G331</f>
        <v>45.4021161300909</v>
      </c>
      <c r="H1131" s="19"/>
      <c r="I1131" s="19"/>
      <c r="J1131" s="19" t="n">
        <f aca="false">($J$5/($F$5+$J$5))*J331</f>
        <v>38.4905013207788</v>
      </c>
      <c r="K1131" s="19" t="n">
        <f aca="false">($J$5/($F$5+$J$5))*K331</f>
        <v>27.1407381108055</v>
      </c>
      <c r="L1131" s="19"/>
      <c r="M1131" s="19"/>
      <c r="N1131" s="19"/>
      <c r="O1131" s="19"/>
      <c r="P1131" s="19"/>
      <c r="Q1131" s="19"/>
      <c r="R1131" s="19"/>
      <c r="S1131" s="19"/>
      <c r="U1131" s="23" t="n">
        <f aca="false">B1131+D1131+F1131+H1131+J1131+L1131+N1131+P1131+R1131</f>
        <v>99.98562098266</v>
      </c>
      <c r="V1131" s="23" t="n">
        <f aca="false">C1131+E1131+G1131+I1131+K1131+M1131+O1131+Q1131+S1131</f>
        <v>72.5428542408964</v>
      </c>
      <c r="W1131" s="19" t="n">
        <f aca="false">U1131-U1124</f>
        <v>3.94558034319543</v>
      </c>
      <c r="X1131" s="19" t="n">
        <f aca="false">V1131-V1124</f>
        <v>1.791030478397</v>
      </c>
      <c r="Y1131" s="20" t="n">
        <v>3</v>
      </c>
      <c r="Z1131" s="37"/>
    </row>
    <row r="1132" customFormat="false" ht="12.75" hidden="false" customHeight="false" outlineLevel="0" collapsed="false">
      <c r="A1132" s="0" t="s">
        <v>31</v>
      </c>
      <c r="B1132" s="19" t="n">
        <f aca="false">($B$5/($B$5+$D$5+$H$5+$J$5+$L$5+$N$5))*B332</f>
        <v>20.1911499690718</v>
      </c>
      <c r="C1132" s="19" t="n">
        <f aca="false">($B$5/($B$5+$D$5+$H$5+$J$5+$L$5+$N$5))*C332</f>
        <v>15.4917749347356</v>
      </c>
      <c r="D1132" s="19" t="n">
        <f aca="false">($D$5/($B$5+$D$5+$H$5+$J$5+$L$5+$N$5))*D332</f>
        <v>17.0522479228222</v>
      </c>
      <c r="E1132" s="19" t="n">
        <f aca="false">($D$5/($B$5+$D$5+$H$5+$J$5+$L$5+$N$5))*E332</f>
        <v>13.4515368097926</v>
      </c>
      <c r="F1132" s="19"/>
      <c r="G1132" s="19"/>
      <c r="H1132" s="19" t="n">
        <f aca="false">($H$5/($B$5+$D$5+$H$5+$J$5+$L$5+$N$5))*H332</f>
        <v>22.2716210898554</v>
      </c>
      <c r="I1132" s="19" t="n">
        <f aca="false">($H$5/($B$5+$D$5+$H$5+$J$5+$L$5+$N$5))*I332</f>
        <v>18.0337370245232</v>
      </c>
      <c r="J1132" s="19" t="n">
        <f aca="false">($J$5/($B$5+$D$5+$H$5+$J$5+$L$5+$N$5))*J332</f>
        <v>9.49797309056373</v>
      </c>
      <c r="K1132" s="19" t="n">
        <f aca="false">($J$5/($B$5+$D$5+$H$5+$J$5+$L$5+$N$5))*K332</f>
        <v>6.8573808061118</v>
      </c>
      <c r="L1132" s="19" t="n">
        <f aca="false">($L$5/($B$5+$D$5+$H$5+$J$5+$L$5+$N$5))*L332</f>
        <v>5.95271148726985</v>
      </c>
      <c r="M1132" s="19" t="n">
        <f aca="false">($L$5/($B$5+$D$5+$H$5+$J$5+$L$5+$N$5))*M332</f>
        <v>4.32218616684376</v>
      </c>
      <c r="N1132" s="19" t="n">
        <f aca="false">($N$5/($B$5+$D$5+$H$5+$J$5+$L$5+$N$5))*N332</f>
        <v>8.58437234995065</v>
      </c>
      <c r="O1132" s="19" t="n">
        <f aca="false">($N$5/($B$5+$D$5+$H$5+$J$5+$L$5+$N$5))*O332</f>
        <v>6.48584112923018</v>
      </c>
      <c r="P1132" s="19"/>
      <c r="Q1132" s="19"/>
      <c r="R1132" s="19"/>
      <c r="S1132" s="19"/>
      <c r="U1132" s="23" t="n">
        <f aca="false">B1132+D1132+F1132+H1132+J1132+L1132+N1132+P1132+R1132</f>
        <v>83.5500759095336</v>
      </c>
      <c r="V1132" s="23" t="n">
        <f aca="false">C1132+E1132+G1132+I1132+K1132+M1132+O1132+Q1132+S1132</f>
        <v>64.6424568712372</v>
      </c>
      <c r="W1132" s="19" t="n">
        <f aca="false">U1132-U1125</f>
        <v>3.91714628050516</v>
      </c>
      <c r="X1132" s="19" t="n">
        <f aca="false">V1132-V1125</f>
        <v>4.00403341169931</v>
      </c>
      <c r="Y1132" s="20" t="n">
        <v>40</v>
      </c>
      <c r="Z1132" s="37"/>
    </row>
    <row r="1133" customFormat="false" ht="12.75" hidden="false" customHeight="false" outlineLevel="0" collapsed="false">
      <c r="A1133" s="0" t="s">
        <v>32</v>
      </c>
      <c r="B1133" s="19"/>
      <c r="C1133" s="19"/>
      <c r="D1133" s="19"/>
      <c r="E1133" s="19"/>
      <c r="F1133" s="19"/>
      <c r="G1133" s="19"/>
      <c r="H1133" s="19"/>
      <c r="I1133" s="19"/>
      <c r="J1133" s="19" t="n">
        <f aca="false">($J$5/($J$5+$P$5+$R$5))*J333</f>
        <v>19.4548426132984</v>
      </c>
      <c r="K1133" s="19" t="n">
        <f aca="false">($J$5/($J$5+$P$5+$R$5))*K333</f>
        <v>13.7865538936265</v>
      </c>
      <c r="L1133" s="19"/>
      <c r="M1133" s="19"/>
      <c r="N1133" s="19"/>
      <c r="O1133" s="19"/>
      <c r="P1133" s="19" t="n">
        <f aca="false">($P$5/($J$5+$P$5+$R$5))*P333</f>
        <v>18.28646373536</v>
      </c>
      <c r="Q1133" s="19" t="n">
        <f aca="false">($P$5/($J$5+$P$5+$R$5))*Q333</f>
        <v>12.5548314950881</v>
      </c>
      <c r="R1133" s="19" t="n">
        <f aca="false">($R$5/($J$5+$P$5+$R$5))*R333</f>
        <v>42.2393061005685</v>
      </c>
      <c r="S1133" s="19" t="n">
        <f aca="false">($R$5/($J$5+$P$5+$R$5))*S333</f>
        <v>30.8016776186218</v>
      </c>
      <c r="U1133" s="23" t="n">
        <f aca="false">B1133+D1133+F1133+H1133+J1133+L1133+N1133+P1133+R1133</f>
        <v>79.9806124492269</v>
      </c>
      <c r="V1133" s="23" t="n">
        <f aca="false">C1133+E1133+G1133+I1133+K1133+M1133+O1133+Q1133+S1133</f>
        <v>57.1430630073364</v>
      </c>
      <c r="W1133" s="19" t="n">
        <f aca="false">U1133-U1126</f>
        <v>-1.87588190497054</v>
      </c>
      <c r="X1133" s="19" t="n">
        <f aca="false">V1133-V1126</f>
        <v>0.419530838562665</v>
      </c>
      <c r="Y1133" s="20" t="n">
        <v>-1</v>
      </c>
      <c r="Z1133" s="37"/>
    </row>
    <row r="1134" customFormat="false" ht="13.5" hidden="false" customHeight="false" outlineLevel="0" collapsed="false">
      <c r="U1134" s="30" t="n">
        <f aca="false">(U1131*(($F$5+$J$5)/(SUM($B$5:$S$5)+$J$5+$J$5)))+(U1132*(($B$5+$D$5+$H$5+$J$5+$L$5+$N$5)/(SUM($B$5:$S$5)+$J$5+$J$5)))+(U1133*(($J$5+$P$5+$R$5)/(SUM($B$5:$S$5)+$J$5+$J$5)))</f>
        <v>85.2359653427647</v>
      </c>
      <c r="V1134" s="30" t="n">
        <f aca="false">(V1131*(($F$5+$J$5)/(SUM($B$5:$S$5)+$J$5+$J$5)))+(V1132*(($B$5+$D$5+$H$5+$J$5+$L$5+$N$5)/(SUM($B$5:$S$5)+$J$5+$J$5)))+(V1133*(($J$5+$P$5+$R$5)/(SUM($B$5:$S$5)+$J$5+$J$5)))</f>
        <v>63.9687779969277</v>
      </c>
      <c r="W1134" s="31" t="n">
        <f aca="false">U1134-U1124</f>
        <v>-10.8040752966999</v>
      </c>
      <c r="X1134" s="31" t="n">
        <f aca="false">V1134-V1124</f>
        <v>-6.78304576557175</v>
      </c>
      <c r="Y1134" s="22" t="n">
        <f aca="false">SUM(Y1131:Y1133)</f>
        <v>42</v>
      </c>
    </row>
    <row r="1135" customFormat="false" ht="13.5" hidden="false" customHeight="false" outlineLevel="0" collapsed="false"/>
    <row r="1136" customFormat="false" ht="13.5" hidden="false" customHeight="false" outlineLevel="0" collapsed="false"/>
    <row r="1137" customFormat="false" ht="13.5" hidden="false" customHeight="false" outlineLevel="0" collapsed="false">
      <c r="A1137" s="3" t="str">
        <f aca="false">A337</f>
        <v>Sept 2 - 8, 2000</v>
      </c>
      <c r="B1137" s="19"/>
      <c r="C1137" s="19"/>
      <c r="D1137" s="19"/>
      <c r="E1137" s="19"/>
      <c r="F1137" s="19"/>
      <c r="G1137" s="19"/>
      <c r="H1137" s="19"/>
      <c r="I1137" s="19"/>
      <c r="J1137" s="19"/>
      <c r="K1137" s="19"/>
      <c r="L1137" s="19"/>
      <c r="M1137" s="19"/>
      <c r="N1137" s="19"/>
      <c r="O1137" s="19"/>
      <c r="P1137" s="19"/>
      <c r="Q1137" s="19"/>
      <c r="R1137" s="19"/>
      <c r="S1137" s="19"/>
      <c r="U1137" s="12" t="s">
        <v>26</v>
      </c>
      <c r="V1137" s="12" t="s">
        <v>27</v>
      </c>
      <c r="W1137" s="12" t="s">
        <v>26</v>
      </c>
      <c r="X1137" s="12" t="s">
        <v>27</v>
      </c>
      <c r="Y1137" s="29" t="s">
        <v>28</v>
      </c>
    </row>
    <row r="1138" customFormat="false" ht="12.75" hidden="false" customHeight="false" outlineLevel="0" collapsed="false">
      <c r="A1138" s="0" t="s">
        <v>30</v>
      </c>
      <c r="B1138" s="19"/>
      <c r="C1138" s="19"/>
      <c r="D1138" s="19"/>
      <c r="E1138" s="19"/>
      <c r="F1138" s="19" t="n">
        <f aca="false">($F$5/($F$5+$J$5))*F338</f>
        <v>62.1713299047636</v>
      </c>
      <c r="G1138" s="19" t="n">
        <f aca="false">($F$5/($F$5+$J$5))*G338</f>
        <v>45.0900190949144</v>
      </c>
      <c r="H1138" s="19"/>
      <c r="I1138" s="19"/>
      <c r="J1138" s="19" t="n">
        <f aca="false">($J$5/($F$5+$J$5))*J338</f>
        <v>36.2973103623298</v>
      </c>
      <c r="K1138" s="19" t="n">
        <f aca="false">($J$5/($F$5+$J$5))*K338</f>
        <v>25.0434992567887</v>
      </c>
      <c r="L1138" s="19"/>
      <c r="M1138" s="19"/>
      <c r="N1138" s="19"/>
      <c r="O1138" s="19"/>
      <c r="P1138" s="19"/>
      <c r="Q1138" s="19"/>
      <c r="R1138" s="19"/>
      <c r="S1138" s="19"/>
      <c r="U1138" s="23" t="n">
        <f aca="false">B1138+D1138+F1138+H1138+J1138+L1138+N1138+P1138+R1138</f>
        <v>98.4686402670934</v>
      </c>
      <c r="V1138" s="23" t="n">
        <f aca="false">C1138+E1138+G1138+I1138+K1138+M1138+O1138+Q1138+S1138</f>
        <v>70.1335183517032</v>
      </c>
      <c r="W1138" s="19" t="n">
        <f aca="false">U1138-U1131</f>
        <v>-1.51698071556665</v>
      </c>
      <c r="X1138" s="19" t="n">
        <f aca="false">V1138-V1131</f>
        <v>-2.40933588919323</v>
      </c>
      <c r="Y1138" s="20" t="n">
        <v>17</v>
      </c>
      <c r="Z1138" s="37"/>
    </row>
    <row r="1139" customFormat="false" ht="12.75" hidden="false" customHeight="false" outlineLevel="0" collapsed="false">
      <c r="A1139" s="0" t="s">
        <v>31</v>
      </c>
      <c r="B1139" s="19" t="n">
        <f aca="false">($B$5/($B$5+$D$5+$H$5+$J$5+$L$5+$N$5))*B339</f>
        <v>19.4470568422852</v>
      </c>
      <c r="C1139" s="19" t="n">
        <f aca="false">($B$5/($B$5+$D$5+$H$5+$J$5+$L$5+$N$5))*C339</f>
        <v>14.2536527647548</v>
      </c>
      <c r="D1139" s="19" t="n">
        <f aca="false">($D$5/($B$5+$D$5+$H$5+$J$5+$L$5+$N$5))*D339</f>
        <v>16.2002783021151</v>
      </c>
      <c r="E1139" s="19" t="n">
        <f aca="false">($D$5/($B$5+$D$5+$H$5+$J$5+$L$5+$N$5))*E339</f>
        <v>12.3529751589494</v>
      </c>
      <c r="F1139" s="19"/>
      <c r="G1139" s="19"/>
      <c r="H1139" s="19" t="n">
        <f aca="false">($H$5/($B$5+$D$5+$H$5+$J$5+$L$5+$N$5))*H339</f>
        <v>21.4003876858806</v>
      </c>
      <c r="I1139" s="19" t="n">
        <f aca="false">($H$5/($B$5+$D$5+$H$5+$J$5+$L$5+$N$5))*I339</f>
        <v>17.9339909509172</v>
      </c>
      <c r="J1139" s="19" t="n">
        <f aca="false">($J$5/($B$5+$D$5+$H$5+$J$5+$L$5+$N$5))*J339</f>
        <v>8.99915334020026</v>
      </c>
      <c r="K1139" s="19" t="n">
        <f aca="false">($J$5/($B$5+$D$5+$H$5+$J$5+$L$5+$N$5))*K339</f>
        <v>6.32889147951855</v>
      </c>
      <c r="L1139" s="19" t="n">
        <f aca="false">($L$5/($B$5+$D$5+$H$5+$J$5+$L$5+$N$5))*L339</f>
        <v>5.50207143605965</v>
      </c>
      <c r="M1139" s="19" t="n">
        <f aca="false">($L$5/($B$5+$D$5+$H$5+$J$5+$L$5+$N$5))*M339</f>
        <v>4.08773154560602</v>
      </c>
      <c r="N1139" s="19" t="n">
        <f aca="false">($N$5/($B$5+$D$5+$H$5+$J$5+$L$5+$N$5))*N339</f>
        <v>7.94392095317714</v>
      </c>
      <c r="O1139" s="19" t="n">
        <f aca="false">($N$5/($B$5+$D$5+$H$5+$J$5+$L$5+$N$5))*O339</f>
        <v>6.31011636957124</v>
      </c>
      <c r="P1139" s="19"/>
      <c r="Q1139" s="19"/>
      <c r="R1139" s="19"/>
      <c r="S1139" s="19"/>
      <c r="U1139" s="23" t="n">
        <f aca="false">B1139+D1139+F1139+H1139+J1139+L1139+N1139+P1139+R1139</f>
        <v>79.4928685597181</v>
      </c>
      <c r="V1139" s="23" t="n">
        <f aca="false">C1139+E1139+G1139+I1139+K1139+M1139+O1139+Q1139+S1139</f>
        <v>61.2673582693172</v>
      </c>
      <c r="W1139" s="19" t="n">
        <f aca="false">U1139-U1132</f>
        <v>-4.05720734981556</v>
      </c>
      <c r="X1139" s="19" t="n">
        <f aca="false">V1139-V1132</f>
        <v>-3.37509860191999</v>
      </c>
      <c r="Y1139" s="20" t="n">
        <v>50</v>
      </c>
      <c r="Z1139" s="37"/>
    </row>
    <row r="1140" customFormat="false" ht="12.75" hidden="false" customHeight="false" outlineLevel="0" collapsed="false">
      <c r="A1140" s="0" t="s">
        <v>32</v>
      </c>
      <c r="B1140" s="19"/>
      <c r="C1140" s="19"/>
      <c r="D1140" s="19"/>
      <c r="E1140" s="19"/>
      <c r="F1140" s="19"/>
      <c r="G1140" s="19"/>
      <c r="H1140" s="19"/>
      <c r="I1140" s="19"/>
      <c r="J1140" s="19" t="n">
        <f aca="false">($J$5/($J$5+$P$5+$R$5))*J340</f>
        <v>18.0341462078564</v>
      </c>
      <c r="K1140" s="19" t="n">
        <f aca="false">($J$5/($J$5+$P$5+$R$5))*K340</f>
        <v>13.0375472853152</v>
      </c>
      <c r="L1140" s="19"/>
      <c r="M1140" s="19"/>
      <c r="N1140" s="19"/>
      <c r="O1140" s="19"/>
      <c r="P1140" s="19" t="n">
        <f aca="false">($P$5/($J$5+$P$5+$R$5))*P340</f>
        <v>17.4853535043805</v>
      </c>
      <c r="Q1140" s="19" t="n">
        <f aca="false">($P$5/($J$5+$P$5+$R$5))*Q340</f>
        <v>11.7370616480937</v>
      </c>
      <c r="R1140" s="19" t="n">
        <f aca="false">($R$5/($J$5+$P$5+$R$5))*R340</f>
        <v>40.2282225129639</v>
      </c>
      <c r="S1140" s="19" t="n">
        <f aca="false">($R$5/($J$5+$P$5+$R$5))*S340</f>
        <v>28.8167970745038</v>
      </c>
      <c r="U1140" s="23" t="n">
        <f aca="false">B1140+D1140+F1140+H1140+J1140+L1140+N1140+P1140+R1140</f>
        <v>75.7477222252008</v>
      </c>
      <c r="V1140" s="23" t="n">
        <f aca="false">C1140+E1140+G1140+I1140+K1140+M1140+O1140+Q1140+S1140</f>
        <v>53.5914060079128</v>
      </c>
      <c r="W1140" s="19" t="n">
        <f aca="false">U1140-U1133</f>
        <v>-4.23289022402616</v>
      </c>
      <c r="X1140" s="19" t="n">
        <f aca="false">V1140-V1133</f>
        <v>-3.55165699942364</v>
      </c>
      <c r="Y1140" s="20" t="n">
        <v>5</v>
      </c>
      <c r="Z1140" s="37"/>
    </row>
    <row r="1141" customFormat="false" ht="13.5" hidden="false" customHeight="false" outlineLevel="0" collapsed="false">
      <c r="U1141" s="30" t="n">
        <f aca="false">(U1138*(($F$5+$J$5)/(SUM($B$5:$S$5)+$J$5+$J$5)))+(U1139*(($B$5+$D$5+$H$5+$J$5+$L$5+$N$5)/(SUM($B$5:$S$5)+$J$5+$J$5)))+(U1140*(($J$5+$P$5+$R$5)/(SUM($B$5:$S$5)+$J$5+$J$5)))</f>
        <v>81.5358059624571</v>
      </c>
      <c r="V1141" s="30" t="n">
        <f aca="false">(V1138*(($F$5+$J$5)/(SUM($B$5:$S$5)+$J$5+$J$5)))+(V1139*(($B$5+$D$5+$H$5+$J$5+$L$5+$N$5)/(SUM($B$5:$S$5)+$J$5+$J$5)))+(V1140*(($J$5+$P$5+$R$5)/(SUM($B$5:$S$5)+$J$5+$J$5)))</f>
        <v>60.7012586801139</v>
      </c>
      <c r="W1141" s="31" t="n">
        <f aca="false">U1141-U1131</f>
        <v>-18.449815020203</v>
      </c>
      <c r="X1141" s="31" t="n">
        <f aca="false">V1141-V1131</f>
        <v>-11.8415955607825</v>
      </c>
      <c r="Y1141" s="22" t="n">
        <f aca="false">SUM(Y1138:Y1140)</f>
        <v>72</v>
      </c>
    </row>
    <row r="1142" customFormat="false" ht="13.5" hidden="false" customHeight="false" outlineLevel="0" collapsed="false"/>
    <row r="1143" customFormat="false" ht="13.5" hidden="false" customHeight="false" outlineLevel="0" collapsed="false"/>
    <row r="1144" customFormat="false" ht="13.5" hidden="false" customHeight="false" outlineLevel="0" collapsed="false">
      <c r="A1144" s="3" t="str">
        <f aca="false">A344</f>
        <v>Sept 9 - 15, 2000</v>
      </c>
      <c r="B1144" s="19"/>
      <c r="C1144" s="19"/>
      <c r="D1144" s="19"/>
      <c r="E1144" s="19"/>
      <c r="F1144" s="19"/>
      <c r="G1144" s="19"/>
      <c r="H1144" s="19"/>
      <c r="I1144" s="19"/>
      <c r="J1144" s="19"/>
      <c r="K1144" s="19"/>
      <c r="L1144" s="19"/>
      <c r="M1144" s="19"/>
      <c r="N1144" s="19"/>
      <c r="O1144" s="19"/>
      <c r="P1144" s="19"/>
      <c r="Q1144" s="19"/>
      <c r="R1144" s="19"/>
      <c r="S1144" s="19"/>
      <c r="U1144" s="12" t="s">
        <v>26</v>
      </c>
      <c r="V1144" s="12" t="s">
        <v>27</v>
      </c>
      <c r="W1144" s="12" t="s">
        <v>26</v>
      </c>
      <c r="X1144" s="12" t="s">
        <v>27</v>
      </c>
      <c r="Y1144" s="29" t="s">
        <v>28</v>
      </c>
    </row>
    <row r="1145" customFormat="false" ht="12.75" hidden="false" customHeight="false" outlineLevel="0" collapsed="false">
      <c r="A1145" s="0" t="s">
        <v>30</v>
      </c>
      <c r="B1145" s="19"/>
      <c r="C1145" s="19"/>
      <c r="D1145" s="19"/>
      <c r="E1145" s="19"/>
      <c r="F1145" s="19" t="n">
        <f aca="false">($F$5/($F$5+$J$5))*F345</f>
        <v>57.8699925609857</v>
      </c>
      <c r="G1145" s="19" t="n">
        <f aca="false">($F$5/($F$5+$J$5))*G345</f>
        <v>43.9016496148195</v>
      </c>
      <c r="H1145" s="19"/>
      <c r="I1145" s="19"/>
      <c r="J1145" s="19" t="n">
        <f aca="false">($J$5/($F$5+$J$5))*J345</f>
        <v>35.6941828487564</v>
      </c>
      <c r="K1145" s="19" t="n">
        <f aca="false">($J$5/($F$5+$J$5))*K345</f>
        <v>23.9880261080352</v>
      </c>
      <c r="L1145" s="19"/>
      <c r="M1145" s="19"/>
      <c r="N1145" s="19"/>
      <c r="O1145" s="19"/>
      <c r="P1145" s="19"/>
      <c r="Q1145" s="19"/>
      <c r="R1145" s="19"/>
      <c r="S1145" s="19"/>
      <c r="U1145" s="23" t="n">
        <f aca="false">B1145+D1145+F1145+H1145+J1145+L1145+N1145+P1145+R1145</f>
        <v>93.5641754097421</v>
      </c>
      <c r="V1145" s="23" t="n">
        <f aca="false">C1145+E1145+G1145+I1145+K1145+M1145+O1145+Q1145+S1145</f>
        <v>67.8896757228547</v>
      </c>
      <c r="W1145" s="19" t="n">
        <f aca="false">U1145-U1138</f>
        <v>-4.90446485735133</v>
      </c>
      <c r="X1145" s="19" t="n">
        <f aca="false">V1145-V1138</f>
        <v>-2.24384262884846</v>
      </c>
      <c r="Y1145" s="20" t="n">
        <v>17</v>
      </c>
      <c r="Z1145" s="37"/>
    </row>
    <row r="1146" customFormat="false" ht="12.75" hidden="false" customHeight="false" outlineLevel="0" collapsed="false">
      <c r="A1146" s="0" t="s">
        <v>31</v>
      </c>
      <c r="B1146" s="19" t="n">
        <f aca="false">($B$5/($B$5+$D$5+$H$5+$J$5+$L$5+$N$5))*B346</f>
        <v>19.0277420679691</v>
      </c>
      <c r="C1146" s="19" t="n">
        <f aca="false">($B$5/($B$5+$D$5+$H$5+$J$5+$L$5+$N$5))*C346</f>
        <v>14.6973640350312</v>
      </c>
      <c r="D1146" s="19" t="n">
        <f aca="false">($D$5/($B$5+$D$5+$H$5+$J$5+$L$5+$N$5))*D346</f>
        <v>16.6911249971727</v>
      </c>
      <c r="E1146" s="19" t="n">
        <f aca="false">($D$5/($B$5+$D$5+$H$5+$J$5+$L$5+$N$5))*E346</f>
        <v>12.5399643761142</v>
      </c>
      <c r="F1146" s="19"/>
      <c r="G1146" s="19"/>
      <c r="H1146" s="19" t="n">
        <f aca="false">($H$5/($B$5+$D$5+$H$5+$J$5+$L$5+$N$5))*H346</f>
        <v>22.1859983541051</v>
      </c>
      <c r="I1146" s="19" t="n">
        <f aca="false">($H$5/($B$5+$D$5+$H$5+$J$5+$L$5+$N$5))*I346</f>
        <v>17.6700610747384</v>
      </c>
      <c r="J1146" s="19" t="n">
        <f aca="false">($J$5/($B$5+$D$5+$H$5+$J$5+$L$5+$N$5))*J346</f>
        <v>9.00657073425771</v>
      </c>
      <c r="K1146" s="19" t="n">
        <f aca="false">($J$5/($B$5+$D$5+$H$5+$J$5+$L$5+$N$5))*K346</f>
        <v>5.89868262418649</v>
      </c>
      <c r="L1146" s="19" t="n">
        <f aca="false">($L$5/($B$5+$D$5+$H$5+$J$5+$L$5+$N$5))*L346</f>
        <v>5.78372146806603</v>
      </c>
      <c r="M1146" s="19" t="n">
        <f aca="false">($L$5/($B$5+$D$5+$H$5+$J$5+$L$5+$N$5))*M346</f>
        <v>4.25824399741529</v>
      </c>
      <c r="N1146" s="19" t="n">
        <f aca="false">($N$5/($B$5+$D$5+$H$5+$J$5+$L$5+$N$5))*N346</f>
        <v>7.90325737242961</v>
      </c>
      <c r="O1146" s="19" t="n">
        <f aca="false">($N$5/($B$5+$D$5+$H$5+$J$5+$L$5+$N$5))*O346</f>
        <v>6.34061405513188</v>
      </c>
      <c r="P1146" s="19"/>
      <c r="Q1146" s="19"/>
      <c r="R1146" s="19"/>
      <c r="S1146" s="19"/>
      <c r="U1146" s="23" t="n">
        <f aca="false">B1146+D1146+F1146+H1146+J1146+L1146+N1146+P1146+R1146</f>
        <v>80.5984149940002</v>
      </c>
      <c r="V1146" s="23" t="n">
        <f aca="false">C1146+E1146+G1146+I1146+K1146+M1146+O1146+Q1146+S1146</f>
        <v>61.4049301626175</v>
      </c>
      <c r="W1146" s="19" t="n">
        <f aca="false">U1146-U1139</f>
        <v>1.10554643428218</v>
      </c>
      <c r="X1146" s="19" t="n">
        <f aca="false">V1146-V1139</f>
        <v>0.137571893300247</v>
      </c>
      <c r="Y1146" s="20" t="n">
        <v>48</v>
      </c>
      <c r="Z1146" s="37"/>
    </row>
    <row r="1147" customFormat="false" ht="12.75" hidden="false" customHeight="false" outlineLevel="0" collapsed="false">
      <c r="A1147" s="0" t="s">
        <v>32</v>
      </c>
      <c r="B1147" s="19"/>
      <c r="C1147" s="19"/>
      <c r="D1147" s="19"/>
      <c r="E1147" s="19"/>
      <c r="F1147" s="19"/>
      <c r="G1147" s="19"/>
      <c r="H1147" s="19"/>
      <c r="I1147" s="19"/>
      <c r="J1147" s="19" t="n">
        <f aca="false">($J$5/($J$5+$P$5+$R$5))*J347</f>
        <v>18.7299975084811</v>
      </c>
      <c r="K1147" s="19" t="n">
        <f aca="false">($J$5/($J$5+$P$5+$R$5))*K347</f>
        <v>11.2979190337535</v>
      </c>
      <c r="L1147" s="19"/>
      <c r="M1147" s="19"/>
      <c r="N1147" s="19"/>
      <c r="O1147" s="19"/>
      <c r="P1147" s="19" t="n">
        <f aca="false">($P$5/($J$5+$P$5+$R$5))*P347</f>
        <v>18.500865750161</v>
      </c>
      <c r="Q1147" s="19" t="n">
        <f aca="false">($P$5/($J$5+$P$5+$R$5))*Q347</f>
        <v>11.7254723499963</v>
      </c>
      <c r="R1147" s="19" t="n">
        <f aca="false">($R$5/($J$5+$P$5+$R$5))*R347</f>
        <v>43.5756613183904</v>
      </c>
      <c r="S1147" s="19" t="n">
        <f aca="false">($R$5/($J$5+$P$5+$R$5))*S347</f>
        <v>30.6510101185732</v>
      </c>
      <c r="U1147" s="23" t="n">
        <f aca="false">B1147+D1147+F1147+H1147+J1147+L1147+N1147+P1147+R1147</f>
        <v>80.8065245770325</v>
      </c>
      <c r="V1147" s="23" t="n">
        <f aca="false">C1147+E1147+G1147+I1147+K1147+M1147+O1147+Q1147+S1147</f>
        <v>53.6744015023231</v>
      </c>
      <c r="W1147" s="19" t="n">
        <f aca="false">U1147-U1140</f>
        <v>5.05880235183176</v>
      </c>
      <c r="X1147" s="19" t="n">
        <f aca="false">V1147-V1140</f>
        <v>0.082995494410298</v>
      </c>
      <c r="Y1147" s="20" t="n">
        <v>2</v>
      </c>
      <c r="Z1147" s="37"/>
    </row>
    <row r="1148" customFormat="false" ht="13.5" hidden="false" customHeight="false" outlineLevel="0" collapsed="false">
      <c r="U1148" s="30" t="n">
        <f aca="false">(U1145*(($F$5+$J$5)/(SUM($B$5:$S$5)+$J$5+$J$5)))+(U1146*(($B$5+$D$5+$H$5+$J$5+$L$5+$N$5)/(SUM($B$5:$S$5)+$J$5+$J$5)))+(U1147*(($J$5+$P$5+$R$5)/(SUM($B$5:$S$5)+$J$5+$J$5)))</f>
        <v>82.7043483614087</v>
      </c>
      <c r="V1148" s="30" t="n">
        <f aca="false">(V1145*(($F$5+$J$5)/(SUM($B$5:$S$5)+$J$5+$J$5)))+(V1146*(($B$5+$D$5+$H$5+$J$5+$L$5+$N$5)/(SUM($B$5:$S$5)+$J$5+$J$5)))+(V1147*(($J$5+$P$5+$R$5)/(SUM($B$5:$S$5)+$J$5+$J$5)))</f>
        <v>60.4478386956539</v>
      </c>
      <c r="W1148" s="31" t="n">
        <f aca="false">U1148-U1138</f>
        <v>-15.7642919056847</v>
      </c>
      <c r="X1148" s="31" t="n">
        <f aca="false">V1148-V1138</f>
        <v>-9.68567965604927</v>
      </c>
      <c r="Y1148" s="22" t="n">
        <f aca="false">SUM(Y1145:Y1147)</f>
        <v>67</v>
      </c>
    </row>
    <row r="1149" customFormat="false" ht="13.5" hidden="false" customHeight="false" outlineLevel="0" collapsed="false"/>
    <row r="1150" customFormat="false" ht="13.5" hidden="false" customHeight="false" outlineLevel="0" collapsed="false"/>
    <row r="1151" customFormat="false" ht="13.5" hidden="false" customHeight="false" outlineLevel="0" collapsed="false">
      <c r="A1151" s="3" t="str">
        <f aca="false">A351</f>
        <v>Sept 16 - 22, 2000</v>
      </c>
      <c r="B1151" s="19"/>
      <c r="C1151" s="19"/>
      <c r="D1151" s="19"/>
      <c r="E1151" s="19"/>
      <c r="F1151" s="19"/>
      <c r="G1151" s="19"/>
      <c r="H1151" s="19"/>
      <c r="I1151" s="19"/>
      <c r="J1151" s="19"/>
      <c r="K1151" s="19"/>
      <c r="L1151" s="19"/>
      <c r="M1151" s="19"/>
      <c r="N1151" s="19"/>
      <c r="O1151" s="19"/>
      <c r="P1151" s="19"/>
      <c r="Q1151" s="19"/>
      <c r="R1151" s="19"/>
      <c r="S1151" s="19"/>
      <c r="U1151" s="12" t="s">
        <v>26</v>
      </c>
      <c r="V1151" s="12" t="s">
        <v>27</v>
      </c>
      <c r="W1151" s="12" t="s">
        <v>26</v>
      </c>
      <c r="X1151" s="12" t="s">
        <v>27</v>
      </c>
      <c r="Y1151" s="29" t="s">
        <v>28</v>
      </c>
    </row>
    <row r="1152" customFormat="false" ht="12.75" hidden="false" customHeight="false" outlineLevel="0" collapsed="false">
      <c r="A1152" s="0" t="s">
        <v>30</v>
      </c>
      <c r="B1152" s="19"/>
      <c r="C1152" s="19"/>
      <c r="D1152" s="19"/>
      <c r="E1152" s="19"/>
      <c r="F1152" s="19" t="n">
        <f aca="false">($F$5/($F$5+$J$5))*F352</f>
        <v>55.6733095826284</v>
      </c>
      <c r="G1152" s="19" t="n">
        <f aca="false">($F$5/($F$5+$J$5))*G352</f>
        <v>38.5559875764128</v>
      </c>
      <c r="H1152" s="19"/>
      <c r="I1152" s="19"/>
      <c r="J1152" s="19" t="n">
        <f aca="false">($J$5/($F$5+$J$5))*J352</f>
        <v>32.4866410720248</v>
      </c>
      <c r="K1152" s="19" t="n">
        <f aca="false">($J$5/($F$5+$J$5))*K352</f>
        <v>19.8346707304725</v>
      </c>
      <c r="L1152" s="19"/>
      <c r="M1152" s="19"/>
      <c r="N1152" s="19"/>
      <c r="O1152" s="19"/>
      <c r="P1152" s="19"/>
      <c r="Q1152" s="19"/>
      <c r="R1152" s="19"/>
      <c r="S1152" s="19"/>
      <c r="U1152" s="23" t="n">
        <f aca="false">B1152+D1152+F1152+H1152+J1152+L1152+N1152+P1152+R1152</f>
        <v>88.1599506546532</v>
      </c>
      <c r="V1152" s="23" t="n">
        <f aca="false">C1152+E1152+G1152+I1152+K1152+M1152+O1152+Q1152+S1152</f>
        <v>58.3906583068853</v>
      </c>
      <c r="W1152" s="19" t="n">
        <f aca="false">U1152-U1145</f>
        <v>-5.40422475508883</v>
      </c>
      <c r="X1152" s="19" t="n">
        <f aca="false">V1152-V1145</f>
        <v>-9.49901741596941</v>
      </c>
      <c r="Y1152" s="20" t="n">
        <v>18</v>
      </c>
      <c r="Z1152" s="37"/>
    </row>
    <row r="1153" customFormat="false" ht="12.75" hidden="false" customHeight="false" outlineLevel="0" collapsed="false">
      <c r="A1153" s="0" t="s">
        <v>31</v>
      </c>
      <c r="B1153" s="19" t="n">
        <f aca="false">($B$5/($B$5+$D$5+$H$5+$J$5+$L$5+$N$5))*B353</f>
        <v>17.5822496823264</v>
      </c>
      <c r="C1153" s="19" t="n">
        <f aca="false">($B$5/($B$5+$D$5+$H$5+$J$5+$L$5+$N$5))*C353</f>
        <v>11.8566970366638</v>
      </c>
      <c r="D1153" s="19" t="n">
        <f aca="false">($D$5/($B$5+$D$5+$H$5+$J$5+$L$5+$N$5))*D353</f>
        <v>15.3003926945095</v>
      </c>
      <c r="E1153" s="19" t="n">
        <f aca="false">($D$5/($B$5+$D$5+$H$5+$J$5+$L$5+$N$5))*E353</f>
        <v>11.3058355428265</v>
      </c>
      <c r="F1153" s="19"/>
      <c r="G1153" s="19"/>
      <c r="H1153" s="19" t="n">
        <f aca="false">($H$5/($B$5+$D$5+$H$5+$J$5+$L$5+$N$5))*H353</f>
        <v>20.8937129403067</v>
      </c>
      <c r="I1153" s="19" t="n">
        <f aca="false">($H$5/($B$5+$D$5+$H$5+$J$5+$L$5+$N$5))*I353</f>
        <v>16.3936644160277</v>
      </c>
      <c r="J1153" s="19" t="n">
        <f aca="false">($J$5/($B$5+$D$5+$H$5+$J$5+$L$5+$N$5))*J353</f>
        <v>8.235161752283</v>
      </c>
      <c r="K1153" s="19" t="n">
        <f aca="false">($J$5/($B$5+$D$5+$H$5+$J$5+$L$5+$N$5))*K353</f>
        <v>5.05309970163728</v>
      </c>
      <c r="L1153" s="19" t="n">
        <f aca="false">($L$5/($B$5+$D$5+$H$5+$J$5+$L$5+$N$5))*L353</f>
        <v>5.46096575571278</v>
      </c>
      <c r="M1153" s="19" t="n">
        <f aca="false">($L$5/($B$5+$D$5+$H$5+$J$5+$L$5+$N$5))*M353</f>
        <v>4.0679399217353</v>
      </c>
      <c r="N1153" s="19" t="n">
        <f aca="false">($N$5/($B$5+$D$5+$H$5+$J$5+$L$5+$N$5))*N353</f>
        <v>7.60263732904613</v>
      </c>
      <c r="O1153" s="19" t="n">
        <f aca="false">($N$5/($B$5+$D$5+$H$5+$J$5+$L$5+$N$5))*O353</f>
        <v>5.36323584645031</v>
      </c>
      <c r="P1153" s="19"/>
      <c r="Q1153" s="19"/>
      <c r="R1153" s="19"/>
      <c r="S1153" s="19"/>
      <c r="U1153" s="23" t="n">
        <f aca="false">B1153+D1153+F1153+H1153+J1153+L1153+N1153+P1153+R1153</f>
        <v>75.0751201541845</v>
      </c>
      <c r="V1153" s="23" t="n">
        <f aca="false">C1153+E1153+G1153+I1153+K1153+M1153+O1153+Q1153+S1153</f>
        <v>54.0404724653409</v>
      </c>
      <c r="W1153" s="19" t="n">
        <f aca="false">U1153-U1146</f>
        <v>-5.52329483981572</v>
      </c>
      <c r="X1153" s="19" t="n">
        <f aca="false">V1153-V1146</f>
        <v>-7.36445769727655</v>
      </c>
      <c r="Y1153" s="20" t="n">
        <v>57</v>
      </c>
      <c r="Z1153" s="37"/>
    </row>
    <row r="1154" customFormat="false" ht="12.75" hidden="false" customHeight="false" outlineLevel="0" collapsed="false">
      <c r="A1154" s="0" t="s">
        <v>32</v>
      </c>
      <c r="B1154" s="19"/>
      <c r="C1154" s="19"/>
      <c r="D1154" s="19"/>
      <c r="E1154" s="19"/>
      <c r="F1154" s="19"/>
      <c r="G1154" s="19"/>
      <c r="H1154" s="19"/>
      <c r="I1154" s="19"/>
      <c r="J1154" s="19" t="n">
        <f aca="false">($J$5/($J$5+$P$5+$R$5))*J354</f>
        <v>17.6765559561465</v>
      </c>
      <c r="K1154" s="19" t="n">
        <f aca="false">($J$5/($J$5+$P$5+$R$5))*K354</f>
        <v>10.8920057750558</v>
      </c>
      <c r="L1154" s="19"/>
      <c r="M1154" s="19"/>
      <c r="N1154" s="19"/>
      <c r="O1154" s="19"/>
      <c r="P1154" s="19" t="n">
        <f aca="false">($P$5/($J$5+$P$5+$R$5))*P354</f>
        <v>18.0662670715103</v>
      </c>
      <c r="Q1154" s="19" t="n">
        <f aca="false">($P$5/($J$5+$P$5+$R$5))*Q354</f>
        <v>11.851505966805</v>
      </c>
      <c r="R1154" s="19" t="n">
        <f aca="false">($R$5/($J$5+$P$5+$R$5))*R354</f>
        <v>44.0211130576644</v>
      </c>
      <c r="S1154" s="19" t="n">
        <f aca="false">($R$5/($J$5+$P$5+$R$5))*S354</f>
        <v>31.8956546841917</v>
      </c>
      <c r="U1154" s="23" t="n">
        <f aca="false">B1154+D1154+F1154+H1154+J1154+L1154+N1154+P1154+R1154</f>
        <v>79.7639360853212</v>
      </c>
      <c r="V1154" s="23" t="n">
        <f aca="false">C1154+E1154+G1154+I1154+K1154+M1154+O1154+Q1154+S1154</f>
        <v>54.6391664260525</v>
      </c>
      <c r="W1154" s="19" t="n">
        <f aca="false">U1154-U1147</f>
        <v>-1.04258849171133</v>
      </c>
      <c r="X1154" s="19" t="n">
        <f aca="false">V1154-V1147</f>
        <v>0.964764923729462</v>
      </c>
      <c r="Y1154" s="20" t="n">
        <v>2</v>
      </c>
      <c r="Z1154" s="37"/>
    </row>
    <row r="1155" customFormat="false" ht="13.5" hidden="false" customHeight="false" outlineLevel="0" collapsed="false">
      <c r="U1155" s="30" t="n">
        <f aca="false">(U1152*(($F$5+$J$5)/(SUM($B$5:$S$5)+$J$5+$J$5)))+(U1153*(($B$5+$D$5+$H$5+$J$5+$L$5+$N$5)/(SUM($B$5:$S$5)+$J$5+$J$5)))+(U1154*(($J$5+$P$5+$R$5)/(SUM($B$5:$S$5)+$J$5+$J$5)))</f>
        <v>78.3496516645985</v>
      </c>
      <c r="V1155" s="30" t="n">
        <f aca="false">(V1152*(($F$5+$J$5)/(SUM($B$5:$S$5)+$J$5+$J$5)))+(V1153*(($B$5+$D$5+$H$5+$J$5+$L$5+$N$5)/(SUM($B$5:$S$5)+$J$5+$J$5)))+(V1154*(($J$5+$P$5+$R$5)/(SUM($B$5:$S$5)+$J$5+$J$5)))</f>
        <v>54.8827493486105</v>
      </c>
      <c r="W1155" s="31" t="n">
        <f aca="false">U1155-U1145</f>
        <v>-15.2145237451436</v>
      </c>
      <c r="X1155" s="31" t="n">
        <f aca="false">V1155-V1145</f>
        <v>-13.0069263742442</v>
      </c>
      <c r="Y1155" s="22" t="n">
        <f aca="false">SUM(Y1152:Y1154)</f>
        <v>77</v>
      </c>
    </row>
    <row r="1156" customFormat="false" ht="13.5" hidden="false" customHeight="false" outlineLevel="0" collapsed="false"/>
    <row r="1157" customFormat="false" ht="13.5" hidden="false" customHeight="false" outlineLevel="0" collapsed="false"/>
    <row r="1158" customFormat="false" ht="13.5" hidden="false" customHeight="false" outlineLevel="0" collapsed="false">
      <c r="A1158" s="3" t="str">
        <f aca="false">A358</f>
        <v>Sept 23 - 29, 2000</v>
      </c>
      <c r="B1158" s="19"/>
      <c r="C1158" s="19"/>
      <c r="D1158" s="19"/>
      <c r="E1158" s="19"/>
      <c r="F1158" s="19"/>
      <c r="G1158" s="19"/>
      <c r="H1158" s="19"/>
      <c r="I1158" s="19"/>
      <c r="J1158" s="19"/>
      <c r="K1158" s="19"/>
      <c r="L1158" s="19"/>
      <c r="M1158" s="19"/>
      <c r="N1158" s="19"/>
      <c r="O1158" s="19"/>
      <c r="P1158" s="19"/>
      <c r="Q1158" s="19"/>
      <c r="R1158" s="19"/>
      <c r="S1158" s="19"/>
      <c r="U1158" s="12" t="s">
        <v>26</v>
      </c>
      <c r="V1158" s="12" t="s">
        <v>27</v>
      </c>
      <c r="W1158" s="12" t="s">
        <v>26</v>
      </c>
      <c r="X1158" s="12" t="s">
        <v>27</v>
      </c>
      <c r="Y1158" s="29" t="s">
        <v>28</v>
      </c>
    </row>
    <row r="1159" customFormat="false" ht="12.75" hidden="false" customHeight="false" outlineLevel="0" collapsed="false">
      <c r="A1159" s="0" t="s">
        <v>30</v>
      </c>
      <c r="B1159" s="19"/>
      <c r="C1159" s="19"/>
      <c r="D1159" s="19"/>
      <c r="E1159" s="19"/>
      <c r="F1159" s="19" t="n">
        <f aca="false">($F$5/($F$5+$J$5))*F359</f>
        <v>50.7897912309252</v>
      </c>
      <c r="G1159" s="19" t="n">
        <f aca="false">($F$5/($F$5+$J$5))*G359</f>
        <v>35.1689344959402</v>
      </c>
      <c r="H1159" s="19"/>
      <c r="I1159" s="19"/>
      <c r="J1159" s="19" t="n">
        <f aca="false">($J$5/($F$5+$J$5))*J359</f>
        <v>27.4285944241019</v>
      </c>
      <c r="K1159" s="19" t="n">
        <f aca="false">($J$5/($F$5+$J$5))*K359</f>
        <v>16.7504959451537</v>
      </c>
      <c r="L1159" s="19"/>
      <c r="M1159" s="19"/>
      <c r="N1159" s="19"/>
      <c r="O1159" s="19"/>
      <c r="P1159" s="19"/>
      <c r="Q1159" s="19"/>
      <c r="R1159" s="19"/>
      <c r="S1159" s="19"/>
      <c r="U1159" s="23" t="n">
        <f aca="false">B1159+D1159+F1159+H1159+J1159+L1159+N1159+P1159+R1159</f>
        <v>78.2183856550272</v>
      </c>
      <c r="V1159" s="23" t="n">
        <f aca="false">C1159+E1159+G1159+I1159+K1159+M1159+O1159+Q1159+S1159</f>
        <v>51.919430441094</v>
      </c>
      <c r="W1159" s="19" t="n">
        <f aca="false">U1159-U1152</f>
        <v>-9.94156499962605</v>
      </c>
      <c r="X1159" s="19" t="n">
        <f aca="false">V1159-V1152</f>
        <v>-6.47122786579136</v>
      </c>
      <c r="Y1159" s="20" t="n">
        <v>25</v>
      </c>
      <c r="Z1159" s="37"/>
    </row>
    <row r="1160" customFormat="false" ht="12.75" hidden="false" customHeight="false" outlineLevel="0" collapsed="false">
      <c r="A1160" s="0" t="s">
        <v>31</v>
      </c>
      <c r="B1160" s="19" t="n">
        <f aca="false">($B$5/($B$5+$D$5+$H$5+$J$5+$L$5+$N$5))*B360</f>
        <v>15.7775188936696</v>
      </c>
      <c r="C1160" s="19" t="n">
        <f aca="false">($B$5/($B$5+$D$5+$H$5+$J$5+$L$5+$N$5))*C360</f>
        <v>11.081498377528</v>
      </c>
      <c r="D1160" s="19" t="n">
        <f aca="false">($D$5/($B$5+$D$5+$H$5+$J$5+$L$5+$N$5))*D360</f>
        <v>13.7437074616126</v>
      </c>
      <c r="E1160" s="19" t="n">
        <f aca="false">($D$5/($B$5+$D$5+$H$5+$J$5+$L$5+$N$5))*E360</f>
        <v>10.0857309008262</v>
      </c>
      <c r="F1160" s="19"/>
      <c r="G1160" s="19"/>
      <c r="H1160" s="19" t="n">
        <f aca="false">($H$5/($B$5+$D$5+$H$5+$J$5+$L$5+$N$5))*H360</f>
        <v>20.6403755675197</v>
      </c>
      <c r="I1160" s="19" t="n">
        <f aca="false">($H$5/($B$5+$D$5+$H$5+$J$5+$L$5+$N$5))*I360</f>
        <v>16.4342690123629</v>
      </c>
      <c r="J1160" s="19" t="n">
        <f aca="false">($J$5/($B$5+$D$5+$H$5+$J$5+$L$5+$N$5))*J360</f>
        <v>7.04281565754803</v>
      </c>
      <c r="K1160" s="19" t="n">
        <f aca="false">($J$5/($B$5+$D$5+$H$5+$J$5+$L$5+$N$5))*K360</f>
        <v>4.309505947378</v>
      </c>
      <c r="L1160" s="19" t="n">
        <f aca="false">($L$5/($B$5+$D$5+$H$5+$J$5+$L$5+$N$5))*L360</f>
        <v>4.78652811150292</v>
      </c>
      <c r="M1160" s="19" t="n">
        <f aca="false">($L$5/($B$5+$D$5+$H$5+$J$5+$L$5+$N$5))*M360</f>
        <v>3.35239659717857</v>
      </c>
      <c r="N1160" s="19" t="n">
        <f aca="false">($N$5/($B$5+$D$5+$H$5+$J$5+$L$5+$N$5))*N360</f>
        <v>7.14081523341352</v>
      </c>
      <c r="O1160" s="19" t="n">
        <f aca="false">($N$5/($B$5+$D$5+$H$5+$J$5+$L$5+$N$5))*O360</f>
        <v>5.23834056272576</v>
      </c>
      <c r="P1160" s="19"/>
      <c r="Q1160" s="19"/>
      <c r="R1160" s="19"/>
      <c r="S1160" s="19"/>
      <c r="U1160" s="23" t="n">
        <f aca="false">B1160+D1160+F1160+H1160+J1160+L1160+N1160+P1160+R1160</f>
        <v>69.1317609252664</v>
      </c>
      <c r="V1160" s="23" t="n">
        <f aca="false">C1160+E1160+G1160+I1160+K1160+M1160+O1160+Q1160+S1160</f>
        <v>50.5017413979995</v>
      </c>
      <c r="W1160" s="19" t="n">
        <f aca="false">U1160-U1153</f>
        <v>-5.94335922891814</v>
      </c>
      <c r="X1160" s="19" t="n">
        <f aca="false">V1160-V1153</f>
        <v>-3.53873106734144</v>
      </c>
      <c r="Y1160" s="20" t="n">
        <v>50</v>
      </c>
      <c r="Z1160" s="37"/>
    </row>
    <row r="1161" customFormat="false" ht="12.75" hidden="false" customHeight="false" outlineLevel="0" collapsed="false">
      <c r="A1161" s="0" t="s">
        <v>32</v>
      </c>
      <c r="B1161" s="19"/>
      <c r="C1161" s="19"/>
      <c r="D1161" s="19"/>
      <c r="E1161" s="19"/>
      <c r="F1161" s="19"/>
      <c r="G1161" s="19"/>
      <c r="H1161" s="19"/>
      <c r="I1161" s="19"/>
      <c r="J1161" s="19" t="n">
        <f aca="false">($J$5/($J$5+$P$5+$R$5))*J361</f>
        <v>15.0719458795027</v>
      </c>
      <c r="K1161" s="19" t="n">
        <f aca="false">($J$5/($J$5+$P$5+$R$5))*K361</f>
        <v>8.66914745361584</v>
      </c>
      <c r="L1161" s="19"/>
      <c r="M1161" s="19"/>
      <c r="N1161" s="19"/>
      <c r="O1161" s="19"/>
      <c r="P1161" s="19" t="n">
        <f aca="false">($P$5/($J$5+$P$5+$R$5))*P361</f>
        <v>15.2623812630821</v>
      </c>
      <c r="Q1161" s="19" t="n">
        <f aca="false">($P$5/($J$5+$P$5+$R$5))*Q361</f>
        <v>9.31417401461594</v>
      </c>
      <c r="R1161" s="19" t="n">
        <f aca="false">($R$5/($J$5+$P$5+$R$5))*R361</f>
        <v>41.2435904480737</v>
      </c>
      <c r="S1161" s="19" t="n">
        <f aca="false">($R$5/($J$5+$P$5+$R$5))*S361</f>
        <v>27.2577159870449</v>
      </c>
      <c r="U1161" s="23" t="n">
        <f aca="false">B1161+D1161+F1161+H1161+J1161+L1161+N1161+P1161+R1161</f>
        <v>71.5779175906585</v>
      </c>
      <c r="V1161" s="23" t="n">
        <f aca="false">C1161+E1161+G1161+I1161+K1161+M1161+O1161+Q1161+S1161</f>
        <v>45.2410374552767</v>
      </c>
      <c r="W1161" s="19" t="n">
        <f aca="false">U1161-U1154</f>
        <v>-8.18601849466272</v>
      </c>
      <c r="X1161" s="19" t="n">
        <f aca="false">V1161-V1154</f>
        <v>-9.39812897077585</v>
      </c>
      <c r="Y1161" s="20" t="n">
        <v>3</v>
      </c>
      <c r="Z1161" s="37"/>
    </row>
    <row r="1162" customFormat="false" ht="13.5" hidden="false" customHeight="false" outlineLevel="0" collapsed="false">
      <c r="U1162" s="30" t="n">
        <f aca="false">(U1159*(($F$5+$J$5)/(SUM($B$5:$S$5)+$J$5+$J$5)))+(U1160*(($B$5+$D$5+$H$5+$J$5+$L$5+$N$5)/(SUM($B$5:$S$5)+$J$5+$J$5)))+(U1161*(($J$5+$P$5+$R$5)/(SUM($B$5:$S$5)+$J$5+$J$5)))</f>
        <v>71.1978940687081</v>
      </c>
      <c r="V1162" s="30" t="n">
        <f aca="false">(V1159*(($F$5+$J$5)/(SUM($B$5:$S$5)+$J$5+$J$5)))+(V1160*(($B$5+$D$5+$H$5+$J$5+$L$5+$N$5)/(SUM($B$5:$S$5)+$J$5+$J$5)))+(V1161*(($J$5+$P$5+$R$5)/(SUM($B$5:$S$5)+$J$5+$J$5)))</f>
        <v>49.3762711423575</v>
      </c>
      <c r="W1162" s="31" t="n">
        <f aca="false">U1162-U1152</f>
        <v>-16.9620565859451</v>
      </c>
      <c r="X1162" s="31" t="n">
        <f aca="false">V1162-V1152</f>
        <v>-9.01438716452784</v>
      </c>
      <c r="Y1162" s="22" t="n">
        <f aca="false">SUM(Y1159:Y1161)</f>
        <v>78</v>
      </c>
    </row>
    <row r="1163" customFormat="false" ht="13.5" hidden="false" customHeight="false" outlineLevel="0" collapsed="false"/>
    <row r="1164" customFormat="false" ht="13.5" hidden="false" customHeight="false" outlineLevel="0" collapsed="false"/>
    <row r="1165" customFormat="false" ht="13.5" hidden="false" customHeight="false" outlineLevel="0" collapsed="false">
      <c r="A1165" s="3" t="str">
        <f aca="false">A365</f>
        <v>Sept 30 - Oct 6, 2000</v>
      </c>
      <c r="B1165" s="19"/>
      <c r="C1165" s="19"/>
      <c r="D1165" s="19"/>
      <c r="E1165" s="19"/>
      <c r="F1165" s="19"/>
      <c r="G1165" s="19"/>
      <c r="H1165" s="19"/>
      <c r="I1165" s="19"/>
      <c r="J1165" s="19"/>
      <c r="K1165" s="19"/>
      <c r="L1165" s="19"/>
      <c r="M1165" s="19"/>
      <c r="N1165" s="19"/>
      <c r="O1165" s="19"/>
      <c r="P1165" s="19"/>
      <c r="Q1165" s="19"/>
      <c r="R1165" s="19"/>
      <c r="S1165" s="19"/>
      <c r="U1165" s="12" t="s">
        <v>26</v>
      </c>
      <c r="V1165" s="12" t="s">
        <v>27</v>
      </c>
      <c r="W1165" s="12" t="s">
        <v>26</v>
      </c>
      <c r="X1165" s="12" t="s">
        <v>27</v>
      </c>
      <c r="Y1165" s="29" t="s">
        <v>28</v>
      </c>
    </row>
    <row r="1166" customFormat="false" ht="12.75" hidden="false" customHeight="false" outlineLevel="0" collapsed="false">
      <c r="A1166" s="0" t="s">
        <v>30</v>
      </c>
      <c r="B1166" s="19"/>
      <c r="C1166" s="19"/>
      <c r="D1166" s="19"/>
      <c r="E1166" s="19"/>
      <c r="F1166" s="19" t="n">
        <f aca="false">($F$5/($F$5+$J$5))*F366</f>
        <v>55.5592741274678</v>
      </c>
      <c r="G1166" s="19" t="n">
        <f aca="false">($F$5/($F$5+$J$5))*G366</f>
        <v>37.661709533311</v>
      </c>
      <c r="H1166" s="19"/>
      <c r="I1166" s="19"/>
      <c r="J1166" s="19" t="n">
        <f aca="false">($J$5/($F$5+$J$5))*J366</f>
        <v>30.3071575570662</v>
      </c>
      <c r="K1166" s="19" t="n">
        <f aca="false">($J$5/($F$5+$J$5))*K366</f>
        <v>20.9175587662067</v>
      </c>
      <c r="L1166" s="19"/>
      <c r="M1166" s="19"/>
      <c r="N1166" s="19"/>
      <c r="O1166" s="19"/>
      <c r="P1166" s="19"/>
      <c r="Q1166" s="19"/>
      <c r="R1166" s="19"/>
      <c r="S1166" s="19"/>
      <c r="U1166" s="23" t="n">
        <f aca="false">B1166+D1166+F1166+H1166+J1166+L1166+N1166+P1166+R1166</f>
        <v>85.866431684534</v>
      </c>
      <c r="V1166" s="23" t="n">
        <f aca="false">C1166+E1166+G1166+I1166+K1166+M1166+O1166+Q1166+S1166</f>
        <v>58.5792682995177</v>
      </c>
      <c r="W1166" s="19" t="n">
        <f aca="false">U1166-U1159</f>
        <v>7.64804602950679</v>
      </c>
      <c r="X1166" s="19" t="n">
        <f aca="false">V1166-V1159</f>
        <v>6.65983785842377</v>
      </c>
      <c r="Y1166" s="20" t="n">
        <v>12</v>
      </c>
      <c r="Z1166" s="37"/>
    </row>
    <row r="1167" customFormat="false" ht="12.75" hidden="false" customHeight="false" outlineLevel="0" collapsed="false">
      <c r="A1167" s="0" t="s">
        <v>31</v>
      </c>
      <c r="B1167" s="19" t="n">
        <f aca="false">($B$5/($B$5+$D$5+$H$5+$J$5+$L$5+$N$5))*B367</f>
        <v>17.4703307571089</v>
      </c>
      <c r="C1167" s="19" t="n">
        <f aca="false">($B$5/($B$5+$D$5+$H$5+$J$5+$L$5+$N$5))*C367</f>
        <v>12.3848811742024</v>
      </c>
      <c r="D1167" s="19" t="n">
        <f aca="false">($D$5/($B$5+$D$5+$H$5+$J$5+$L$5+$N$5))*D367</f>
        <v>14.5711347475668</v>
      </c>
      <c r="E1167" s="19" t="n">
        <f aca="false">($D$5/($B$5+$D$5+$H$5+$J$5+$L$5+$N$5))*E367</f>
        <v>10.1020924573282</v>
      </c>
      <c r="F1167" s="19"/>
      <c r="G1167" s="19"/>
      <c r="H1167" s="19" t="n">
        <f aca="false">($H$5/($B$5+$D$5+$H$5+$J$5+$L$5+$N$5))*H367</f>
        <v>20.827509794108</v>
      </c>
      <c r="I1167" s="19" t="n">
        <f aca="false">($H$5/($B$5+$D$5+$H$5+$J$5+$L$5+$N$5))*I367</f>
        <v>15.8763971670619</v>
      </c>
      <c r="J1167" s="19" t="n">
        <f aca="false">($J$5/($B$5+$D$5+$H$5+$J$5+$L$5+$N$5))*J367</f>
        <v>7.72521591083336</v>
      </c>
      <c r="K1167" s="19" t="n">
        <f aca="false">($J$5/($B$5+$D$5+$H$5+$J$5+$L$5+$N$5))*K367</f>
        <v>5.0716431867809</v>
      </c>
      <c r="L1167" s="19" t="n">
        <f aca="false">($L$5/($B$5+$D$5+$H$5+$J$5+$L$5+$N$5))*L367</f>
        <v>4.95247326549586</v>
      </c>
      <c r="M1167" s="19" t="n">
        <f aca="false">($L$5/($B$5+$D$5+$H$5+$J$5+$L$5+$N$5))*M367</f>
        <v>3.2503936126141</v>
      </c>
      <c r="N1167" s="19" t="n">
        <f aca="false">($N$5/($B$5+$D$5+$H$5+$J$5+$L$5+$N$5))*N367</f>
        <v>7.5794009971904</v>
      </c>
      <c r="O1167" s="19" t="n">
        <f aca="false">($N$5/($B$5+$D$5+$H$5+$J$5+$L$5+$N$5))*O367</f>
        <v>5.23398375050282</v>
      </c>
      <c r="P1167" s="19"/>
      <c r="Q1167" s="19"/>
      <c r="R1167" s="19"/>
      <c r="S1167" s="19"/>
      <c r="U1167" s="23" t="n">
        <f aca="false">B1167+D1167+F1167+H1167+J1167+L1167+N1167+P1167+R1167</f>
        <v>73.1260654723033</v>
      </c>
      <c r="V1167" s="23" t="n">
        <f aca="false">C1167+E1167+G1167+I1167+K1167+M1167+O1167+Q1167+S1167</f>
        <v>51.9193913484903</v>
      </c>
      <c r="W1167" s="19" t="n">
        <f aca="false">U1167-U1160</f>
        <v>3.99430454703698</v>
      </c>
      <c r="X1167" s="19" t="n">
        <f aca="false">V1167-V1160</f>
        <v>1.41764995049085</v>
      </c>
      <c r="Y1167" s="20" t="n">
        <v>47</v>
      </c>
      <c r="Z1167" s="37"/>
    </row>
    <row r="1168" customFormat="false" ht="12.75" hidden="false" customHeight="false" outlineLevel="0" collapsed="false">
      <c r="A1168" s="0" t="s">
        <v>32</v>
      </c>
      <c r="B1168" s="19"/>
      <c r="C1168" s="19"/>
      <c r="D1168" s="19"/>
      <c r="E1168" s="19"/>
      <c r="F1168" s="19"/>
      <c r="G1168" s="19"/>
      <c r="H1168" s="19"/>
      <c r="I1168" s="19"/>
      <c r="J1168" s="19" t="n">
        <f aca="false">($J$5/($J$5+$P$5+$R$5))*J368</f>
        <v>15.376380823526</v>
      </c>
      <c r="K1168" s="19" t="n">
        <f aca="false">($J$5/($J$5+$P$5+$R$5))*K368</f>
        <v>9.9255456352993</v>
      </c>
      <c r="L1168" s="19"/>
      <c r="M1168" s="19"/>
      <c r="N1168" s="19"/>
      <c r="O1168" s="19"/>
      <c r="P1168" s="19" t="n">
        <f aca="false">($P$5/($J$5+$P$5+$R$5))*P368</f>
        <v>16.4263813907349</v>
      </c>
      <c r="Q1168" s="19" t="n">
        <f aca="false">($P$5/($J$5+$P$5+$R$5))*Q368</f>
        <v>10.6157970571748</v>
      </c>
      <c r="R1168" s="19" t="n">
        <f aca="false">($R$5/($J$5+$P$5+$R$5))*R368</f>
        <v>39.9072352302517</v>
      </c>
      <c r="S1168" s="19" t="n">
        <f aca="false">($R$5/($J$5+$P$5+$R$5))*S368</f>
        <v>28.4958097917917</v>
      </c>
      <c r="U1168" s="23" t="n">
        <f aca="false">B1168+D1168+F1168+H1168+J1168+L1168+N1168+P1168+R1168</f>
        <v>71.7099974445126</v>
      </c>
      <c r="V1168" s="23" t="n">
        <f aca="false">C1168+E1168+G1168+I1168+K1168+M1168+O1168+Q1168+S1168</f>
        <v>49.0371524842658</v>
      </c>
      <c r="W1168" s="19" t="n">
        <f aca="false">U1168-U1161</f>
        <v>0.132079853854179</v>
      </c>
      <c r="X1168" s="19" t="n">
        <f aca="false">V1168-V1161</f>
        <v>3.79611502898916</v>
      </c>
      <c r="Y1168" s="20" t="n">
        <v>3</v>
      </c>
      <c r="Z1168" s="37"/>
    </row>
    <row r="1169" customFormat="false" ht="13.5" hidden="false" customHeight="false" outlineLevel="0" collapsed="false">
      <c r="U1169" s="30" t="n">
        <f aca="false">(U1166*(($F$5+$J$5)/(SUM($B$5:$S$5)+$J$5+$J$5)))+(U1167*(($B$5+$D$5+$H$5+$J$5+$L$5+$N$5)/(SUM($B$5:$S$5)+$J$5+$J$5)))+(U1168*(($J$5+$P$5+$R$5)/(SUM($B$5:$S$5)+$J$5+$J$5)))</f>
        <v>74.7795541870457</v>
      </c>
      <c r="V1169" s="30" t="n">
        <f aca="false">(V1166*(($F$5+$J$5)/(SUM($B$5:$S$5)+$J$5+$J$5)))+(V1167*(($B$5+$D$5+$H$5+$J$5+$L$5+$N$5)/(SUM($B$5:$S$5)+$J$5+$J$5)))+(V1168*(($J$5+$P$5+$R$5)/(SUM($B$5:$S$5)+$J$5+$J$5)))</f>
        <v>52.2340946379834</v>
      </c>
      <c r="W1169" s="31" t="n">
        <f aca="false">U1169-U1159</f>
        <v>-3.43883146798149</v>
      </c>
      <c r="X1169" s="31" t="n">
        <f aca="false">V1169-V1159</f>
        <v>0.314664196889474</v>
      </c>
      <c r="Y1169" s="22" t="n">
        <f aca="false">SUM(Y1166:Y1168)</f>
        <v>62</v>
      </c>
    </row>
    <row r="1170" customFormat="false" ht="13.5" hidden="false" customHeight="false" outlineLevel="0" collapsed="false"/>
    <row r="1171" customFormat="false" ht="13.5" hidden="false" customHeight="false" outlineLevel="0" collapsed="false"/>
    <row r="1172" customFormat="false" ht="13.5" hidden="false" customHeight="false" outlineLevel="0" collapsed="false">
      <c r="A1172" s="3" t="str">
        <f aca="false">A372</f>
        <v>Oct 7 - 13, 2000</v>
      </c>
      <c r="B1172" s="19"/>
      <c r="C1172" s="19"/>
      <c r="D1172" s="19"/>
      <c r="E1172" s="19"/>
      <c r="F1172" s="19"/>
      <c r="G1172" s="19"/>
      <c r="H1172" s="19"/>
      <c r="I1172" s="19"/>
      <c r="J1172" s="19"/>
      <c r="K1172" s="19"/>
      <c r="L1172" s="19"/>
      <c r="M1172" s="19"/>
      <c r="N1172" s="19"/>
      <c r="O1172" s="19"/>
      <c r="P1172" s="19"/>
      <c r="Q1172" s="19"/>
      <c r="R1172" s="19"/>
      <c r="S1172" s="19"/>
      <c r="U1172" s="12" t="s">
        <v>26</v>
      </c>
      <c r="V1172" s="12" t="s">
        <v>27</v>
      </c>
      <c r="W1172" s="12" t="s">
        <v>26</v>
      </c>
      <c r="X1172" s="12" t="s">
        <v>27</v>
      </c>
      <c r="Y1172" s="29" t="s">
        <v>28</v>
      </c>
    </row>
    <row r="1173" customFormat="false" ht="12.75" hidden="false" customHeight="false" outlineLevel="0" collapsed="false">
      <c r="A1173" s="0" t="s">
        <v>30</v>
      </c>
      <c r="B1173" s="19"/>
      <c r="C1173" s="19"/>
      <c r="D1173" s="19"/>
      <c r="E1173" s="19"/>
      <c r="F1173" s="19" t="n">
        <f aca="false">($F$5/($F$5+$J$5))*F373</f>
        <v>39.7443570565077</v>
      </c>
      <c r="G1173" s="19" t="n">
        <f aca="false">($F$5/($F$5+$J$5))*G373</f>
        <v>28.4808550818707</v>
      </c>
      <c r="H1173" s="19"/>
      <c r="I1173" s="19"/>
      <c r="J1173" s="19" t="n">
        <f aca="false">($J$5/($F$5+$J$5))*J373</f>
        <v>23.083334837675</v>
      </c>
      <c r="K1173" s="19" t="n">
        <f aca="false">($J$5/($F$5+$J$5))*K373</f>
        <v>12.9946564288099</v>
      </c>
      <c r="L1173" s="19"/>
      <c r="M1173" s="19"/>
      <c r="N1173" s="19"/>
      <c r="O1173" s="19"/>
      <c r="P1173" s="19"/>
      <c r="Q1173" s="19"/>
      <c r="R1173" s="19"/>
      <c r="S1173" s="19"/>
      <c r="U1173" s="23" t="n">
        <f aca="false">B1173+D1173+F1173+H1173+J1173+L1173+N1173+P1173+R1173</f>
        <v>62.8276918941827</v>
      </c>
      <c r="V1173" s="23" t="n">
        <f aca="false">C1173+E1173+G1173+I1173+K1173+M1173+O1173+Q1173+S1173</f>
        <v>41.4755115106806</v>
      </c>
      <c r="W1173" s="19" t="n">
        <f aca="false">U1173-U1166</f>
        <v>-23.0387397903513</v>
      </c>
      <c r="X1173" s="19" t="n">
        <f aca="false">V1173-V1166</f>
        <v>-17.1037567888371</v>
      </c>
      <c r="Y1173" s="20" t="n">
        <v>6</v>
      </c>
      <c r="Z1173" s="37"/>
    </row>
    <row r="1174" customFormat="false" ht="12.75" hidden="false" customHeight="false" outlineLevel="0" collapsed="false">
      <c r="A1174" s="0" t="s">
        <v>31</v>
      </c>
      <c r="B1174" s="19" t="n">
        <f aca="false">($B$5/($B$5+$D$5+$H$5+$J$5+$L$5+$N$5))*B374</f>
        <v>13.9913904331825</v>
      </c>
      <c r="C1174" s="19" t="n">
        <f aca="false">($B$5/($B$5+$D$5+$H$5+$J$5+$L$5+$N$5))*C374</f>
        <v>8.37409723834331</v>
      </c>
      <c r="D1174" s="19" t="n">
        <f aca="false">($D$5/($B$5+$D$5+$H$5+$J$5+$L$5+$N$5))*D374</f>
        <v>12.2618179155816</v>
      </c>
      <c r="E1174" s="19" t="n">
        <f aca="false">($D$5/($B$5+$D$5+$H$5+$J$5+$L$5+$N$5))*E374</f>
        <v>8.42853896370323</v>
      </c>
      <c r="F1174" s="19"/>
      <c r="G1174" s="19"/>
      <c r="H1174" s="19" t="n">
        <f aca="false">($H$5/($B$5+$D$5+$H$5+$J$5+$L$5+$N$5))*H374</f>
        <v>18.5774855319685</v>
      </c>
      <c r="I1174" s="19" t="n">
        <f aca="false">($H$5/($B$5+$D$5+$H$5+$J$5+$L$5+$N$5))*I374</f>
        <v>13.0852725233251</v>
      </c>
      <c r="J1174" s="19" t="n">
        <f aca="false">($J$5/($B$5+$D$5+$H$5+$J$5+$L$5+$N$5))*J374</f>
        <v>6.08597182413709</v>
      </c>
      <c r="K1174" s="19" t="n">
        <f aca="false">($J$5/($B$5+$D$5+$H$5+$J$5+$L$5+$N$5))*K374</f>
        <v>3.24140120310531</v>
      </c>
      <c r="L1174" s="19" t="n">
        <f aca="false">($L$5/($B$5+$D$5+$H$5+$J$5+$L$5+$N$5))*L374</f>
        <v>4.28412535170777</v>
      </c>
      <c r="M1174" s="19" t="n">
        <f aca="false">($L$5/($B$5+$D$5+$H$5+$J$5+$L$5+$N$5))*M374</f>
        <v>2.90175654596837</v>
      </c>
      <c r="N1174" s="19" t="n">
        <f aca="false">($N$5/($B$5+$D$5+$H$5+$J$5+$L$5+$N$5))*N374</f>
        <v>6.07194396805002</v>
      </c>
      <c r="O1174" s="19" t="n">
        <f aca="false">($N$5/($B$5+$D$5+$H$5+$J$5+$L$5+$N$5))*O374</f>
        <v>3.74250169951325</v>
      </c>
      <c r="P1174" s="19"/>
      <c r="Q1174" s="19"/>
      <c r="R1174" s="19"/>
      <c r="S1174" s="19"/>
      <c r="U1174" s="23" t="n">
        <f aca="false">B1174+D1174+F1174+H1174+J1174+L1174+N1174+P1174+R1174</f>
        <v>61.2727350246274</v>
      </c>
      <c r="V1174" s="23" t="n">
        <f aca="false">C1174+E1174+G1174+I1174+K1174+M1174+O1174+Q1174+S1174</f>
        <v>39.7735681739586</v>
      </c>
      <c r="W1174" s="19" t="n">
        <f aca="false">U1174-U1167</f>
        <v>-11.8533304476759</v>
      </c>
      <c r="X1174" s="19" t="n">
        <f aca="false">V1174-V1167</f>
        <v>-12.1458231745317</v>
      </c>
      <c r="Y1174" s="20" t="n">
        <v>20</v>
      </c>
      <c r="Z1174" s="37"/>
    </row>
    <row r="1175" customFormat="false" ht="12.75" hidden="false" customHeight="false" outlineLevel="0" collapsed="false">
      <c r="A1175" s="0" t="s">
        <v>32</v>
      </c>
      <c r="B1175" s="19"/>
      <c r="C1175" s="19"/>
      <c r="D1175" s="19"/>
      <c r="E1175" s="19"/>
      <c r="F1175" s="19"/>
      <c r="G1175" s="19"/>
      <c r="H1175" s="19"/>
      <c r="I1175" s="19"/>
      <c r="J1175" s="19" t="n">
        <f aca="false">($J$5/($J$5+$P$5+$R$5))*J375</f>
        <v>13.5932618656752</v>
      </c>
      <c r="K1175" s="19" t="n">
        <f aca="false">($J$5/($J$5+$P$5+$R$5))*K375</f>
        <v>7.13730813210178</v>
      </c>
      <c r="L1175" s="19"/>
      <c r="M1175" s="19"/>
      <c r="N1175" s="19"/>
      <c r="O1175" s="19"/>
      <c r="P1175" s="19" t="n">
        <f aca="false">($P$5/($J$5+$P$5+$R$5))*P375</f>
        <v>13.9810394921936</v>
      </c>
      <c r="Q1175" s="19" t="n">
        <f aca="false">($P$5/($J$5+$P$5+$R$5))*Q375</f>
        <v>8.70501153337386</v>
      </c>
      <c r="R1175" s="19" t="n">
        <f aca="false">($R$5/($J$5+$P$5+$R$5))*R375</f>
        <v>37.110060338046</v>
      </c>
      <c r="S1175" s="19" t="n">
        <f aca="false">($R$5/($J$5+$P$5+$R$5))*S375</f>
        <v>27.4149342479651</v>
      </c>
      <c r="U1175" s="23" t="n">
        <f aca="false">B1175+D1175+F1175+H1175+J1175+L1175+N1175+P1175+R1175</f>
        <v>64.6843616959148</v>
      </c>
      <c r="V1175" s="23" t="n">
        <f aca="false">C1175+E1175+G1175+I1175+K1175+M1175+O1175+Q1175+S1175</f>
        <v>43.2572539134408</v>
      </c>
      <c r="W1175" s="19" t="n">
        <f aca="false">U1175-U1168</f>
        <v>-7.02563574859786</v>
      </c>
      <c r="X1175" s="19" t="n">
        <f aca="false">V1175-V1168</f>
        <v>-5.77989857082508</v>
      </c>
      <c r="Y1175" s="20" t="n">
        <v>3</v>
      </c>
      <c r="Z1175" s="37"/>
    </row>
    <row r="1176" customFormat="false" ht="13.5" hidden="false" customHeight="false" outlineLevel="0" collapsed="false">
      <c r="U1176" s="30" t="n">
        <f aca="false">(U1173*(($F$5+$J$5)/(SUM($B$5:$S$5)+$J$5+$J$5)))+(U1174*(($B$5+$D$5+$H$5+$J$5+$L$5+$N$5)/(SUM($B$5:$S$5)+$J$5+$J$5)))+(U1175*(($J$5+$P$5+$R$5)/(SUM($B$5:$S$5)+$J$5+$J$5)))</f>
        <v>62.3943141163749</v>
      </c>
      <c r="V1176" s="30" t="n">
        <f aca="false">(V1173*(($F$5+$J$5)/(SUM($B$5:$S$5)+$J$5+$J$5)))+(V1174*(($B$5+$D$5+$H$5+$J$5+$L$5+$N$5)/(SUM($B$5:$S$5)+$J$5+$J$5)))+(V1175*(($J$5+$P$5+$R$5)/(SUM($B$5:$S$5)+$J$5+$J$5)))</f>
        <v>40.9369061704071</v>
      </c>
      <c r="W1176" s="31" t="n">
        <f aca="false">U1176-U1166</f>
        <v>-23.4721175681591</v>
      </c>
      <c r="X1176" s="31" t="n">
        <f aca="false">V1176-V1166</f>
        <v>-17.6423621291106</v>
      </c>
      <c r="Y1176" s="22" t="n">
        <f aca="false">SUM(Y1173:Y1175)</f>
        <v>29</v>
      </c>
    </row>
    <row r="1177" customFormat="false" ht="13.5" hidden="false" customHeight="false" outlineLevel="0" collapsed="false"/>
    <row r="1178" customFormat="false" ht="13.5" hidden="false" customHeight="false" outlineLevel="0" collapsed="false"/>
    <row r="1179" customFormat="false" ht="13.5" hidden="false" customHeight="false" outlineLevel="0" collapsed="false">
      <c r="A1179" s="3" t="str">
        <f aca="false">A379</f>
        <v>Oct 14 - 20, 2000</v>
      </c>
      <c r="B1179" s="19"/>
      <c r="C1179" s="19"/>
      <c r="D1179" s="19"/>
      <c r="E1179" s="19"/>
      <c r="F1179" s="19"/>
      <c r="G1179" s="19"/>
      <c r="H1179" s="19"/>
      <c r="I1179" s="19"/>
      <c r="J1179" s="19"/>
      <c r="K1179" s="19"/>
      <c r="L1179" s="19"/>
      <c r="M1179" s="19"/>
      <c r="N1179" s="19"/>
      <c r="O1179" s="19"/>
      <c r="P1179" s="19"/>
      <c r="Q1179" s="19"/>
      <c r="R1179" s="19"/>
      <c r="S1179" s="19"/>
      <c r="U1179" s="12" t="s">
        <v>26</v>
      </c>
      <c r="V1179" s="12" t="s">
        <v>27</v>
      </c>
      <c r="W1179" s="12" t="s">
        <v>26</v>
      </c>
      <c r="X1179" s="12" t="s">
        <v>27</v>
      </c>
      <c r="Y1179" s="29" t="s">
        <v>28</v>
      </c>
    </row>
    <row r="1180" customFormat="false" ht="12.75" hidden="false" customHeight="false" outlineLevel="0" collapsed="false">
      <c r="A1180" s="0" t="s">
        <v>30</v>
      </c>
      <c r="B1180" s="19"/>
      <c r="C1180" s="19"/>
      <c r="D1180" s="19"/>
      <c r="E1180" s="19"/>
      <c r="F1180" s="19" t="n">
        <f aca="false">($F$5/($F$5+$J$5))*F380</f>
        <v>48.7671623683395</v>
      </c>
      <c r="G1180" s="19" t="n">
        <f aca="false">($F$5/($F$5+$J$5))*G380</f>
        <v>35.9351727297388</v>
      </c>
      <c r="H1180" s="19"/>
      <c r="I1180" s="19"/>
      <c r="J1180" s="19" t="n">
        <f aca="false">($J$5/($F$5+$J$5))*J380</f>
        <v>28.3058708074815</v>
      </c>
      <c r="K1180" s="19" t="n">
        <f aca="false">($J$5/($F$5+$J$5))*K380</f>
        <v>18.601000816345</v>
      </c>
      <c r="L1180" s="19"/>
      <c r="M1180" s="19"/>
      <c r="N1180" s="19"/>
      <c r="O1180" s="19"/>
      <c r="P1180" s="19"/>
      <c r="Q1180" s="19"/>
      <c r="R1180" s="19"/>
      <c r="S1180" s="19"/>
      <c r="U1180" s="23" t="n">
        <f aca="false">B1180+D1180+F1180+H1180+J1180+L1180+N1180+P1180+R1180</f>
        <v>77.073033175821</v>
      </c>
      <c r="V1180" s="23" t="n">
        <f aca="false">C1180+E1180+G1180+I1180+K1180+M1180+O1180+Q1180+S1180</f>
        <v>54.5361735460838</v>
      </c>
      <c r="W1180" s="19" t="n">
        <f aca="false">U1180-U1173</f>
        <v>14.2453412816383</v>
      </c>
      <c r="X1180" s="19" t="n">
        <f aca="false">V1180-V1173</f>
        <v>13.0606620354032</v>
      </c>
      <c r="Y1180" s="20" t="n">
        <v>22</v>
      </c>
      <c r="Z1180" s="37"/>
    </row>
    <row r="1181" customFormat="false" ht="12.75" hidden="false" customHeight="false" outlineLevel="0" collapsed="false">
      <c r="A1181" s="0" t="s">
        <v>31</v>
      </c>
      <c r="B1181" s="19" t="n">
        <f aca="false">($B$5/($B$5+$D$5+$H$5+$J$5+$L$5+$N$5))*B381</f>
        <v>16.5423490420223</v>
      </c>
      <c r="C1181" s="19" t="n">
        <f aca="false">($B$5/($B$5+$D$5+$H$5+$J$5+$L$5+$N$5))*C381</f>
        <v>11.4312831383576</v>
      </c>
      <c r="D1181" s="19" t="n">
        <f aca="false">($D$5/($B$5+$D$5+$H$5+$J$5+$L$5+$N$5))*D381</f>
        <v>13.9610824265667</v>
      </c>
      <c r="E1181" s="19" t="n">
        <f aca="false">($D$5/($B$5+$D$5+$H$5+$J$5+$L$5+$N$5))*E381</f>
        <v>10.3545279005006</v>
      </c>
      <c r="F1181" s="19"/>
      <c r="G1181" s="19"/>
      <c r="H1181" s="19" t="n">
        <f aca="false">($H$5/($B$5+$D$5+$H$5+$J$5+$L$5+$N$5))*H381</f>
        <v>20.5671107523931</v>
      </c>
      <c r="I1181" s="19" t="n">
        <f aca="false">($H$5/($B$5+$D$5+$H$5+$J$5+$L$5+$N$5))*I381</f>
        <v>13.5160343279246</v>
      </c>
      <c r="J1181" s="19" t="n">
        <f aca="false">($J$5/($B$5+$D$5+$H$5+$J$5+$L$5+$N$5))*J381</f>
        <v>7.53236366533968</v>
      </c>
      <c r="K1181" s="19" t="n">
        <f aca="false">($J$5/($B$5+$D$5+$H$5+$J$5+$L$5+$N$5))*K381</f>
        <v>4.72858871162388</v>
      </c>
      <c r="L1181" s="19" t="n">
        <f aca="false">($L$5/($B$5+$D$5+$H$5+$J$5+$L$5+$N$5))*L381</f>
        <v>4.79261784192468</v>
      </c>
      <c r="M1181" s="19" t="n">
        <f aca="false">($L$5/($B$5+$D$5+$H$5+$J$5+$L$5+$N$5))*M381</f>
        <v>3.36153119281121</v>
      </c>
      <c r="N1181" s="19" t="n">
        <f aca="false">($N$5/($B$5+$D$5+$H$5+$J$5+$L$5+$N$5))*N381</f>
        <v>7.19890606305285</v>
      </c>
      <c r="O1181" s="19" t="n">
        <f aca="false">($N$5/($B$5+$D$5+$H$5+$J$5+$L$5+$N$5))*O381</f>
        <v>4.54560741927686</v>
      </c>
      <c r="P1181" s="19"/>
      <c r="Q1181" s="19"/>
      <c r="R1181" s="19"/>
      <c r="S1181" s="19"/>
      <c r="U1181" s="23" t="n">
        <f aca="false">B1181+D1181+F1181+H1181+J1181+L1181+N1181+P1181+R1181</f>
        <v>70.5944297912993</v>
      </c>
      <c r="V1181" s="23" t="n">
        <f aca="false">C1181+E1181+G1181+I1181+K1181+M1181+O1181+Q1181+S1181</f>
        <v>47.9375726904948</v>
      </c>
      <c r="W1181" s="19" t="n">
        <f aca="false">U1181-U1174</f>
        <v>9.3216947666719</v>
      </c>
      <c r="X1181" s="19" t="n">
        <f aca="false">V1181-V1174</f>
        <v>8.16400451653617</v>
      </c>
      <c r="Y1181" s="20" t="n">
        <v>47</v>
      </c>
      <c r="Z1181" s="37"/>
    </row>
    <row r="1182" customFormat="false" ht="12.75" hidden="false" customHeight="false" outlineLevel="0" collapsed="false">
      <c r="A1182" s="0" t="s">
        <v>32</v>
      </c>
      <c r="B1182" s="19"/>
      <c r="C1182" s="19"/>
      <c r="D1182" s="19"/>
      <c r="E1182" s="19"/>
      <c r="F1182" s="19"/>
      <c r="G1182" s="19"/>
      <c r="H1182" s="19"/>
      <c r="I1182" s="19"/>
      <c r="J1182" s="19" t="n">
        <f aca="false">($J$5/($J$5+$P$5+$R$5))*J382</f>
        <v>15.7339710752359</v>
      </c>
      <c r="K1182" s="19" t="n">
        <f aca="false">($J$5/($J$5+$P$5+$R$5))*K382</f>
        <v>9.32150804795148</v>
      </c>
      <c r="L1182" s="19"/>
      <c r="M1182" s="19"/>
      <c r="N1182" s="19"/>
      <c r="O1182" s="19"/>
      <c r="P1182" s="19" t="n">
        <f aca="false">($P$5/($J$5+$P$5+$R$5))*P382</f>
        <v>14.6003426092708</v>
      </c>
      <c r="Q1182" s="19" t="n">
        <f aca="false">($P$5/($J$5+$P$5+$R$5))*Q382</f>
        <v>8.82525050113389</v>
      </c>
      <c r="R1182" s="19" t="n">
        <f aca="false">($R$5/($J$5+$P$5+$R$5))*R382</f>
        <v>37.4965552294749</v>
      </c>
      <c r="S1182" s="19" t="n">
        <f aca="false">($R$5/($J$5+$P$5+$R$5))*S382</f>
        <v>26.3275079432669</v>
      </c>
      <c r="U1182" s="23" t="n">
        <f aca="false">B1182+D1182+F1182+H1182+J1182+L1182+N1182+P1182+R1182</f>
        <v>67.8308689139816</v>
      </c>
      <c r="V1182" s="23" t="n">
        <f aca="false">C1182+E1182+G1182+I1182+K1182+M1182+O1182+Q1182+S1182</f>
        <v>44.4742664923522</v>
      </c>
      <c r="W1182" s="19" t="n">
        <f aca="false">U1182-U1175</f>
        <v>3.14650721806682</v>
      </c>
      <c r="X1182" s="19" t="n">
        <f aca="false">V1182-V1175</f>
        <v>1.21701257891147</v>
      </c>
      <c r="Y1182" s="20" t="n">
        <v>2</v>
      </c>
      <c r="Z1182" s="37"/>
    </row>
    <row r="1183" customFormat="false" ht="13.5" hidden="false" customHeight="false" outlineLevel="0" collapsed="false">
      <c r="U1183" s="30" t="n">
        <f aca="false">(U1180*(($F$5+$J$5)/(SUM($B$5:$S$5)+$J$5+$J$5)))+(U1181*(($B$5+$D$5+$H$5+$J$5+$L$5+$N$5)/(SUM($B$5:$S$5)+$J$5+$J$5)))+(U1182*(($J$5+$P$5+$R$5)/(SUM($B$5:$S$5)+$J$5+$J$5)))</f>
        <v>70.9108895012111</v>
      </c>
      <c r="V1183" s="30" t="n">
        <f aca="false">(V1180*(($F$5+$J$5)/(SUM($B$5:$S$5)+$J$5+$J$5)))+(V1181*(($B$5+$D$5+$H$5+$J$5+$L$5+$N$5)/(SUM($B$5:$S$5)+$J$5+$J$5)))+(V1182*(($J$5+$P$5+$R$5)/(SUM($B$5:$S$5)+$J$5+$J$5)))</f>
        <v>48.0934738973536</v>
      </c>
      <c r="W1183" s="31" t="n">
        <f aca="false">U1183-U1173</f>
        <v>8.08319760702838</v>
      </c>
      <c r="X1183" s="31" t="n">
        <f aca="false">V1183-V1173</f>
        <v>6.61796238667296</v>
      </c>
      <c r="Y1183" s="22" t="n">
        <f aca="false">SUM(Y1180:Y1182)</f>
        <v>71</v>
      </c>
    </row>
    <row r="1184" customFormat="false" ht="13.5" hidden="false" customHeight="false" outlineLevel="0" collapsed="false"/>
    <row r="1185" customFormat="false" ht="13.5" hidden="false" customHeight="false" outlineLevel="0" collapsed="false"/>
    <row r="1186" customFormat="false" ht="13.5" hidden="false" customHeight="false" outlineLevel="0" collapsed="false">
      <c r="A1186" s="3" t="str">
        <f aca="false">A386</f>
        <v>Oct 21 - 28, 2000</v>
      </c>
      <c r="B1186" s="19"/>
      <c r="C1186" s="19"/>
      <c r="D1186" s="19"/>
      <c r="E1186" s="19"/>
      <c r="F1186" s="19"/>
      <c r="G1186" s="19"/>
      <c r="H1186" s="19"/>
      <c r="I1186" s="19"/>
      <c r="J1186" s="19"/>
      <c r="K1186" s="19"/>
      <c r="L1186" s="19"/>
      <c r="M1186" s="19"/>
      <c r="N1186" s="19"/>
      <c r="O1186" s="19"/>
      <c r="P1186" s="19"/>
      <c r="Q1186" s="19"/>
      <c r="R1186" s="19"/>
      <c r="S1186" s="19"/>
      <c r="U1186" s="12" t="s">
        <v>26</v>
      </c>
      <c r="V1186" s="12" t="s">
        <v>27</v>
      </c>
      <c r="W1186" s="12" t="s">
        <v>26</v>
      </c>
      <c r="X1186" s="12" t="s">
        <v>27</v>
      </c>
      <c r="Y1186" s="29" t="s">
        <v>28</v>
      </c>
    </row>
    <row r="1187" customFormat="false" ht="12.75" hidden="false" customHeight="false" outlineLevel="0" collapsed="false">
      <c r="A1187" s="0" t="s">
        <v>30</v>
      </c>
      <c r="B1187" s="19"/>
      <c r="C1187" s="19"/>
      <c r="D1187" s="19"/>
      <c r="E1187" s="19"/>
      <c r="F1187" s="19" t="n">
        <f aca="false">($F$5/($F$5+$J$5))*F387</f>
        <v>48.1189608337422</v>
      </c>
      <c r="G1187" s="19" t="n">
        <f aca="false">($F$5/($F$5+$J$5))*G387</f>
        <v>37.8317624050418</v>
      </c>
      <c r="H1187" s="19"/>
      <c r="I1187" s="19"/>
      <c r="J1187" s="19" t="n">
        <f aca="false">($J$5/($F$5+$J$5))*J387</f>
        <v>27.0996157803346</v>
      </c>
      <c r="K1187" s="19" t="n">
        <f aca="false">($J$5/($F$5+$J$5))*K387</f>
        <v>20.3418461396138</v>
      </c>
      <c r="L1187" s="19"/>
      <c r="M1187" s="19"/>
      <c r="N1187" s="19"/>
      <c r="O1187" s="19"/>
      <c r="P1187" s="19"/>
      <c r="Q1187" s="19"/>
      <c r="R1187" s="19"/>
      <c r="S1187" s="19"/>
      <c r="U1187" s="23" t="n">
        <f aca="false">B1187+D1187+F1187+H1187+J1187+L1187+N1187+P1187+R1187</f>
        <v>75.2185766140768</v>
      </c>
      <c r="V1187" s="23" t="n">
        <f aca="false">C1187+E1187+G1187+I1187+K1187+M1187+O1187+Q1187+S1187</f>
        <v>58.1736085446557</v>
      </c>
      <c r="W1187" s="19" t="n">
        <f aca="false">U1187-U1180</f>
        <v>-1.85445656174414</v>
      </c>
      <c r="X1187" s="19" t="n">
        <f aca="false">V1187-V1180</f>
        <v>3.63743499857184</v>
      </c>
      <c r="Y1187" s="20" t="n">
        <v>17</v>
      </c>
      <c r="Z1187" s="37"/>
    </row>
    <row r="1188" customFormat="false" ht="12.75" hidden="false" customHeight="false" outlineLevel="0" collapsed="false">
      <c r="A1188" s="0" t="s">
        <v>31</v>
      </c>
      <c r="B1188" s="19" t="n">
        <f aca="false">($B$5/($B$5+$D$5+$H$5+$J$5+$L$5+$N$5))*B388</f>
        <v>17.2224013669133</v>
      </c>
      <c r="C1188" s="19" t="n">
        <f aca="false">($B$5/($B$5+$D$5+$H$5+$J$5+$L$5+$N$5))*C388</f>
        <v>12.6373849073906</v>
      </c>
      <c r="D1188" s="19" t="n">
        <f aca="false">($D$5/($B$5+$D$5+$H$5+$J$5+$L$5+$N$5))*D388</f>
        <v>14.1176858959422</v>
      </c>
      <c r="E1188" s="19" t="n">
        <f aca="false">($D$5/($B$5+$D$5+$H$5+$J$5+$L$5+$N$5))*E388</f>
        <v>9.4756785798261</v>
      </c>
      <c r="F1188" s="19"/>
      <c r="G1188" s="19"/>
      <c r="H1188" s="19" t="n">
        <f aca="false">($H$5/($B$5+$D$5+$H$5+$J$5+$L$5+$N$5))*H388</f>
        <v>19.8953694956304</v>
      </c>
      <c r="I1188" s="19" t="n">
        <f aca="false">($H$5/($B$5+$D$5+$H$5+$J$5+$L$5+$N$5))*I388</f>
        <v>14.4808348451935</v>
      </c>
      <c r="J1188" s="19" t="n">
        <f aca="false">($J$5/($B$5+$D$5+$H$5+$J$5+$L$5+$N$5))*J388</f>
        <v>7.34507446538909</v>
      </c>
      <c r="K1188" s="19" t="n">
        <f aca="false">($J$5/($B$5+$D$5+$H$5+$J$5+$L$5+$N$5))*K388</f>
        <v>5.27191282633203</v>
      </c>
      <c r="L1188" s="19" t="n">
        <f aca="false">($L$5/($B$5+$D$5+$H$5+$J$5+$L$5+$N$5))*L388</f>
        <v>4.82611135924435</v>
      </c>
      <c r="M1188" s="19" t="n">
        <f aca="false">($L$5/($B$5+$D$5+$H$5+$J$5+$L$5+$N$5))*M388</f>
        <v>2.92459303504997</v>
      </c>
      <c r="N1188" s="19" t="n">
        <f aca="false">($N$5/($B$5+$D$5+$H$5+$J$5+$L$5+$N$5))*N388</f>
        <v>7.31218318084952</v>
      </c>
      <c r="O1188" s="19" t="n">
        <f aca="false">($N$5/($B$5+$D$5+$H$5+$J$5+$L$5+$N$5))*O388</f>
        <v>5.0902089471455</v>
      </c>
      <c r="P1188" s="19"/>
      <c r="Q1188" s="19"/>
      <c r="R1188" s="19"/>
      <c r="S1188" s="19"/>
      <c r="U1188" s="23" t="n">
        <f aca="false">B1188+D1188+F1188+H1188+J1188+L1188+N1188+P1188+R1188</f>
        <v>70.7188257639688</v>
      </c>
      <c r="V1188" s="23" t="n">
        <f aca="false">C1188+E1188+G1188+I1188+K1188+M1188+O1188+Q1188+S1188</f>
        <v>49.8806131409378</v>
      </c>
      <c r="W1188" s="19" t="n">
        <f aca="false">U1188-U1181</f>
        <v>0.124395972669518</v>
      </c>
      <c r="X1188" s="19" t="n">
        <f aca="false">V1188-V1181</f>
        <v>1.94304045044298</v>
      </c>
      <c r="Y1188" s="20" t="n">
        <v>48</v>
      </c>
      <c r="Z1188" s="37"/>
    </row>
    <row r="1189" customFormat="false" ht="12.75" hidden="false" customHeight="false" outlineLevel="0" collapsed="false">
      <c r="A1189" s="0" t="s">
        <v>32</v>
      </c>
      <c r="B1189" s="19"/>
      <c r="C1189" s="19"/>
      <c r="D1189" s="19"/>
      <c r="E1189" s="19"/>
      <c r="F1189" s="19"/>
      <c r="G1189" s="19"/>
      <c r="H1189" s="19"/>
      <c r="I1189" s="19"/>
      <c r="J1189" s="19" t="n">
        <f aca="false">($J$5/($J$5+$P$5+$R$5))*J389</f>
        <v>15.5116852430919</v>
      </c>
      <c r="K1189" s="19" t="n">
        <f aca="false">($J$5/($J$5+$P$5+$R$5))*K389</f>
        <v>10.6987137471045</v>
      </c>
      <c r="L1189" s="19"/>
      <c r="M1189" s="19"/>
      <c r="N1189" s="19"/>
      <c r="O1189" s="19"/>
      <c r="P1189" s="19" t="n">
        <f aca="false">($P$5/($J$5+$P$5+$R$5))*P389</f>
        <v>13.2827842818281</v>
      </c>
      <c r="Q1189" s="19" t="n">
        <f aca="false">($P$5/($J$5+$P$5+$R$5))*Q389</f>
        <v>8.7310874540929</v>
      </c>
      <c r="R1189" s="19" t="n">
        <f aca="false">($R$5/($J$5+$P$5+$R$5))*R389</f>
        <v>35.6099360984321</v>
      </c>
      <c r="S1189" s="19" t="n">
        <f aca="false">($R$5/($J$5+$P$5+$R$5))*S389</f>
        <v>25.1680232689802</v>
      </c>
      <c r="U1189" s="23" t="n">
        <f aca="false">B1189+D1189+F1189+H1189+J1189+L1189+N1189+P1189+R1189</f>
        <v>64.4044056233521</v>
      </c>
      <c r="V1189" s="23" t="n">
        <f aca="false">C1189+E1189+G1189+I1189+K1189+M1189+O1189+Q1189+S1189</f>
        <v>44.5978244701776</v>
      </c>
      <c r="W1189" s="19" t="n">
        <f aca="false">U1189-U1182</f>
        <v>-3.42646329062951</v>
      </c>
      <c r="X1189" s="19" t="n">
        <f aca="false">V1189-V1182</f>
        <v>0.123557977825321</v>
      </c>
      <c r="Y1189" s="20" t="n">
        <v>5</v>
      </c>
      <c r="Z1189" s="37"/>
    </row>
    <row r="1190" customFormat="false" ht="13.5" hidden="false" customHeight="false" outlineLevel="0" collapsed="false">
      <c r="U1190" s="30" t="n">
        <f aca="false">(U1187*(($F$5+$J$5)/(SUM($B$5:$S$5)+$J$5+$J$5)))+(U1188*(($B$5+$D$5+$H$5+$J$5+$L$5+$N$5)/(SUM($B$5:$S$5)+$J$5+$J$5)))+(U1189*(($J$5+$P$5+$R$5)/(SUM($B$5:$S$5)+$J$5+$J$5)))</f>
        <v>69.810874907759</v>
      </c>
      <c r="V1190" s="30" t="n">
        <f aca="false">(V1187*(($F$5+$J$5)/(SUM($B$5:$S$5)+$J$5+$J$5)))+(V1188*(($B$5+$D$5+$H$5+$J$5+$L$5+$N$5)/(SUM($B$5:$S$5)+$J$5+$J$5)))+(V1189*(($J$5+$P$5+$R$5)/(SUM($B$5:$S$5)+$J$5+$J$5)))</f>
        <v>49.8378648308335</v>
      </c>
      <c r="W1190" s="31" t="n">
        <f aca="false">U1190-U1180</f>
        <v>-7.26215826806201</v>
      </c>
      <c r="X1190" s="31" t="n">
        <f aca="false">V1190-V1180</f>
        <v>-4.69830871525036</v>
      </c>
      <c r="Y1190" s="22" t="n">
        <f aca="false">SUM(Y1187:Y1189)</f>
        <v>70</v>
      </c>
    </row>
    <row r="1191" customFormat="false" ht="13.5" hidden="false" customHeight="false" outlineLevel="0" collapsed="false"/>
    <row r="1192" customFormat="false" ht="13.5" hidden="false" customHeight="false" outlineLevel="0" collapsed="false"/>
    <row r="1193" customFormat="false" ht="13.5" hidden="false" customHeight="false" outlineLevel="0" collapsed="false">
      <c r="A1193" s="3" t="str">
        <f aca="false">A393</f>
        <v>Oct 29 - Nov 4, 2000</v>
      </c>
      <c r="B1193" s="19"/>
      <c r="C1193" s="19"/>
      <c r="D1193" s="19"/>
      <c r="E1193" s="19"/>
      <c r="F1193" s="19"/>
      <c r="G1193" s="19"/>
      <c r="H1193" s="19"/>
      <c r="I1193" s="19"/>
      <c r="J1193" s="19"/>
      <c r="K1193" s="19"/>
      <c r="L1193" s="19"/>
      <c r="M1193" s="19"/>
      <c r="N1193" s="19"/>
      <c r="O1193" s="19"/>
      <c r="P1193" s="19"/>
      <c r="Q1193" s="19"/>
      <c r="R1193" s="19"/>
      <c r="S1193" s="19"/>
      <c r="U1193" s="12" t="s">
        <v>26</v>
      </c>
      <c r="V1193" s="12" t="s">
        <v>27</v>
      </c>
      <c r="W1193" s="12" t="s">
        <v>26</v>
      </c>
      <c r="X1193" s="12" t="s">
        <v>27</v>
      </c>
      <c r="Y1193" s="29" t="s">
        <v>28</v>
      </c>
    </row>
    <row r="1194" customFormat="false" ht="12.75" hidden="false" customHeight="false" outlineLevel="0" collapsed="false">
      <c r="A1194" s="0" t="s">
        <v>30</v>
      </c>
      <c r="B1194" s="19"/>
      <c r="C1194" s="19"/>
      <c r="D1194" s="19"/>
      <c r="E1194" s="19"/>
      <c r="F1194" s="19" t="n">
        <f aca="false">($F$5/($F$5+$J$5))*F394</f>
        <v>48.5070815056924</v>
      </c>
      <c r="G1194" s="19" t="n">
        <f aca="false">($F$5/($F$5+$J$5))*G394</f>
        <v>36.7314202938428</v>
      </c>
      <c r="H1194" s="19"/>
      <c r="I1194" s="19"/>
      <c r="J1194" s="19" t="n">
        <f aca="false">($J$5/($F$5+$J$5))*J394</f>
        <v>26.263461727426</v>
      </c>
      <c r="K1194" s="19" t="n">
        <f aca="false">($J$5/($F$5+$J$5))*K394</f>
        <v>19.3274953213312</v>
      </c>
      <c r="L1194" s="19"/>
      <c r="M1194" s="19"/>
      <c r="N1194" s="19"/>
      <c r="O1194" s="19"/>
      <c r="P1194" s="19"/>
      <c r="Q1194" s="19"/>
      <c r="R1194" s="19"/>
      <c r="S1194" s="19"/>
      <c r="U1194" s="23" t="n">
        <f aca="false">B1194+D1194+F1194+H1194+J1194+L1194+N1194+P1194+R1194</f>
        <v>74.7705432331184</v>
      </c>
      <c r="V1194" s="23" t="n">
        <f aca="false">C1194+E1194+G1194+I1194+K1194+M1194+O1194+Q1194+S1194</f>
        <v>56.058915615174</v>
      </c>
      <c r="W1194" s="19" t="n">
        <f aca="false">U1194-U1187</f>
        <v>-0.448033380958478</v>
      </c>
      <c r="X1194" s="19" t="n">
        <f aca="false">V1194-V1187</f>
        <v>-2.11469292948165</v>
      </c>
      <c r="Y1194" s="20" t="n">
        <v>21</v>
      </c>
      <c r="Z1194" s="37"/>
    </row>
    <row r="1195" customFormat="false" ht="12.75" hidden="false" customHeight="false" outlineLevel="0" collapsed="false">
      <c r="A1195" s="0" t="s">
        <v>31</v>
      </c>
      <c r="B1195" s="19" t="n">
        <f aca="false">($B$5/($B$5+$D$5+$H$5+$J$5+$L$5+$N$5))*B395</f>
        <v>15.7448885803228</v>
      </c>
      <c r="C1195" s="19" t="n">
        <f aca="false">($B$5/($B$5+$D$5+$H$5+$J$5+$L$5+$N$5))*C395</f>
        <v>10.0864262985508</v>
      </c>
      <c r="D1195" s="19" t="n">
        <f aca="false">($D$5/($B$5+$D$5+$H$5+$J$5+$L$5+$N$5))*D395</f>
        <v>12.5236028196123</v>
      </c>
      <c r="E1195" s="19" t="n">
        <f aca="false">($D$5/($B$5+$D$5+$H$5+$J$5+$L$5+$N$5))*E395</f>
        <v>7.84887239049236</v>
      </c>
      <c r="F1195" s="19"/>
      <c r="G1195" s="19"/>
      <c r="H1195" s="19" t="n">
        <f aca="false">($H$5/($B$5+$D$5+$H$5+$J$5+$L$5+$N$5))*H395</f>
        <v>19.6861675536425</v>
      </c>
      <c r="I1195" s="19" t="n">
        <f aca="false">($H$5/($B$5+$D$5+$H$5+$J$5+$L$5+$N$5))*I395</f>
        <v>12.7410161630919</v>
      </c>
      <c r="J1195" s="19" t="n">
        <f aca="false">($J$5/($B$5+$D$5+$H$5+$J$5+$L$5+$N$5))*J395</f>
        <v>6.8184394873102</v>
      </c>
      <c r="K1195" s="19" t="n">
        <f aca="false">($J$5/($B$5+$D$5+$H$5+$J$5+$L$5+$N$5))*K395</f>
        <v>4.96409097294789</v>
      </c>
      <c r="L1195" s="19" t="n">
        <f aca="false">($L$5/($B$5+$D$5+$H$5+$J$5+$L$5+$N$5))*L395</f>
        <v>3.94995139481372</v>
      </c>
      <c r="M1195" s="19" t="n">
        <f aca="false">($L$5/($B$5+$D$5+$H$5+$J$5+$L$5+$N$5))*M395</f>
        <v>2.82182883418278</v>
      </c>
      <c r="N1195" s="19" t="n">
        <f aca="false">($N$5/($B$5+$D$5+$H$5+$J$5+$L$5+$N$5))*N395</f>
        <v>7.31581385770198</v>
      </c>
      <c r="O1195" s="19" t="n">
        <f aca="false">($N$5/($B$5+$D$5+$H$5+$J$5+$L$5+$N$5))*O395</f>
        <v>4.92682848878491</v>
      </c>
      <c r="P1195" s="19"/>
      <c r="Q1195" s="19"/>
      <c r="R1195" s="19"/>
      <c r="S1195" s="19"/>
      <c r="U1195" s="23" t="n">
        <f aca="false">B1195+D1195+F1195+H1195+J1195+L1195+N1195+P1195+R1195</f>
        <v>66.0388636934036</v>
      </c>
      <c r="V1195" s="23" t="n">
        <f aca="false">C1195+E1195+G1195+I1195+K1195+M1195+O1195+Q1195+S1195</f>
        <v>43.3890631480507</v>
      </c>
      <c r="W1195" s="19" t="n">
        <f aca="false">U1195-U1188</f>
        <v>-4.67996207056527</v>
      </c>
      <c r="X1195" s="19" t="n">
        <f aca="false">V1195-V1188</f>
        <v>-6.49154999288707</v>
      </c>
      <c r="Y1195" s="20" t="n">
        <v>17</v>
      </c>
      <c r="Z1195" s="37"/>
    </row>
    <row r="1196" customFormat="false" ht="12.75" hidden="false" customHeight="false" outlineLevel="0" collapsed="false">
      <c r="A1196" s="0" t="s">
        <v>32</v>
      </c>
      <c r="B1196" s="19"/>
      <c r="C1196" s="19"/>
      <c r="D1196" s="19"/>
      <c r="E1196" s="19"/>
      <c r="F1196" s="19"/>
      <c r="G1196" s="19"/>
      <c r="H1196" s="19"/>
      <c r="I1196" s="19"/>
      <c r="J1196" s="19" t="n">
        <f aca="false">($J$5/($J$5+$P$5+$R$5))*J396</f>
        <v>13.2260070125678</v>
      </c>
      <c r="K1196" s="19" t="n">
        <f aca="false">($J$5/($J$5+$P$5+$R$5))*K396</f>
        <v>10.1913221737323</v>
      </c>
      <c r="L1196" s="19"/>
      <c r="M1196" s="19"/>
      <c r="N1196" s="19"/>
      <c r="O1196" s="19"/>
      <c r="P1196" s="19" t="n">
        <f aca="false">($P$5/($J$5+$P$5+$R$5))*P396</f>
        <v>11.7660348933371</v>
      </c>
      <c r="Q1196" s="19" t="n">
        <f aca="false">($P$5/($J$5+$P$5+$R$5))*Q396</f>
        <v>8.11395733040888</v>
      </c>
      <c r="R1196" s="19" t="n">
        <f aca="false">($R$5/($J$5+$P$5+$R$5))*R396</f>
        <v>32.8389642497131</v>
      </c>
      <c r="S1196" s="19" t="n">
        <f aca="false">($R$5/($J$5+$P$5+$R$5))*S396</f>
        <v>24.5588025079143</v>
      </c>
      <c r="U1196" s="23" t="n">
        <f aca="false">B1196+D1196+F1196+H1196+J1196+L1196+N1196+P1196+R1196</f>
        <v>57.8310061556179</v>
      </c>
      <c r="V1196" s="23" t="n">
        <f aca="false">C1196+E1196+G1196+I1196+K1196+M1196+O1196+Q1196+S1196</f>
        <v>42.8640820120555</v>
      </c>
      <c r="W1196" s="19" t="n">
        <f aca="false">U1196-U1189</f>
        <v>-6.57339946773418</v>
      </c>
      <c r="X1196" s="19" t="n">
        <f aca="false">V1196-V1189</f>
        <v>-1.73374245812207</v>
      </c>
      <c r="Y1196" s="20" t="n">
        <v>-2</v>
      </c>
      <c r="Z1196" s="37"/>
    </row>
    <row r="1197" customFormat="false" ht="13.5" hidden="false" customHeight="false" outlineLevel="0" collapsed="false">
      <c r="U1197" s="30" t="n">
        <f aca="false">(U1194*(($F$5+$J$5)/(SUM($B$5:$S$5)+$J$5+$J$5)))+(U1195*(($B$5+$D$5+$H$5+$J$5+$L$5+$N$5)/(SUM($B$5:$S$5)+$J$5+$J$5)))+(U1196*(($J$5+$P$5+$R$5)/(SUM($B$5:$S$5)+$J$5+$J$5)))</f>
        <v>65.3149884403916</v>
      </c>
      <c r="V1197" s="30" t="n">
        <f aca="false">(V1194*(($F$5+$J$5)/(SUM($B$5:$S$5)+$J$5+$J$5)))+(V1195*(($B$5+$D$5+$H$5+$J$5+$L$5+$N$5)/(SUM($B$5:$S$5)+$J$5+$J$5)))+(V1196*(($J$5+$P$5+$R$5)/(SUM($B$5:$S$5)+$J$5+$J$5)))</f>
        <v>45.2600420711264</v>
      </c>
      <c r="W1197" s="31" t="n">
        <f aca="false">U1197-U1187</f>
        <v>-9.90358817368525</v>
      </c>
      <c r="X1197" s="31" t="n">
        <f aca="false">V1197-V1187</f>
        <v>-12.9135664735293</v>
      </c>
      <c r="Y1197" s="22" t="n">
        <f aca="false">SUM(Y1194:Y1196)</f>
        <v>36</v>
      </c>
    </row>
    <row r="1198" customFormat="false" ht="13.5" hidden="false" customHeight="false" outlineLevel="0" collapsed="false"/>
    <row r="1199" customFormat="false" ht="13.5" hidden="false" customHeight="false" outlineLevel="0" collapsed="false"/>
    <row r="1200" customFormat="false" ht="13.5" hidden="false" customHeight="false" outlineLevel="0" collapsed="false">
      <c r="A1200" s="3" t="str">
        <f aca="false">A400</f>
        <v>Nov 3 - 10, 2000</v>
      </c>
      <c r="B1200" s="19"/>
      <c r="C1200" s="19"/>
      <c r="D1200" s="19"/>
      <c r="E1200" s="19"/>
      <c r="F1200" s="19"/>
      <c r="G1200" s="19"/>
      <c r="H1200" s="19"/>
      <c r="I1200" s="19"/>
      <c r="J1200" s="19"/>
      <c r="K1200" s="19"/>
      <c r="L1200" s="19"/>
      <c r="M1200" s="19"/>
      <c r="N1200" s="19"/>
      <c r="O1200" s="19"/>
      <c r="P1200" s="19"/>
      <c r="Q1200" s="19"/>
      <c r="R1200" s="19"/>
      <c r="S1200" s="19"/>
      <c r="U1200" s="12" t="s">
        <v>26</v>
      </c>
      <c r="V1200" s="12" t="s">
        <v>27</v>
      </c>
      <c r="W1200" s="12" t="s">
        <v>26</v>
      </c>
      <c r="X1200" s="12" t="s">
        <v>27</v>
      </c>
      <c r="Y1200" s="29" t="s">
        <v>28</v>
      </c>
    </row>
    <row r="1201" customFormat="false" ht="12.75" hidden="false" customHeight="false" outlineLevel="0" collapsed="false">
      <c r="A1201" s="0" t="s">
        <v>30</v>
      </c>
      <c r="B1201" s="19"/>
      <c r="C1201" s="19"/>
      <c r="D1201" s="19"/>
      <c r="E1201" s="19"/>
      <c r="F1201" s="19" t="n">
        <f aca="false">($F$5/($F$5+$J$5))*F401</f>
        <v>38.7360435582453</v>
      </c>
      <c r="G1201" s="19" t="n">
        <f aca="false">($F$5/($F$5+$J$5))*G401</f>
        <v>30.3534372929294</v>
      </c>
      <c r="H1201" s="19"/>
      <c r="I1201" s="19"/>
      <c r="J1201" s="19" t="n">
        <f aca="false">($J$5/($F$5+$J$5))*J401</f>
        <v>18.7106603642674</v>
      </c>
      <c r="K1201" s="19" t="n">
        <f aca="false">($J$5/($F$5+$J$5))*K401</f>
        <v>12.5148959066492</v>
      </c>
      <c r="L1201" s="19"/>
      <c r="M1201" s="19"/>
      <c r="N1201" s="19"/>
      <c r="O1201" s="19"/>
      <c r="P1201" s="19"/>
      <c r="Q1201" s="19"/>
      <c r="R1201" s="19"/>
      <c r="S1201" s="19"/>
      <c r="U1201" s="23" t="n">
        <f aca="false">B1201+D1201+F1201+H1201+J1201+L1201+N1201+P1201+R1201</f>
        <v>57.4467039225128</v>
      </c>
      <c r="V1201" s="23" t="n">
        <f aca="false">C1201+E1201+G1201+I1201+K1201+M1201+O1201+Q1201+S1201</f>
        <v>42.8683331995786</v>
      </c>
      <c r="W1201" s="19" t="n">
        <f aca="false">U1201-U1194</f>
        <v>-17.3238393106056</v>
      </c>
      <c r="X1201" s="19" t="n">
        <f aca="false">V1201-V1194</f>
        <v>-13.1905824155954</v>
      </c>
      <c r="Y1201" s="20" t="n">
        <v>1</v>
      </c>
      <c r="Z1201" s="37"/>
    </row>
    <row r="1202" customFormat="false" ht="12.75" hidden="false" customHeight="false" outlineLevel="0" collapsed="false">
      <c r="A1202" s="0" t="s">
        <v>31</v>
      </c>
      <c r="B1202" s="19" t="n">
        <f aca="false">($B$5/($B$5+$D$5+$H$5+$J$5+$L$5+$N$5))*B402</f>
        <v>13.880081420364</v>
      </c>
      <c r="C1202" s="19" t="n">
        <f aca="false">($B$5/($B$5+$D$5+$H$5+$J$5+$L$5+$N$5))*C402</f>
        <v>9.73877623111776</v>
      </c>
      <c r="D1202" s="19" t="n">
        <f aca="false">($D$5/($B$5+$D$5+$H$5+$J$5+$L$5+$N$5))*D402</f>
        <v>12.3927103675969</v>
      </c>
      <c r="E1202" s="19" t="n">
        <f aca="false">($D$5/($B$5+$D$5+$H$5+$J$5+$L$5+$N$5))*E402</f>
        <v>8.21583872917828</v>
      </c>
      <c r="F1202" s="19"/>
      <c r="G1202" s="19"/>
      <c r="H1202" s="19" t="n">
        <f aca="false">($H$5/($B$5+$D$5+$H$5+$J$5+$L$5+$N$5))*H402</f>
        <v>19.3030720143061</v>
      </c>
      <c r="I1202" s="19" t="n">
        <f aca="false">($H$5/($B$5+$D$5+$H$5+$J$5+$L$5+$N$5))*I402</f>
        <v>13.9838698943954</v>
      </c>
      <c r="J1202" s="19" t="n">
        <f aca="false">($J$5/($B$5+$D$5+$H$5+$J$5+$L$5+$N$5))*J402</f>
        <v>5.00117794323514</v>
      </c>
      <c r="K1202" s="19" t="n">
        <f aca="false">($J$5/($B$5+$D$5+$H$5+$J$5+$L$5+$N$5))*K402</f>
        <v>3.33597297733779</v>
      </c>
      <c r="L1202" s="19" t="n">
        <f aca="false">($L$5/($B$5+$D$5+$H$5+$J$5+$L$5+$N$5))*L402</f>
        <v>4.15319614763994</v>
      </c>
      <c r="M1202" s="19" t="n">
        <f aca="false">($L$5/($B$5+$D$5+$H$5+$J$5+$L$5+$N$5))*M402</f>
        <v>2.94133979370981</v>
      </c>
      <c r="N1202" s="19" t="n">
        <f aca="false">($N$5/($B$5+$D$5+$H$5+$J$5+$L$5+$N$5))*N402</f>
        <v>6.5700728322072</v>
      </c>
      <c r="O1202" s="19" t="n">
        <f aca="false">($N$5/($B$5+$D$5+$H$5+$J$5+$L$5+$N$5))*O402</f>
        <v>4.99145453675865</v>
      </c>
      <c r="P1202" s="19"/>
      <c r="Q1202" s="19"/>
      <c r="R1202" s="19"/>
      <c r="S1202" s="19"/>
      <c r="U1202" s="23" t="n">
        <f aca="false">B1202+D1202+F1202+H1202+J1202+L1202+N1202+P1202+R1202</f>
        <v>61.3003107253493</v>
      </c>
      <c r="V1202" s="23" t="n">
        <f aca="false">C1202+E1202+G1202+I1202+K1202+M1202+O1202+Q1202+S1202</f>
        <v>43.2072521624976</v>
      </c>
      <c r="W1202" s="19" t="n">
        <f aca="false">U1202-U1195</f>
        <v>-4.73855296805422</v>
      </c>
      <c r="X1202" s="19" t="n">
        <f aca="false">V1202-V1195</f>
        <v>-0.181810985553042</v>
      </c>
      <c r="Y1202" s="20" t="n">
        <v>4</v>
      </c>
      <c r="Z1202" s="37"/>
    </row>
    <row r="1203" customFormat="false" ht="12.75" hidden="false" customHeight="false" outlineLevel="0" collapsed="false">
      <c r="A1203" s="0" t="s">
        <v>32</v>
      </c>
      <c r="B1203" s="19"/>
      <c r="C1203" s="19"/>
      <c r="D1203" s="19"/>
      <c r="E1203" s="19"/>
      <c r="F1203" s="19"/>
      <c r="G1203" s="19"/>
      <c r="H1203" s="19"/>
      <c r="I1203" s="19"/>
      <c r="J1203" s="19" t="n">
        <f aca="false">($J$5/($J$5+$P$5+$R$5))*J403</f>
        <v>9.89171953040782</v>
      </c>
      <c r="K1203" s="19" t="n">
        <f aca="false">($J$5/($J$5+$P$5+$R$5))*K403</f>
        <v>6.37863692239293</v>
      </c>
      <c r="L1203" s="19"/>
      <c r="M1203" s="19"/>
      <c r="N1203" s="19"/>
      <c r="O1203" s="19"/>
      <c r="P1203" s="19" t="n">
        <f aca="false">($P$5/($J$5+$P$5+$R$5))*P403</f>
        <v>10.026191516472</v>
      </c>
      <c r="Q1203" s="19" t="n">
        <f aca="false">($P$5/($J$5+$P$5+$R$5))*Q403</f>
        <v>6.06699755396401</v>
      </c>
      <c r="R1203" s="19" t="n">
        <f aca="false">($R$5/($J$5+$P$5+$R$5))*R403</f>
        <v>32.2428450103905</v>
      </c>
      <c r="S1203" s="19" t="n">
        <f aca="false">($R$5/($J$5+$P$5+$R$5))*S403</f>
        <v>23.4124193553709</v>
      </c>
      <c r="U1203" s="23" t="n">
        <f aca="false">B1203+D1203+F1203+H1203+J1203+L1203+N1203+P1203+R1203</f>
        <v>52.1607560572704</v>
      </c>
      <c r="V1203" s="23" t="n">
        <f aca="false">C1203+E1203+G1203+I1203+K1203+M1203+O1203+Q1203+S1203</f>
        <v>35.8580538317279</v>
      </c>
      <c r="W1203" s="19" t="n">
        <f aca="false">U1203-U1196</f>
        <v>-5.67025009834752</v>
      </c>
      <c r="X1203" s="19" t="n">
        <f aca="false">V1203-V1196</f>
        <v>-7.00602818032763</v>
      </c>
      <c r="Y1203" s="20" t="n">
        <v>-11</v>
      </c>
      <c r="Z1203" s="37"/>
    </row>
    <row r="1204" customFormat="false" ht="13.5" hidden="false" customHeight="false" outlineLevel="0" collapsed="false">
      <c r="U1204" s="30" t="n">
        <f aca="false">(U1201*(($F$5+$J$5)/(SUM($B$5:$S$5)+$J$5+$J$5)))+(U1202*(($B$5+$D$5+$H$5+$J$5+$L$5+$N$5)/(SUM($B$5:$S$5)+$J$5+$J$5)))+(U1203*(($J$5+$P$5+$R$5)/(SUM($B$5:$S$5)+$J$5+$J$5)))</f>
        <v>58.345060191287</v>
      </c>
      <c r="V1204" s="30" t="n">
        <f aca="false">(V1201*(($F$5+$J$5)/(SUM($B$5:$S$5)+$J$5+$J$5)))+(V1202*(($B$5+$D$5+$H$5+$J$5+$L$5+$N$5)/(SUM($B$5:$S$5)+$J$5+$J$5)))+(V1203*(($J$5+$P$5+$R$5)/(SUM($B$5:$S$5)+$J$5+$J$5)))</f>
        <v>41.2677962529492</v>
      </c>
      <c r="W1204" s="31" t="n">
        <f aca="false">U1204-U1194</f>
        <v>-16.4254830418314</v>
      </c>
      <c r="X1204" s="31" t="n">
        <f aca="false">V1204-V1194</f>
        <v>-14.7911193622248</v>
      </c>
      <c r="Y1204" s="22" t="n">
        <f aca="false">SUM(Y1201:Y1203)</f>
        <v>-6</v>
      </c>
    </row>
    <row r="1205" customFormat="false" ht="13.5" hidden="false" customHeight="false" outlineLevel="0" collapsed="false"/>
    <row r="1206" customFormat="false" ht="13.5" hidden="false" customHeight="false" outlineLevel="0" collapsed="false"/>
    <row r="1207" customFormat="false" ht="13.5" hidden="false" customHeight="false" outlineLevel="0" collapsed="false">
      <c r="A1207" s="3" t="str">
        <f aca="false">A407</f>
        <v>Nov 11 - 17, 2000</v>
      </c>
      <c r="B1207" s="19"/>
      <c r="C1207" s="19"/>
      <c r="D1207" s="19"/>
      <c r="E1207" s="19"/>
      <c r="F1207" s="19"/>
      <c r="G1207" s="19"/>
      <c r="H1207" s="19"/>
      <c r="I1207" s="19"/>
      <c r="J1207" s="19"/>
      <c r="K1207" s="19"/>
      <c r="L1207" s="19"/>
      <c r="M1207" s="19"/>
      <c r="N1207" s="19"/>
      <c r="O1207" s="19"/>
      <c r="P1207" s="19"/>
      <c r="Q1207" s="19"/>
      <c r="R1207" s="19"/>
      <c r="S1207" s="19"/>
      <c r="U1207" s="12" t="s">
        <v>26</v>
      </c>
      <c r="V1207" s="12" t="s">
        <v>27</v>
      </c>
      <c r="W1207" s="12" t="s">
        <v>26</v>
      </c>
      <c r="X1207" s="12" t="s">
        <v>27</v>
      </c>
      <c r="Y1207" s="29" t="s">
        <v>28</v>
      </c>
    </row>
    <row r="1208" customFormat="false" ht="12.75" hidden="false" customHeight="false" outlineLevel="0" collapsed="false">
      <c r="A1208" s="0" t="s">
        <v>30</v>
      </c>
      <c r="B1208" s="19"/>
      <c r="C1208" s="19"/>
      <c r="D1208" s="19"/>
      <c r="E1208" s="19"/>
      <c r="F1208" s="19" t="n">
        <f aca="false">($F$5/($F$5+$J$5))*F408</f>
        <v>35.7231067955805</v>
      </c>
      <c r="G1208" s="19" t="n">
        <f aca="false">($F$5/($F$5+$J$5))*G408</f>
        <v>23.5553236677399</v>
      </c>
      <c r="H1208" s="19"/>
      <c r="I1208" s="19"/>
      <c r="J1208" s="19" t="n">
        <f aca="false">($J$5/($F$5+$J$5))*J408</f>
        <v>14.612134760666</v>
      </c>
      <c r="K1208" s="19" t="n">
        <f aca="false">($J$5/($F$5+$J$5))*K408</f>
        <v>7.70358324155187</v>
      </c>
      <c r="L1208" s="19"/>
      <c r="M1208" s="19"/>
      <c r="N1208" s="19"/>
      <c r="O1208" s="19"/>
      <c r="P1208" s="19"/>
      <c r="Q1208" s="19"/>
      <c r="R1208" s="19"/>
      <c r="S1208" s="19"/>
      <c r="U1208" s="23" t="n">
        <f aca="false">B1208+D1208+F1208+H1208+J1208+L1208+N1208+P1208+R1208</f>
        <v>50.3352415562465</v>
      </c>
      <c r="V1208" s="23" t="n">
        <f aca="false">C1208+E1208+G1208+I1208+K1208+M1208+O1208+Q1208+S1208</f>
        <v>31.2589069092918</v>
      </c>
      <c r="W1208" s="19" t="n">
        <f aca="false">U1208-U1201</f>
        <v>-7.11146236626633</v>
      </c>
      <c r="X1208" s="19" t="n">
        <f aca="false">V1208-V1201</f>
        <v>-11.6094262902868</v>
      </c>
      <c r="Y1208" s="20" t="n">
        <v>39</v>
      </c>
      <c r="Z1208" s="37"/>
    </row>
    <row r="1209" customFormat="false" ht="12.75" hidden="false" customHeight="false" outlineLevel="0" collapsed="false">
      <c r="A1209" s="0" t="s">
        <v>31</v>
      </c>
      <c r="B1209" s="19" t="n">
        <f aca="false">($B$5/($B$5+$D$5+$H$5+$J$5+$L$5+$N$5))*B409</f>
        <v>10.7115865075313</v>
      </c>
      <c r="C1209" s="19" t="n">
        <f aca="false">($B$5/($B$5+$D$5+$H$5+$J$5+$L$5+$N$5))*C409</f>
        <v>7.87701863315396</v>
      </c>
      <c r="D1209" s="19" t="n">
        <f aca="false">($D$5/($B$5+$D$5+$H$5+$J$5+$L$5+$N$5))*D409</f>
        <v>10.798627291267</v>
      </c>
      <c r="E1209" s="19" t="n">
        <f aca="false">($D$5/($B$5+$D$5+$H$5+$J$5+$L$5+$N$5))*E409</f>
        <v>8.23921238132387</v>
      </c>
      <c r="F1209" s="19"/>
      <c r="G1209" s="19"/>
      <c r="H1209" s="19" t="n">
        <f aca="false">($H$5/($B$5+$D$5+$H$5+$J$5+$L$5+$N$5))*H409</f>
        <v>17.0203875333753</v>
      </c>
      <c r="I1209" s="19" t="n">
        <f aca="false">($H$5/($B$5+$D$5+$H$5+$J$5+$L$5+$N$5))*I409</f>
        <v>11.1945106678905</v>
      </c>
      <c r="J1209" s="19" t="n">
        <f aca="false">($J$5/($B$5+$D$5+$H$5+$J$5+$L$5+$N$5))*J409</f>
        <v>3.83479272770125</v>
      </c>
      <c r="K1209" s="19" t="n">
        <f aca="false">($J$5/($B$5+$D$5+$H$5+$J$5+$L$5+$N$5))*K409</f>
        <v>2.14177253408846</v>
      </c>
      <c r="L1209" s="19" t="n">
        <f aca="false">($L$5/($B$5+$D$5+$H$5+$J$5+$L$5+$N$5))*L409</f>
        <v>3.72158650399774</v>
      </c>
      <c r="M1209" s="19" t="n">
        <f aca="false">($L$5/($B$5+$D$5+$H$5+$J$5+$L$5+$N$5))*M409</f>
        <v>3.02811845221988</v>
      </c>
      <c r="N1209" s="19" t="n">
        <f aca="false">($N$5/($B$5+$D$5+$H$5+$J$5+$L$5+$N$5))*N409</f>
        <v>5.11054073751926</v>
      </c>
      <c r="O1209" s="19" t="n">
        <f aca="false">($N$5/($B$5+$D$5+$H$5+$J$5+$L$5+$N$5))*O409</f>
        <v>3.41864532427404</v>
      </c>
      <c r="P1209" s="19"/>
      <c r="Q1209" s="19"/>
      <c r="R1209" s="19"/>
      <c r="S1209" s="19"/>
      <c r="U1209" s="23" t="n">
        <f aca="false">B1209+D1209+F1209+H1209+J1209+L1209+N1209+P1209+R1209</f>
        <v>51.1975213013918</v>
      </c>
      <c r="V1209" s="23" t="n">
        <f aca="false">C1209+E1209+G1209+I1209+K1209+M1209+O1209+Q1209+S1209</f>
        <v>35.8992779929508</v>
      </c>
      <c r="W1209" s="19" t="n">
        <f aca="false">U1209-U1202</f>
        <v>-10.1027894239575</v>
      </c>
      <c r="X1209" s="19" t="n">
        <f aca="false">V1209-V1202</f>
        <v>-7.30797416954689</v>
      </c>
      <c r="Y1209" s="20" t="n">
        <v>24</v>
      </c>
      <c r="Z1209" s="37"/>
    </row>
    <row r="1210" customFormat="false" ht="12.75" hidden="false" customHeight="false" outlineLevel="0" collapsed="false">
      <c r="A1210" s="0" t="s">
        <v>32</v>
      </c>
      <c r="B1210" s="19"/>
      <c r="C1210" s="19"/>
      <c r="D1210" s="19"/>
      <c r="E1210" s="19"/>
      <c r="F1210" s="19"/>
      <c r="G1210" s="19"/>
      <c r="H1210" s="19"/>
      <c r="I1210" s="19"/>
      <c r="J1210" s="19" t="n">
        <f aca="false">($J$5/($J$5+$P$5+$R$5))*J410</f>
        <v>6.65891036292232</v>
      </c>
      <c r="K1210" s="19" t="n">
        <f aca="false">($J$5/($J$5+$P$5+$R$5))*K410</f>
        <v>4.09779099256758</v>
      </c>
      <c r="L1210" s="19"/>
      <c r="M1210" s="19"/>
      <c r="N1210" s="19"/>
      <c r="O1210" s="19"/>
      <c r="P1210" s="19" t="n">
        <f aca="false">($P$5/($J$5+$P$5+$R$5))*P410</f>
        <v>8.03862689277609</v>
      </c>
      <c r="Q1210" s="19" t="n">
        <f aca="false">($P$5/($J$5+$P$5+$R$5))*Q410</f>
        <v>4.05480567181119</v>
      </c>
      <c r="R1210" s="19" t="n">
        <f aca="false">($R$5/($J$5+$P$5+$R$5))*R410</f>
        <v>27.5721525088854</v>
      </c>
      <c r="S1210" s="19" t="n">
        <f aca="false">($R$5/($J$5+$P$5+$R$5))*S410</f>
        <v>17.8049680492161</v>
      </c>
      <c r="U1210" s="23" t="n">
        <f aca="false">B1210+D1210+F1210+H1210+J1210+L1210+N1210+P1210+R1210</f>
        <v>42.2696897645838</v>
      </c>
      <c r="V1210" s="23" t="n">
        <f aca="false">C1210+E1210+G1210+I1210+K1210+M1210+O1210+Q1210+S1210</f>
        <v>25.9575647135948</v>
      </c>
      <c r="W1210" s="19" t="n">
        <f aca="false">U1210-U1203</f>
        <v>-9.89106629268662</v>
      </c>
      <c r="X1210" s="19" t="n">
        <f aca="false">V1210-V1203</f>
        <v>-9.90048911813304</v>
      </c>
      <c r="Y1210" s="20" t="n">
        <v>31</v>
      </c>
      <c r="Z1210" s="37"/>
    </row>
    <row r="1211" customFormat="false" ht="13.5" hidden="false" customHeight="false" outlineLevel="0" collapsed="false">
      <c r="U1211" s="30" t="n">
        <f aca="false">(U1208*(($F$5+$J$5)/(SUM($B$5:$S$5)+$J$5+$J$5)))+(U1209*(($B$5+$D$5+$H$5+$J$5+$L$5+$N$5)/(SUM($B$5:$S$5)+$J$5+$J$5)))+(U1210*(($J$5+$P$5+$R$5)/(SUM($B$5:$S$5)+$J$5+$J$5)))</f>
        <v>48.7701381115107</v>
      </c>
      <c r="V1211" s="30" t="n">
        <f aca="false">(V1208*(($F$5+$J$5)/(SUM($B$5:$S$5)+$J$5+$J$5)))+(V1209*(($B$5+$D$5+$H$5+$J$5+$L$5+$N$5)/(SUM($B$5:$S$5)+$J$5+$J$5)))+(V1210*(($J$5+$P$5+$R$5)/(SUM($B$5:$S$5)+$J$5+$J$5)))</f>
        <v>32.613645650888</v>
      </c>
      <c r="W1211" s="31" t="n">
        <f aca="false">U1211-U1201</f>
        <v>-8.67656581100211</v>
      </c>
      <c r="X1211" s="31" t="n">
        <f aca="false">V1211-V1201</f>
        <v>-10.2546875486905</v>
      </c>
      <c r="Y1211" s="22" t="n">
        <f aca="false">SUM(Y1208:Y1210)</f>
        <v>94</v>
      </c>
    </row>
    <row r="1212" customFormat="false" ht="13.5" hidden="false" customHeight="false" outlineLevel="0" collapsed="false"/>
    <row r="1213" customFormat="false" ht="13.5" hidden="false" customHeight="false" outlineLevel="0" collapsed="false"/>
    <row r="1214" customFormat="false" ht="13.5" hidden="false" customHeight="false" outlineLevel="0" collapsed="false">
      <c r="A1214" s="3" t="str">
        <f aca="false">A414</f>
        <v>Nov 18 - 25, 2000</v>
      </c>
      <c r="B1214" s="19"/>
      <c r="C1214" s="19"/>
      <c r="D1214" s="19"/>
      <c r="E1214" s="19"/>
      <c r="F1214" s="19"/>
      <c r="G1214" s="19"/>
      <c r="H1214" s="19"/>
      <c r="I1214" s="19"/>
      <c r="J1214" s="19"/>
      <c r="K1214" s="19"/>
      <c r="L1214" s="19"/>
      <c r="M1214" s="19"/>
      <c r="N1214" s="19"/>
      <c r="O1214" s="19"/>
      <c r="P1214" s="19"/>
      <c r="Q1214" s="19"/>
      <c r="R1214" s="19"/>
      <c r="S1214" s="19"/>
      <c r="U1214" s="12" t="s">
        <v>26</v>
      </c>
      <c r="V1214" s="12" t="s">
        <v>27</v>
      </c>
      <c r="W1214" s="12" t="s">
        <v>26</v>
      </c>
      <c r="X1214" s="12" t="s">
        <v>27</v>
      </c>
      <c r="Y1214" s="29" t="s">
        <v>28</v>
      </c>
    </row>
    <row r="1215" customFormat="false" ht="12.75" hidden="false" customHeight="false" outlineLevel="0" collapsed="false">
      <c r="A1215" s="0" t="s">
        <v>30</v>
      </c>
      <c r="B1215" s="19"/>
      <c r="C1215" s="19"/>
      <c r="D1215" s="19"/>
      <c r="E1215" s="19"/>
      <c r="F1215" s="19" t="n">
        <f aca="false">($F$5/($F$5+$J$5))*F415</f>
        <v>34.1826278399019</v>
      </c>
      <c r="G1215" s="19" t="n">
        <f aca="false">($F$5/($F$5+$J$5))*G415</f>
        <v>22.3109367710749</v>
      </c>
      <c r="H1215" s="19"/>
      <c r="I1215" s="19"/>
      <c r="J1215" s="19" t="n">
        <f aca="false">($J$5/($F$5+$J$5))*J415</f>
        <v>16.9286927105277</v>
      </c>
      <c r="K1215" s="19" t="n">
        <f aca="false">($J$5/($F$5+$J$5))*K415</f>
        <v>7.93660978088707</v>
      </c>
      <c r="L1215" s="19"/>
      <c r="M1215" s="19"/>
      <c r="N1215" s="19"/>
      <c r="O1215" s="19"/>
      <c r="P1215" s="19"/>
      <c r="Q1215" s="19"/>
      <c r="R1215" s="19"/>
      <c r="S1215" s="19"/>
      <c r="U1215" s="23" t="n">
        <f aca="false">B1215+D1215+F1215+H1215+J1215+L1215+N1215+P1215+R1215</f>
        <v>51.1113205504296</v>
      </c>
      <c r="V1215" s="23" t="n">
        <f aca="false">C1215+E1215+G1215+I1215+K1215+M1215+O1215+Q1215+S1215</f>
        <v>30.247546551962</v>
      </c>
      <c r="W1215" s="19" t="n">
        <f aca="false">U1215-U1208</f>
        <v>0.776078994183088</v>
      </c>
      <c r="X1215" s="19" t="n">
        <f aca="false">V1215-V1208</f>
        <v>-1.01136035732984</v>
      </c>
      <c r="Y1215" s="20" t="n">
        <v>-42</v>
      </c>
      <c r="Z1215" s="37"/>
    </row>
    <row r="1216" customFormat="false" ht="12.75" hidden="false" customHeight="false" outlineLevel="0" collapsed="false">
      <c r="A1216" s="0" t="s">
        <v>31</v>
      </c>
      <c r="B1216" s="19" t="n">
        <f aca="false">($B$5/($B$5+$D$5+$H$5+$J$5+$L$5+$N$5))*B416</f>
        <v>8.10116143978842</v>
      </c>
      <c r="C1216" s="19" t="n">
        <f aca="false">($B$5/($B$5+$D$5+$H$5+$J$5+$L$5+$N$5))*C416</f>
        <v>5.0028064528413</v>
      </c>
      <c r="D1216" s="19" t="n">
        <f aca="false">($D$5/($B$5+$D$5+$H$5+$J$5+$L$5+$N$5))*D416</f>
        <v>8.45191261584883</v>
      </c>
      <c r="E1216" s="19" t="n">
        <f aca="false">($D$5/($B$5+$D$5+$H$5+$J$5+$L$5+$N$5))*E416</f>
        <v>5.4530730455684</v>
      </c>
      <c r="F1216" s="19"/>
      <c r="G1216" s="19"/>
      <c r="H1216" s="19" t="n">
        <f aca="false">($H$5/($B$5+$D$5+$H$5+$J$5+$L$5+$N$5))*H416</f>
        <v>14.4022737783711</v>
      </c>
      <c r="I1216" s="19" t="n">
        <f aca="false">($H$5/($B$5+$D$5+$H$5+$J$5+$L$5+$N$5))*I416</f>
        <v>9.69567143795219</v>
      </c>
      <c r="J1216" s="19" t="n">
        <f aca="false">($J$5/($B$5+$D$5+$H$5+$J$5+$L$5+$N$5))*J416</f>
        <v>3.9108210167901</v>
      </c>
      <c r="K1216" s="19" t="n">
        <f aca="false">($J$5/($B$5+$D$5+$H$5+$J$5+$L$5+$N$5))*K416</f>
        <v>1.54838100949252</v>
      </c>
      <c r="L1216" s="19" t="n">
        <f aca="false">($L$5/($B$5+$D$5+$H$5+$J$5+$L$5+$N$5))*L416</f>
        <v>3.12859900417891</v>
      </c>
      <c r="M1216" s="19" t="n">
        <f aca="false">($L$5/($B$5+$D$5+$H$5+$J$5+$L$5+$N$5))*M416</f>
        <v>1.9898194153099</v>
      </c>
      <c r="N1216" s="19" t="n">
        <f aca="false">($N$5/($B$5+$D$5+$H$5+$J$5+$L$5+$N$5))*N416</f>
        <v>4.448305279631</v>
      </c>
      <c r="O1216" s="19" t="n">
        <f aca="false">($N$5/($B$5+$D$5+$H$5+$J$5+$L$5+$N$5))*O416</f>
        <v>2.78690755194642</v>
      </c>
      <c r="P1216" s="19"/>
      <c r="Q1216" s="19"/>
      <c r="R1216" s="19"/>
      <c r="S1216" s="19"/>
      <c r="U1216" s="23" t="n">
        <f aca="false">B1216+D1216+F1216+H1216+J1216+L1216+N1216+P1216+R1216</f>
        <v>42.4430731346083</v>
      </c>
      <c r="V1216" s="23" t="n">
        <f aca="false">C1216+E1216+G1216+I1216+K1216+M1216+O1216+Q1216+S1216</f>
        <v>26.4766589131107</v>
      </c>
      <c r="W1216" s="19" t="n">
        <f aca="false">U1216-U1209</f>
        <v>-8.75444816678349</v>
      </c>
      <c r="X1216" s="19" t="n">
        <f aca="false">V1216-V1209</f>
        <v>-9.42261907984003</v>
      </c>
      <c r="Y1216" s="20" t="n">
        <v>-91</v>
      </c>
      <c r="Z1216" s="37"/>
    </row>
    <row r="1217" customFormat="false" ht="12.75" hidden="false" customHeight="false" outlineLevel="0" collapsed="false">
      <c r="A1217" s="0" t="s">
        <v>32</v>
      </c>
      <c r="B1217" s="19"/>
      <c r="C1217" s="19"/>
      <c r="D1217" s="19"/>
      <c r="E1217" s="19"/>
      <c r="F1217" s="19"/>
      <c r="G1217" s="19"/>
      <c r="H1217" s="19"/>
      <c r="I1217" s="19"/>
      <c r="J1217" s="19" t="n">
        <f aca="false">($J$5/($J$5+$P$5+$R$5))*J417</f>
        <v>6.53810284545275</v>
      </c>
      <c r="K1217" s="19" t="n">
        <f aca="false">($J$5/($J$5+$P$5+$R$5))*K417</f>
        <v>2.19386451724726</v>
      </c>
      <c r="L1217" s="19"/>
      <c r="M1217" s="19"/>
      <c r="N1217" s="19"/>
      <c r="O1217" s="19"/>
      <c r="P1217" s="19" t="n">
        <f aca="false">($P$5/($J$5+$P$5+$R$5))*P417</f>
        <v>9.50612176435335</v>
      </c>
      <c r="Q1217" s="19" t="n">
        <f aca="false">($P$5/($J$5+$P$5+$R$5))*Q417</f>
        <v>4.73422827276848</v>
      </c>
      <c r="R1217" s="19" t="n">
        <f aca="false">($R$5/($J$5+$P$5+$R$5))*R417</f>
        <v>28.7054341396853</v>
      </c>
      <c r="S1217" s="19" t="n">
        <f aca="false">($R$5/($J$5+$P$5+$R$5))*S417</f>
        <v>17.8901279405479</v>
      </c>
      <c r="U1217" s="23" t="n">
        <f aca="false">B1217+D1217+F1217+H1217+J1217+L1217+N1217+P1217+R1217</f>
        <v>44.7496587494914</v>
      </c>
      <c r="V1217" s="23" t="n">
        <f aca="false">C1217+E1217+G1217+I1217+K1217+M1217+O1217+Q1217+S1217</f>
        <v>24.8182207305636</v>
      </c>
      <c r="W1217" s="19" t="n">
        <f aca="false">U1217-U1210</f>
        <v>2.47996898490769</v>
      </c>
      <c r="X1217" s="19" t="n">
        <f aca="false">V1217-V1210</f>
        <v>-1.13934398303123</v>
      </c>
      <c r="Y1217" s="20" t="n">
        <v>-13</v>
      </c>
      <c r="Z1217" s="37"/>
    </row>
    <row r="1218" customFormat="false" ht="13.5" hidden="false" customHeight="false" outlineLevel="0" collapsed="false">
      <c r="U1218" s="30" t="n">
        <f aca="false">(U1215*(($F$5+$J$5)/(SUM($B$5:$S$5)+$J$5+$J$5)))+(U1216*(($B$5+$D$5+$H$5+$J$5+$L$5+$N$5)/(SUM($B$5:$S$5)+$J$5+$J$5)))+(U1217*(($J$5+$P$5+$R$5)/(SUM($B$5:$S$5)+$J$5+$J$5)))</f>
        <v>44.4071615325887</v>
      </c>
      <c r="V1218" s="30" t="n">
        <f aca="false">(V1215*(($F$5+$J$5)/(SUM($B$5:$S$5)+$J$5+$J$5)))+(V1216*(($B$5+$D$5+$H$5+$J$5+$L$5+$N$5)/(SUM($B$5:$S$5)+$J$5+$J$5)))+(V1217*(($J$5+$P$5+$R$5)/(SUM($B$5:$S$5)+$J$5+$J$5)))</f>
        <v>26.6480506262439</v>
      </c>
      <c r="W1218" s="31" t="n">
        <f aca="false">U1218-U1208</f>
        <v>-5.92808002365771</v>
      </c>
      <c r="X1218" s="31" t="n">
        <f aca="false">V1218-V1208</f>
        <v>-4.61085628304795</v>
      </c>
      <c r="Y1218" s="22" t="n">
        <f aca="false">SUM(Y1215:Y1217)</f>
        <v>-146</v>
      </c>
    </row>
    <row r="1219" customFormat="false" ht="13.5" hidden="false" customHeight="false" outlineLevel="0" collapsed="false"/>
    <row r="1220" customFormat="false" ht="13.5" hidden="false" customHeight="false" outlineLevel="0" collapsed="false"/>
    <row r="1221" customFormat="false" ht="13.5" hidden="false" customHeight="false" outlineLevel="0" collapsed="false">
      <c r="A1221" s="3" t="str">
        <f aca="false">A421</f>
        <v>Nov 26 - Dec 2, 2000</v>
      </c>
      <c r="B1221" s="19"/>
      <c r="C1221" s="19"/>
      <c r="D1221" s="19"/>
      <c r="E1221" s="19"/>
      <c r="F1221" s="19"/>
      <c r="G1221" s="19"/>
      <c r="H1221" s="19"/>
      <c r="I1221" s="19"/>
      <c r="J1221" s="19"/>
      <c r="K1221" s="19"/>
      <c r="L1221" s="19"/>
      <c r="M1221" s="19"/>
      <c r="N1221" s="19"/>
      <c r="O1221" s="19"/>
      <c r="P1221" s="19"/>
      <c r="Q1221" s="19"/>
      <c r="R1221" s="19"/>
      <c r="S1221" s="19"/>
      <c r="U1221" s="12" t="s">
        <v>26</v>
      </c>
      <c r="V1221" s="12" t="s">
        <v>27</v>
      </c>
      <c r="W1221" s="12" t="s">
        <v>26</v>
      </c>
      <c r="X1221" s="12" t="s">
        <v>27</v>
      </c>
      <c r="Y1221" s="29" t="s">
        <v>28</v>
      </c>
    </row>
    <row r="1222" customFormat="false" ht="12.75" hidden="false" customHeight="false" outlineLevel="0" collapsed="false">
      <c r="A1222" s="0" t="s">
        <v>30</v>
      </c>
      <c r="B1222" s="19"/>
      <c r="C1222" s="19"/>
      <c r="D1222" s="19"/>
      <c r="E1222" s="19"/>
      <c r="F1222" s="19" t="n">
        <f aca="false">($F$5/($F$5+$J$5))*F422</f>
        <v>38.9961244208924</v>
      </c>
      <c r="G1222" s="19" t="n">
        <f aca="false">($F$5/($F$5+$J$5))*G422</f>
        <v>24.5076197494322</v>
      </c>
      <c r="H1222" s="19"/>
      <c r="I1222" s="19"/>
      <c r="J1222" s="19" t="n">
        <f aca="false">($J$5/($F$5+$J$5))*J422</f>
        <v>19.1767134429378</v>
      </c>
      <c r="K1222" s="19" t="n">
        <f aca="false">($J$5/($F$5+$J$5))*K422</f>
        <v>9.86935931302019</v>
      </c>
      <c r="L1222" s="19"/>
      <c r="M1222" s="19"/>
      <c r="N1222" s="19"/>
      <c r="O1222" s="19"/>
      <c r="P1222" s="19"/>
      <c r="Q1222" s="19"/>
      <c r="R1222" s="19"/>
      <c r="S1222" s="19"/>
      <c r="U1222" s="23" t="n">
        <f aca="false">B1222+D1222+F1222+H1222+J1222+L1222+N1222+P1222+R1222</f>
        <v>58.1728378638302</v>
      </c>
      <c r="V1222" s="23" t="n">
        <f aca="false">C1222+E1222+G1222+I1222+K1222+M1222+O1222+Q1222+S1222</f>
        <v>34.3769790624524</v>
      </c>
      <c r="W1222" s="19" t="n">
        <f aca="false">U1222-U1215</f>
        <v>7.06151731340066</v>
      </c>
      <c r="X1222" s="19" t="n">
        <f aca="false">V1222-V1215</f>
        <v>4.12943251049039</v>
      </c>
      <c r="Y1222" s="20" t="n">
        <v>-11</v>
      </c>
      <c r="Z1222" s="37"/>
    </row>
    <row r="1223" customFormat="false" ht="12.75" hidden="false" customHeight="false" outlineLevel="0" collapsed="false">
      <c r="A1223" s="0" t="s">
        <v>31</v>
      </c>
      <c r="B1223" s="19" t="n">
        <f aca="false">($B$5/($B$5+$D$5+$H$5+$J$5+$L$5+$N$5))*B423</f>
        <v>10.0849015175533</v>
      </c>
      <c r="C1223" s="19" t="n">
        <f aca="false">($B$5/($B$5+$D$5+$H$5+$J$5+$L$5+$N$5))*C423</f>
        <v>7.25185842417348</v>
      </c>
      <c r="D1223" s="19" t="n">
        <f aca="false">($D$5/($B$5+$D$5+$H$5+$J$5+$L$5+$N$5))*D423</f>
        <v>9.50372696240081</v>
      </c>
      <c r="E1223" s="19" t="n">
        <f aca="false">($D$5/($B$5+$D$5+$H$5+$J$5+$L$5+$N$5))*E423</f>
        <v>6.72226235707446</v>
      </c>
      <c r="F1223" s="19"/>
      <c r="G1223" s="19"/>
      <c r="H1223" s="19" t="n">
        <f aca="false">($H$5/($B$5+$D$5+$H$5+$J$5+$L$5+$N$5))*H423</f>
        <v>16.1835797654238</v>
      </c>
      <c r="I1223" s="19" t="n">
        <f aca="false">($H$5/($B$5+$D$5+$H$5+$J$5+$L$5+$N$5))*I423</f>
        <v>11.0479810376374</v>
      </c>
      <c r="J1223" s="19" t="n">
        <f aca="false">($J$5/($B$5+$D$5+$H$5+$J$5+$L$5+$N$5))*J423</f>
        <v>4.59136692156107</v>
      </c>
      <c r="K1223" s="19" t="n">
        <f aca="false">($J$5/($B$5+$D$5+$H$5+$J$5+$L$5+$N$5))*K423</f>
        <v>2.45515743301569</v>
      </c>
      <c r="L1223" s="19" t="n">
        <f aca="false">($L$5/($B$5+$D$5+$H$5+$J$5+$L$5+$N$5))*L423</f>
        <v>3.20167576924002</v>
      </c>
      <c r="M1223" s="19" t="n">
        <f aca="false">($L$5/($B$5+$D$5+$H$5+$J$5+$L$5+$N$5))*M423</f>
        <v>2.08421023684717</v>
      </c>
      <c r="N1223" s="19" t="n">
        <f aca="false">($N$5/($B$5+$D$5+$H$5+$J$5+$L$5+$N$5))*N423</f>
        <v>5.26593370680444</v>
      </c>
      <c r="O1223" s="19" t="n">
        <f aca="false">($N$5/($B$5+$D$5+$H$5+$J$5+$L$5+$N$5))*O423</f>
        <v>3.46802252946746</v>
      </c>
      <c r="P1223" s="19"/>
      <c r="Q1223" s="19"/>
      <c r="R1223" s="19"/>
      <c r="S1223" s="19"/>
      <c r="U1223" s="23" t="n">
        <f aca="false">B1223+D1223+F1223+H1223+J1223+L1223+N1223+P1223+R1223</f>
        <v>48.8311846429835</v>
      </c>
      <c r="V1223" s="23" t="n">
        <f aca="false">C1223+E1223+G1223+I1223+K1223+M1223+O1223+Q1223+S1223</f>
        <v>33.0294920182157</v>
      </c>
      <c r="W1223" s="19" t="n">
        <f aca="false">U1223-U1216</f>
        <v>6.38811150837513</v>
      </c>
      <c r="X1223" s="19" t="n">
        <f aca="false">V1223-V1216</f>
        <v>6.55283310510498</v>
      </c>
      <c r="Y1223" s="20" t="n">
        <v>-57</v>
      </c>
      <c r="Z1223" s="37"/>
    </row>
    <row r="1224" customFormat="false" ht="12.75" hidden="false" customHeight="false" outlineLevel="0" collapsed="false">
      <c r="A1224" s="0" t="s">
        <v>32</v>
      </c>
      <c r="B1224" s="19"/>
      <c r="C1224" s="19"/>
      <c r="D1224" s="19"/>
      <c r="E1224" s="19"/>
      <c r="F1224" s="19"/>
      <c r="G1224" s="19"/>
      <c r="H1224" s="19"/>
      <c r="I1224" s="19"/>
      <c r="J1224" s="19" t="n">
        <f aca="false">($J$5/($J$5+$P$5+$R$5))*J424</f>
        <v>8.24873729282176</v>
      </c>
      <c r="K1224" s="19" t="n">
        <f aca="false">($J$5/($J$5+$P$5+$R$5))*K424</f>
        <v>4.27658611842253</v>
      </c>
      <c r="L1224" s="19"/>
      <c r="M1224" s="19"/>
      <c r="N1224" s="19"/>
      <c r="O1224" s="19"/>
      <c r="P1224" s="19" t="n">
        <f aca="false">($P$5/($J$5+$P$5+$R$5))*P424</f>
        <v>10.6071050836018</v>
      </c>
      <c r="Q1224" s="19" t="n">
        <f aca="false">($P$5/($J$5+$P$5+$R$5))*Q424</f>
        <v>5.85549286368732</v>
      </c>
      <c r="R1224" s="19" t="n">
        <f aca="false">($R$5/($J$5+$P$5+$R$5))*R424</f>
        <v>28.8626524006056</v>
      </c>
      <c r="S1224" s="19" t="n">
        <f aca="false">($R$5/($J$5+$P$5+$R$5))*S424</f>
        <v>21.2310159851027</v>
      </c>
      <c r="U1224" s="23" t="n">
        <f aca="false">B1224+D1224+F1224+H1224+J1224+L1224+N1224+P1224+R1224</f>
        <v>47.7184947770292</v>
      </c>
      <c r="V1224" s="23" t="n">
        <f aca="false">C1224+E1224+G1224+I1224+K1224+M1224+O1224+Q1224+S1224</f>
        <v>31.3630949672126</v>
      </c>
      <c r="W1224" s="19" t="n">
        <f aca="false">U1224-U1217</f>
        <v>2.96883602753773</v>
      </c>
      <c r="X1224" s="19" t="n">
        <f aca="false">V1224-V1217</f>
        <v>6.544874236649</v>
      </c>
      <c r="Y1224" s="20" t="n">
        <v>-5</v>
      </c>
      <c r="Z1224" s="37"/>
    </row>
    <row r="1225" customFormat="false" ht="13.5" hidden="false" customHeight="false" outlineLevel="0" collapsed="false">
      <c r="U1225" s="30" t="n">
        <f aca="false">(U1222*(($F$5+$J$5)/(SUM($B$5:$S$5)+$J$5+$J$5)))+(U1223*(($B$5+$D$5+$H$5+$J$5+$L$5+$N$5)/(SUM($B$5:$S$5)+$J$5+$J$5)))+(U1224*(($J$5+$P$5+$R$5)/(SUM($B$5:$S$5)+$J$5+$J$5)))</f>
        <v>50.0244901155272</v>
      </c>
      <c r="V1225" s="30" t="n">
        <f aca="false">(V1222*(($F$5+$J$5)/(SUM($B$5:$S$5)+$J$5+$J$5)))+(V1223*(($B$5+$D$5+$H$5+$J$5+$L$5+$N$5)/(SUM($B$5:$S$5)+$J$5+$J$5)))+(V1224*(($J$5+$P$5+$R$5)/(SUM($B$5:$S$5)+$J$5+$J$5)))</f>
        <v>32.8152073423325</v>
      </c>
      <c r="W1225" s="31" t="n">
        <f aca="false">U1225-U1215</f>
        <v>-1.08683043490236</v>
      </c>
      <c r="X1225" s="31" t="n">
        <f aca="false">V1225-V1215</f>
        <v>2.56766079037058</v>
      </c>
      <c r="Y1225" s="22" t="n">
        <f aca="false">SUM(Y1222:Y1224)</f>
        <v>-73</v>
      </c>
    </row>
    <row r="1226" customFormat="false" ht="13.5" hidden="false" customHeight="false" outlineLevel="0" collapsed="false"/>
    <row r="1227" customFormat="false" ht="13.5" hidden="false" customHeight="false" outlineLevel="0" collapsed="false"/>
    <row r="1228" customFormat="false" ht="13.5" hidden="false" customHeight="false" outlineLevel="0" collapsed="false">
      <c r="A1228" s="3" t="str">
        <f aca="false">A428</f>
        <v>Dec 3 - 9, 2000</v>
      </c>
      <c r="B1228" s="19"/>
      <c r="C1228" s="19"/>
      <c r="D1228" s="19"/>
      <c r="E1228" s="19"/>
      <c r="F1228" s="19"/>
      <c r="G1228" s="19"/>
      <c r="H1228" s="19"/>
      <c r="I1228" s="19"/>
      <c r="J1228" s="19"/>
      <c r="K1228" s="19"/>
      <c r="L1228" s="19"/>
      <c r="M1228" s="19"/>
      <c r="N1228" s="19"/>
      <c r="O1228" s="19"/>
      <c r="P1228" s="19"/>
      <c r="Q1228" s="19"/>
      <c r="R1228" s="19"/>
      <c r="S1228" s="19"/>
      <c r="U1228" s="12" t="s">
        <v>26</v>
      </c>
      <c r="V1228" s="12" t="s">
        <v>27</v>
      </c>
      <c r="W1228" s="12" t="s">
        <v>26</v>
      </c>
      <c r="X1228" s="12" t="s">
        <v>27</v>
      </c>
      <c r="Y1228" s="29" t="s">
        <v>28</v>
      </c>
    </row>
    <row r="1229" customFormat="false" ht="12.75" hidden="false" customHeight="false" outlineLevel="0" collapsed="false">
      <c r="A1229" s="0" t="s">
        <v>30</v>
      </c>
      <c r="B1229" s="19"/>
      <c r="C1229" s="19"/>
      <c r="D1229" s="19"/>
      <c r="E1229" s="19"/>
      <c r="F1229" s="19" t="n">
        <f aca="false">($F$5/($F$5+$J$5))*F429</f>
        <v>32.1740033314586</v>
      </c>
      <c r="G1229" s="19" t="n">
        <f aca="false">($F$5/($F$5+$J$5))*G429</f>
        <v>21.6027165758668</v>
      </c>
      <c r="H1229" s="19"/>
      <c r="I1229" s="19"/>
      <c r="J1229" s="19" t="n">
        <f aca="false">($J$5/($F$5+$J$5))*J429</f>
        <v>16.8875703800568</v>
      </c>
      <c r="K1229" s="19" t="n">
        <f aca="false">($J$5/($F$5+$J$5))*K429</f>
        <v>8.78647127728603</v>
      </c>
      <c r="L1229" s="19"/>
      <c r="M1229" s="19"/>
      <c r="N1229" s="19"/>
      <c r="O1229" s="19"/>
      <c r="P1229" s="19"/>
      <c r="Q1229" s="19"/>
      <c r="R1229" s="19"/>
      <c r="S1229" s="19"/>
      <c r="U1229" s="23" t="n">
        <f aca="false">B1229+D1229+F1229+H1229+J1229+L1229+N1229+P1229+R1229</f>
        <v>49.0615737115154</v>
      </c>
      <c r="V1229" s="23" t="n">
        <f aca="false">C1229+E1229+G1229+I1229+K1229+M1229+O1229+Q1229+S1229</f>
        <v>30.3891878531528</v>
      </c>
      <c r="W1229" s="19" t="n">
        <f aca="false">U1229-U1222</f>
        <v>-9.11126415231482</v>
      </c>
      <c r="X1229" s="19" t="n">
        <f aca="false">V1229-V1222</f>
        <v>-3.98779120929951</v>
      </c>
      <c r="Y1229" s="20" t="n">
        <v>-41</v>
      </c>
      <c r="Z1229" s="37"/>
    </row>
    <row r="1230" customFormat="false" ht="12.75" hidden="false" customHeight="false" outlineLevel="0" collapsed="false">
      <c r="A1230" s="0" t="s">
        <v>31</v>
      </c>
      <c r="B1230" s="19" t="n">
        <f aca="false">($B$5/($B$5+$D$5+$H$5+$J$5+$L$5+$N$5))*B430</f>
        <v>7.78705655430067</v>
      </c>
      <c r="C1230" s="19" t="n">
        <f aca="false">($B$5/($B$5+$D$5+$H$5+$J$5+$L$5+$N$5))*C430</f>
        <v>4.39594361583098</v>
      </c>
      <c r="D1230" s="19" t="n">
        <f aca="false">($D$5/($B$5+$D$5+$H$5+$J$5+$L$5+$N$5))*D430</f>
        <v>7.7296667645498</v>
      </c>
      <c r="E1230" s="19" t="n">
        <f aca="false">($D$5/($B$5+$D$5+$H$5+$J$5+$L$5+$N$5))*E430</f>
        <v>4.31477618607769</v>
      </c>
      <c r="F1230" s="19"/>
      <c r="G1230" s="19"/>
      <c r="H1230" s="19" t="n">
        <f aca="false">($H$5/($B$5+$D$5+$H$5+$J$5+$L$5+$N$5))*H430</f>
        <v>14.1974853794631</v>
      </c>
      <c r="I1230" s="19" t="n">
        <f aca="false">($H$5/($B$5+$D$5+$H$5+$J$5+$L$5+$N$5))*I430</f>
        <v>8.86592533892861</v>
      </c>
      <c r="J1230" s="19" t="n">
        <f aca="false">($J$5/($B$5+$D$5+$H$5+$J$5+$L$5+$N$5))*J430</f>
        <v>3.83479272770125</v>
      </c>
      <c r="K1230" s="19" t="n">
        <f aca="false">($J$5/($B$5+$D$5+$H$5+$J$5+$L$5+$N$5))*K430</f>
        <v>1.9285224549368</v>
      </c>
      <c r="L1230" s="19" t="n">
        <f aca="false">($L$5/($B$5+$D$5+$H$5+$J$5+$L$5+$N$5))*L430</f>
        <v>2.72363193113191</v>
      </c>
      <c r="M1230" s="19" t="n">
        <f aca="false">($L$5/($B$5+$D$5+$H$5+$J$5+$L$5+$N$5))*M430</f>
        <v>1.38389123834483</v>
      </c>
      <c r="N1230" s="19" t="n">
        <f aca="false">($N$5/($B$5+$D$5+$H$5+$J$5+$L$5+$N$5))*N430</f>
        <v>4.39892807443758</v>
      </c>
      <c r="O1230" s="19" t="n">
        <f aca="false">($N$5/($B$5+$D$5+$H$5+$J$5+$L$5+$N$5))*O430</f>
        <v>2.68379632933663</v>
      </c>
      <c r="P1230" s="19"/>
      <c r="Q1230" s="19"/>
      <c r="R1230" s="19"/>
      <c r="S1230" s="19"/>
      <c r="U1230" s="23" t="n">
        <f aca="false">B1230+D1230+F1230+H1230+J1230+L1230+N1230+P1230+R1230</f>
        <v>40.6715614315843</v>
      </c>
      <c r="V1230" s="23" t="n">
        <f aca="false">C1230+E1230+G1230+I1230+K1230+M1230+O1230+Q1230+S1230</f>
        <v>23.5728551634555</v>
      </c>
      <c r="W1230" s="19" t="n">
        <f aca="false">U1230-U1223</f>
        <v>-8.15962321139913</v>
      </c>
      <c r="X1230" s="19" t="n">
        <f aca="false">V1230-V1223</f>
        <v>-9.45663685476017</v>
      </c>
      <c r="Y1230" s="20" t="n">
        <v>-110</v>
      </c>
      <c r="Z1230" s="37"/>
    </row>
    <row r="1231" customFormat="false" ht="12.75" hidden="false" customHeight="false" outlineLevel="0" collapsed="false">
      <c r="A1231" s="0" t="s">
        <v>32</v>
      </c>
      <c r="B1231" s="19"/>
      <c r="C1231" s="19"/>
      <c r="D1231" s="19"/>
      <c r="E1231" s="19"/>
      <c r="F1231" s="19"/>
      <c r="G1231" s="19"/>
      <c r="H1231" s="19"/>
      <c r="I1231" s="19"/>
      <c r="J1231" s="19" t="n">
        <f aca="false">($J$5/($J$5+$P$5+$R$5))*J431</f>
        <v>6.76522097829553</v>
      </c>
      <c r="K1231" s="19" t="n">
        <f aca="false">($J$5/($J$5+$P$5+$R$5))*K431</f>
        <v>2.10688310466918</v>
      </c>
      <c r="L1231" s="19"/>
      <c r="M1231" s="19"/>
      <c r="N1231" s="19"/>
      <c r="O1231" s="19"/>
      <c r="P1231" s="19" t="n">
        <f aca="false">($P$5/($J$5+$P$5+$R$5))*P431</f>
        <v>10.5955157855045</v>
      </c>
      <c r="Q1231" s="19" t="n">
        <f aca="false">($P$5/($J$5+$P$5+$R$5))*Q431</f>
        <v>5.72438892896102</v>
      </c>
      <c r="R1231" s="19" t="n">
        <f aca="false">($R$5/($J$5+$P$5+$R$5))*R431</f>
        <v>28.3975483787166</v>
      </c>
      <c r="S1231" s="19" t="n">
        <f aca="false">($R$5/($J$5+$P$5+$R$5))*S431</f>
        <v>21.2572190285894</v>
      </c>
      <c r="U1231" s="23" t="n">
        <f aca="false">B1231+D1231+F1231+H1231+J1231+L1231+N1231+P1231+R1231</f>
        <v>45.7582851425166</v>
      </c>
      <c r="V1231" s="23" t="n">
        <f aca="false">C1231+E1231+G1231+I1231+K1231+M1231+O1231+Q1231+S1231</f>
        <v>29.0884910622196</v>
      </c>
      <c r="W1231" s="19" t="n">
        <f aca="false">U1231-U1224</f>
        <v>-1.9602096345126</v>
      </c>
      <c r="X1231" s="19" t="n">
        <f aca="false">V1231-V1224</f>
        <v>-2.27460390499295</v>
      </c>
      <c r="Y1231" s="20" t="n">
        <v>-7</v>
      </c>
      <c r="Z1231" s="37"/>
    </row>
    <row r="1232" customFormat="false" ht="13.5" hidden="false" customHeight="false" outlineLevel="0" collapsed="false">
      <c r="U1232" s="30" t="n">
        <f aca="false">(U1229*(($F$5+$J$5)/(SUM($B$5:$S$5)+$J$5+$J$5)))+(U1230*(($B$5+$D$5+$H$5+$J$5+$L$5+$N$5)/(SUM($B$5:$S$5)+$J$5+$J$5)))+(U1231*(($J$5+$P$5+$R$5)/(SUM($B$5:$S$5)+$J$5+$J$5)))</f>
        <v>43.3049872765767</v>
      </c>
      <c r="V1232" s="30" t="n">
        <f aca="false">(V1229*(($F$5+$J$5)/(SUM($B$5:$S$5)+$J$5+$J$5)))+(V1230*(($B$5+$D$5+$H$5+$J$5+$L$5+$N$5)/(SUM($B$5:$S$5)+$J$5+$J$5)))+(V1231*(($J$5+$P$5+$R$5)/(SUM($B$5:$S$5)+$J$5+$J$5)))</f>
        <v>26.0672199767784</v>
      </c>
      <c r="W1232" s="31" t="n">
        <f aca="false">U1232-U1222</f>
        <v>-14.8678505872535</v>
      </c>
      <c r="X1232" s="31" t="n">
        <f aca="false">V1232-V1222</f>
        <v>-8.30975908567392</v>
      </c>
      <c r="Y1232" s="22" t="n">
        <f aca="false">SUM(Y1229:Y1231)</f>
        <v>-158</v>
      </c>
    </row>
    <row r="1233" customFormat="false" ht="13.5" hidden="false" customHeight="false" outlineLevel="0" collapsed="false"/>
    <row r="1234" customFormat="false" ht="13.5" hidden="false" customHeight="false" outlineLevel="0" collapsed="false"/>
    <row r="1235" customFormat="false" ht="13.5" hidden="false" customHeight="false" outlineLevel="0" collapsed="false">
      <c r="A1235" s="3" t="str">
        <f aca="false">A435</f>
        <v>Dec 10 - 16, 2000</v>
      </c>
      <c r="B1235" s="19"/>
      <c r="C1235" s="19"/>
      <c r="D1235" s="19"/>
      <c r="E1235" s="19"/>
      <c r="F1235" s="19"/>
      <c r="G1235" s="19"/>
      <c r="H1235" s="19"/>
      <c r="I1235" s="19"/>
      <c r="J1235" s="19"/>
      <c r="K1235" s="19"/>
      <c r="L1235" s="19"/>
      <c r="M1235" s="19"/>
      <c r="N1235" s="19"/>
      <c r="O1235" s="19"/>
      <c r="P1235" s="19"/>
      <c r="Q1235" s="19"/>
      <c r="R1235" s="19"/>
      <c r="S1235" s="19"/>
      <c r="U1235" s="12" t="s">
        <v>26</v>
      </c>
      <c r="V1235" s="12" t="s">
        <v>27</v>
      </c>
      <c r="W1235" s="12" t="s">
        <v>26</v>
      </c>
      <c r="X1235" s="12" t="s">
        <v>27</v>
      </c>
      <c r="Y1235" s="29" t="s">
        <v>28</v>
      </c>
    </row>
    <row r="1236" customFormat="false" ht="12.75" hidden="false" customHeight="false" outlineLevel="0" collapsed="false">
      <c r="A1236" s="0" t="s">
        <v>30</v>
      </c>
      <c r="B1236" s="19"/>
      <c r="C1236" s="19"/>
      <c r="D1236" s="19"/>
      <c r="E1236" s="19"/>
      <c r="F1236" s="19" t="n">
        <f aca="false">($F$5/($F$5+$J$5))*F436</f>
        <v>33.6464611384449</v>
      </c>
      <c r="G1236" s="19" t="n">
        <f aca="false">($F$5/($F$5+$J$5))*G436</f>
        <v>20.1502649890841</v>
      </c>
      <c r="H1236" s="19"/>
      <c r="I1236" s="19"/>
      <c r="J1236" s="19" t="n">
        <f aca="false">($J$5/($F$5+$J$5))*J436</f>
        <v>11.6513269667599</v>
      </c>
      <c r="K1236" s="19" t="n">
        <f aca="false">($J$5/($F$5+$J$5))*K436</f>
        <v>4.74277544764582</v>
      </c>
      <c r="L1236" s="19"/>
      <c r="M1236" s="19"/>
      <c r="N1236" s="19"/>
      <c r="O1236" s="19"/>
      <c r="P1236" s="19"/>
      <c r="Q1236" s="19"/>
      <c r="R1236" s="19"/>
      <c r="S1236" s="19"/>
      <c r="U1236" s="23" t="n">
        <f aca="false">B1236+D1236+F1236+H1236+J1236+L1236+N1236+P1236+R1236</f>
        <v>45.2977881052048</v>
      </c>
      <c r="V1236" s="23" t="n">
        <f aca="false">C1236+E1236+G1236+I1236+K1236+M1236+O1236+Q1236+S1236</f>
        <v>24.89304043673</v>
      </c>
      <c r="W1236" s="19" t="n">
        <f aca="false">U1236-U1229</f>
        <v>-3.76378560631054</v>
      </c>
      <c r="X1236" s="19" t="n">
        <f aca="false">V1236-V1229</f>
        <v>-5.49614741642289</v>
      </c>
      <c r="Y1236" s="20" t="n">
        <v>-46</v>
      </c>
      <c r="Z1236" s="37"/>
    </row>
    <row r="1237" customFormat="false" ht="12.75" hidden="false" customHeight="false" outlineLevel="0" collapsed="false">
      <c r="A1237" s="0" t="s">
        <v>31</v>
      </c>
      <c r="B1237" s="19" t="n">
        <f aca="false">($B$5/($B$5+$D$5+$H$5+$J$5+$L$5+$N$5))*B437</f>
        <v>7.14359897335004</v>
      </c>
      <c r="C1237" s="19" t="n">
        <f aca="false">($B$5/($B$5+$D$5+$H$5+$J$5+$L$5+$N$5))*C437</f>
        <v>3.09378064395458</v>
      </c>
      <c r="D1237" s="19" t="n">
        <f aca="false">($D$5/($B$5+$D$5+$H$5+$J$5+$L$5+$N$5))*D437</f>
        <v>8.20648926832003</v>
      </c>
      <c r="E1237" s="19" t="n">
        <f aca="false">($D$5/($B$5+$D$5+$H$5+$J$5+$L$5+$N$5))*E437</f>
        <v>4.60928420311225</v>
      </c>
      <c r="F1237" s="19"/>
      <c r="G1237" s="19"/>
      <c r="H1237" s="19" t="n">
        <f aca="false">($H$5/($B$5+$D$5+$H$5+$J$5+$L$5+$N$5))*H437</f>
        <v>15.4544624486223</v>
      </c>
      <c r="I1237" s="19" t="n">
        <f aca="false">($H$5/($B$5+$D$5+$H$5+$J$5+$L$5+$N$5))*I437</f>
        <v>11.1927452506586</v>
      </c>
      <c r="J1237" s="19" t="n">
        <f aca="false">($J$5/($B$5+$D$5+$H$5+$J$5+$L$5+$N$5))*J437</f>
        <v>2.55529225279126</v>
      </c>
      <c r="K1237" s="19" t="n">
        <f aca="false">($J$5/($B$5+$D$5+$H$5+$J$5+$L$5+$N$5))*K437</f>
        <v>0.663856768141705</v>
      </c>
      <c r="L1237" s="19" t="n">
        <f aca="false">($L$5/($B$5+$D$5+$H$5+$J$5+$L$5+$N$5))*L437</f>
        <v>2.60183732269672</v>
      </c>
      <c r="M1237" s="19" t="n">
        <f aca="false">($L$5/($B$5+$D$5+$H$5+$J$5+$L$5+$N$5))*M437</f>
        <v>1.26209662990964</v>
      </c>
      <c r="N1237" s="19" t="n">
        <f aca="false">($N$5/($B$5+$D$5+$H$5+$J$5+$L$5+$N$5))*N437</f>
        <v>4.82153886006364</v>
      </c>
      <c r="O1237" s="19" t="n">
        <f aca="false">($N$5/($B$5+$D$5+$H$5+$J$5+$L$5+$N$5))*O437</f>
        <v>3.11802528089055</v>
      </c>
      <c r="P1237" s="19"/>
      <c r="Q1237" s="19"/>
      <c r="R1237" s="19"/>
      <c r="S1237" s="19"/>
      <c r="U1237" s="23" t="n">
        <f aca="false">B1237+D1237+F1237+H1237+J1237+L1237+N1237+P1237+R1237</f>
        <v>40.7832191258439</v>
      </c>
      <c r="V1237" s="23" t="n">
        <f aca="false">C1237+E1237+G1237+I1237+K1237+M1237+O1237+Q1237+S1237</f>
        <v>23.9397887766673</v>
      </c>
      <c r="W1237" s="19" t="n">
        <f aca="false">U1237-U1230</f>
        <v>0.111657694259605</v>
      </c>
      <c r="X1237" s="19" t="n">
        <f aca="false">V1237-V1230</f>
        <v>0.366933613211767</v>
      </c>
      <c r="Y1237" s="20" t="n">
        <v>-100</v>
      </c>
      <c r="Z1237" s="37"/>
    </row>
    <row r="1238" customFormat="false" ht="12.75" hidden="false" customHeight="false" outlineLevel="0" collapsed="false">
      <c r="A1238" s="0" t="s">
        <v>32</v>
      </c>
      <c r="B1238" s="19"/>
      <c r="C1238" s="19"/>
      <c r="D1238" s="19"/>
      <c r="E1238" s="19"/>
      <c r="F1238" s="19"/>
      <c r="G1238" s="19"/>
      <c r="H1238" s="19"/>
      <c r="I1238" s="19"/>
      <c r="J1238" s="19" t="n">
        <f aca="false">($J$5/($J$5+$P$5+$R$5))*J438</f>
        <v>2.82689590878777</v>
      </c>
      <c r="K1238" s="19" t="n">
        <f aca="false">($J$5/($J$5+$P$5+$R$5))*K438</f>
        <v>-1.43519330753841</v>
      </c>
      <c r="L1238" s="19"/>
      <c r="M1238" s="19"/>
      <c r="N1238" s="19"/>
      <c r="O1238" s="19"/>
      <c r="P1238" s="19" t="n">
        <f aca="false">($P$5/($J$5+$P$5+$R$5))*P438</f>
        <v>8.5253774128649</v>
      </c>
      <c r="Q1238" s="19" t="n">
        <f aca="false">($P$5/($J$5+$P$5+$R$5))*Q438</f>
        <v>4.55459415225951</v>
      </c>
      <c r="R1238" s="19" t="n">
        <f aca="false">($R$5/($J$5+$P$5+$R$5))*R438</f>
        <v>26.445421638957</v>
      </c>
      <c r="S1238" s="19" t="n">
        <f aca="false">($R$5/($J$5+$P$5+$R$5))*S438</f>
        <v>20.5431860935767</v>
      </c>
      <c r="U1238" s="23" t="n">
        <f aca="false">B1238+D1238+F1238+H1238+J1238+L1238+N1238+P1238+R1238</f>
        <v>37.7976949606097</v>
      </c>
      <c r="V1238" s="23" t="n">
        <f aca="false">C1238+E1238+G1238+I1238+K1238+M1238+O1238+Q1238+S1238</f>
        <v>23.6625869382978</v>
      </c>
      <c r="W1238" s="19" t="n">
        <f aca="false">U1238-U1231</f>
        <v>-7.96059018190687</v>
      </c>
      <c r="X1238" s="19" t="n">
        <f aca="false">V1238-V1231</f>
        <v>-5.42590412392181</v>
      </c>
      <c r="Y1238" s="20" t="n">
        <v>-12</v>
      </c>
      <c r="Z1238" s="37"/>
    </row>
    <row r="1239" customFormat="false" ht="13.5" hidden="false" customHeight="false" outlineLevel="0" collapsed="false">
      <c r="U1239" s="30" t="n">
        <f aca="false">(U1236*(($F$5+$J$5)/(SUM($B$5:$S$5)+$J$5+$J$5)))+(U1237*(($B$5+$D$5+$H$5+$J$5+$L$5+$N$5)/(SUM($B$5:$S$5)+$J$5+$J$5)))+(U1238*(($J$5+$P$5+$R$5)/(SUM($B$5:$S$5)+$J$5+$J$5)))</f>
        <v>40.7318084621088</v>
      </c>
      <c r="V1239" s="30" t="n">
        <f aca="false">(V1236*(($F$5+$J$5)/(SUM($B$5:$S$5)+$J$5+$J$5)))+(V1237*(($B$5+$D$5+$H$5+$J$5+$L$5+$N$5)/(SUM($B$5:$S$5)+$J$5+$J$5)))+(V1238*(($J$5+$P$5+$R$5)/(SUM($B$5:$S$5)+$J$5+$J$5)))</f>
        <v>24.0195624130723</v>
      </c>
      <c r="W1239" s="31" t="n">
        <f aca="false">U1239-U1229</f>
        <v>-8.32976524940661</v>
      </c>
      <c r="X1239" s="31" t="n">
        <f aca="false">V1239-V1229</f>
        <v>-6.3696254400805</v>
      </c>
      <c r="Y1239" s="22" t="n">
        <f aca="false">SUM(Y1236:Y1238)</f>
        <v>-158</v>
      </c>
    </row>
    <row r="1240" customFormat="false" ht="13.5" hidden="false" customHeight="false" outlineLevel="0" collapsed="false"/>
    <row r="1241" customFormat="false" ht="13.5" hidden="false" customHeight="false" outlineLevel="0" collapsed="false"/>
    <row r="1242" customFormat="false" ht="13.5" hidden="false" customHeight="false" outlineLevel="0" collapsed="false">
      <c r="A1242" s="3" t="str">
        <f aca="false">A442</f>
        <v>Dec 17 - 23, 2000</v>
      </c>
      <c r="B1242" s="19"/>
      <c r="C1242" s="19"/>
      <c r="D1242" s="19"/>
      <c r="E1242" s="19"/>
      <c r="F1242" s="19"/>
      <c r="G1242" s="19"/>
      <c r="H1242" s="19"/>
      <c r="I1242" s="19"/>
      <c r="J1242" s="19"/>
      <c r="K1242" s="19"/>
      <c r="L1242" s="19"/>
      <c r="M1242" s="19"/>
      <c r="N1242" s="19"/>
      <c r="O1242" s="19"/>
      <c r="P1242" s="19"/>
      <c r="Q1242" s="19"/>
      <c r="R1242" s="19"/>
      <c r="S1242" s="19"/>
      <c r="U1242" s="12" t="s">
        <v>26</v>
      </c>
      <c r="V1242" s="12" t="s">
        <v>27</v>
      </c>
      <c r="W1242" s="12" t="s">
        <v>26</v>
      </c>
      <c r="X1242" s="12" t="s">
        <v>27</v>
      </c>
      <c r="Y1242" s="29" t="s">
        <v>28</v>
      </c>
    </row>
    <row r="1243" customFormat="false" ht="12.75" hidden="false" customHeight="false" outlineLevel="0" collapsed="false">
      <c r="A1243" s="0" t="s">
        <v>30</v>
      </c>
      <c r="B1243" s="19"/>
      <c r="C1243" s="19"/>
      <c r="D1243" s="19"/>
      <c r="E1243" s="19"/>
      <c r="F1243" s="19" t="n">
        <f aca="false">($F$5/($F$5+$J$5))*F443</f>
        <v>32.9862558717255</v>
      </c>
      <c r="G1243" s="19" t="n">
        <f aca="false">($F$5/($F$5+$J$5))*G443</f>
        <v>18.4017213432879</v>
      </c>
      <c r="H1243" s="19"/>
      <c r="I1243" s="19"/>
      <c r="J1243" s="19" t="n">
        <f aca="false">($J$5/($F$5+$J$5))*J443</f>
        <v>11.5005450883666</v>
      </c>
      <c r="K1243" s="19" t="n">
        <f aca="false">($J$5/($F$5+$J$5))*K443</f>
        <v>3.33090876814432</v>
      </c>
      <c r="L1243" s="19"/>
      <c r="M1243" s="19"/>
      <c r="N1243" s="19"/>
      <c r="O1243" s="19"/>
      <c r="P1243" s="19"/>
      <c r="Q1243" s="19"/>
      <c r="R1243" s="19"/>
      <c r="S1243" s="19"/>
      <c r="U1243" s="23" t="n">
        <f aca="false">B1243+D1243+F1243+H1243+J1243+L1243+N1243+P1243+R1243</f>
        <v>44.4868009600921</v>
      </c>
      <c r="V1243" s="23" t="n">
        <f aca="false">C1243+E1243+G1243+I1243+K1243+M1243+O1243+Q1243+S1243</f>
        <v>21.7326301114322</v>
      </c>
      <c r="W1243" s="19" t="n">
        <f aca="false">U1243-U1236</f>
        <v>-0.810987145112755</v>
      </c>
      <c r="X1243" s="19" t="n">
        <f aca="false">V1243-V1236</f>
        <v>-3.16041032529772</v>
      </c>
      <c r="Y1243" s="20" t="n">
        <v>-51</v>
      </c>
      <c r="Z1243" s="37"/>
    </row>
    <row r="1244" customFormat="false" ht="12.75" hidden="false" customHeight="false" outlineLevel="0" collapsed="false">
      <c r="A1244" s="0" t="s">
        <v>31</v>
      </c>
      <c r="B1244" s="19" t="n">
        <f aca="false">($B$5/($B$5+$D$5+$H$5+$J$5+$L$5+$N$5))*B444</f>
        <v>6.39493150357098</v>
      </c>
      <c r="C1244" s="19" t="n">
        <f aca="false">($B$5/($B$5+$D$5+$H$5+$J$5+$L$5+$N$5))*C444</f>
        <v>1.9303727428519</v>
      </c>
      <c r="D1244" s="19" t="n">
        <f aca="false">($D$5/($B$5+$D$5+$H$5+$J$5+$L$5+$N$5))*D444</f>
        <v>7.97275274686404</v>
      </c>
      <c r="E1244" s="19" t="n">
        <f aca="false">($D$5/($B$5+$D$5+$H$5+$J$5+$L$5+$N$5))*E444</f>
        <v>4.63499522047241</v>
      </c>
      <c r="F1244" s="19"/>
      <c r="G1244" s="19"/>
      <c r="H1244" s="19" t="n">
        <f aca="false">($H$5/($B$5+$D$5+$H$5+$J$5+$L$5+$N$5))*H444</f>
        <v>13.9609194703798</v>
      </c>
      <c r="I1244" s="19" t="n">
        <f aca="false">($H$5/($B$5+$D$5+$H$5+$J$5+$L$5+$N$5))*I444</f>
        <v>8.58345858181419</v>
      </c>
      <c r="J1244" s="19" t="n">
        <f aca="false">($J$5/($B$5+$D$5+$H$5+$J$5+$L$5+$N$5))*J444</f>
        <v>2.4940987518173</v>
      </c>
      <c r="K1244" s="19" t="n">
        <f aca="false">($J$5/($B$5+$D$5+$H$5+$J$5+$L$5+$N$5))*K444</f>
        <v>0.439480597903866</v>
      </c>
      <c r="L1244" s="19" t="n">
        <f aca="false">($L$5/($B$5+$D$5+$H$5+$J$5+$L$5+$N$5))*L444</f>
        <v>2.88500978730853</v>
      </c>
      <c r="M1244" s="19" t="n">
        <f aca="false">($L$5/($B$5+$D$5+$H$5+$J$5+$L$5+$N$5))*M444</f>
        <v>1.70207965288176</v>
      </c>
      <c r="N1244" s="19" t="n">
        <f aca="false">($N$5/($B$5+$D$5+$H$5+$J$5+$L$5+$N$5))*N444</f>
        <v>4.09540348957213</v>
      </c>
      <c r="O1244" s="19" t="n">
        <f aca="false">($N$5/($B$5+$D$5+$H$5+$J$5+$L$5+$N$5))*O444</f>
        <v>2.20890379703518</v>
      </c>
      <c r="P1244" s="19"/>
      <c r="Q1244" s="19"/>
      <c r="R1244" s="19"/>
      <c r="S1244" s="19"/>
      <c r="U1244" s="23" t="n">
        <f aca="false">B1244+D1244+F1244+H1244+J1244+L1244+N1244+P1244+R1244</f>
        <v>37.8031157495128</v>
      </c>
      <c r="V1244" s="23" t="n">
        <f aca="false">C1244+E1244+G1244+I1244+K1244+M1244+O1244+Q1244+S1244</f>
        <v>19.4992905929593</v>
      </c>
      <c r="W1244" s="19" t="n">
        <f aca="false">U1244-U1237</f>
        <v>-2.98010337633115</v>
      </c>
      <c r="X1244" s="19" t="n">
        <f aca="false">V1244-V1237</f>
        <v>-4.440498183708</v>
      </c>
      <c r="Y1244" s="20" t="n">
        <v>-110</v>
      </c>
      <c r="Z1244" s="37"/>
    </row>
    <row r="1245" customFormat="false" ht="12.75" hidden="false" customHeight="false" outlineLevel="0" collapsed="false">
      <c r="A1245" s="0" t="s">
        <v>32</v>
      </c>
      <c r="B1245" s="19"/>
      <c r="C1245" s="19"/>
      <c r="D1245" s="19"/>
      <c r="E1245" s="19"/>
      <c r="F1245" s="19"/>
      <c r="G1245" s="19"/>
      <c r="H1245" s="19"/>
      <c r="I1245" s="19"/>
      <c r="J1245" s="19" t="n">
        <f aca="false">($J$5/($J$5+$P$5+$R$5))*J445</f>
        <v>3.46475960102707</v>
      </c>
      <c r="K1245" s="19" t="n">
        <f aca="false">($J$5/($J$5+$P$5+$R$5))*K445</f>
        <v>-0.700683601323466</v>
      </c>
      <c r="L1245" s="19"/>
      <c r="M1245" s="19"/>
      <c r="N1245" s="19"/>
      <c r="O1245" s="19"/>
      <c r="P1245" s="19" t="n">
        <f aca="false">($P$5/($J$5+$P$5+$R$5))*P445</f>
        <v>9.60028481139434</v>
      </c>
      <c r="Q1245" s="19" t="n">
        <f aca="false">($P$5/($J$5+$P$5+$R$5))*Q445</f>
        <v>4.18808259993074</v>
      </c>
      <c r="R1245" s="19" t="n">
        <f aca="false">($R$5/($J$5+$P$5+$R$5))*R445</f>
        <v>29.2294950094194</v>
      </c>
      <c r="S1245" s="19" t="n">
        <f aca="false">($R$5/($J$5+$P$5+$R$5))*S445</f>
        <v>19.7505440281039</v>
      </c>
      <c r="U1245" s="23" t="n">
        <f aca="false">B1245+D1245+F1245+H1245+J1245+L1245+N1245+P1245+R1245</f>
        <v>42.2945394218408</v>
      </c>
      <c r="V1245" s="23" t="n">
        <f aca="false">C1245+E1245+G1245+I1245+K1245+M1245+O1245+Q1245+S1245</f>
        <v>23.2379430267112</v>
      </c>
      <c r="W1245" s="19" t="n">
        <f aca="false">U1245-U1238</f>
        <v>4.49684446123115</v>
      </c>
      <c r="X1245" s="19" t="n">
        <f aca="false">V1245-V1238</f>
        <v>-0.424643911586657</v>
      </c>
      <c r="Y1245" s="20" t="n">
        <v>-14</v>
      </c>
      <c r="Z1245" s="37"/>
    </row>
    <row r="1246" customFormat="false" ht="13.5" hidden="false" customHeight="false" outlineLevel="0" collapsed="false">
      <c r="U1246" s="30" t="n">
        <f aca="false">(U1243*(($F$5+$J$5)/(SUM($B$5:$S$5)+$J$5+$J$5)))+(U1244*(($B$5+$D$5+$H$5+$J$5+$L$5+$N$5)/(SUM($B$5:$S$5)+$J$5+$J$5)))+(U1245*(($J$5+$P$5+$R$5)/(SUM($B$5:$S$5)+$J$5+$J$5)))</f>
        <v>40.0136691591539</v>
      </c>
      <c r="V1246" s="30" t="n">
        <f aca="false">(V1243*(($F$5+$J$5)/(SUM($B$5:$S$5)+$J$5+$J$5)))+(V1244*(($B$5+$D$5+$H$5+$J$5+$L$5+$N$5)/(SUM($B$5:$S$5)+$J$5+$J$5)))+(V1245*(($J$5+$P$5+$R$5)/(SUM($B$5:$S$5)+$J$5+$J$5)))</f>
        <v>20.812175192394</v>
      </c>
      <c r="W1246" s="31" t="n">
        <f aca="false">U1246-U1236</f>
        <v>-5.28411894605092</v>
      </c>
      <c r="X1246" s="31" t="n">
        <f aca="false">V1246-V1236</f>
        <v>-4.08086524433593</v>
      </c>
      <c r="Y1246" s="22" t="n">
        <f aca="false">SUM(Y1243:Y1245)</f>
        <v>-175</v>
      </c>
    </row>
    <row r="1247" customFormat="false" ht="13.5" hidden="false" customHeight="false" outlineLevel="0" collapsed="false"/>
    <row r="1248" customFormat="false" ht="13.5" hidden="false" customHeight="false" outlineLevel="0" collapsed="false"/>
    <row r="1249" customFormat="false" ht="13.5" hidden="false" customHeight="false" outlineLevel="0" collapsed="false">
      <c r="A1249" s="3" t="str">
        <f aca="false">A449</f>
        <v>Dec 22 - 29, 2000</v>
      </c>
      <c r="B1249" s="19"/>
      <c r="C1249" s="19"/>
      <c r="D1249" s="19"/>
      <c r="E1249" s="19"/>
      <c r="F1249" s="19"/>
      <c r="G1249" s="19"/>
      <c r="H1249" s="19"/>
      <c r="I1249" s="19"/>
      <c r="J1249" s="19"/>
      <c r="K1249" s="19"/>
      <c r="L1249" s="19"/>
      <c r="M1249" s="19"/>
      <c r="N1249" s="19"/>
      <c r="O1249" s="19"/>
      <c r="P1249" s="19"/>
      <c r="Q1249" s="19"/>
      <c r="R1249" s="19"/>
      <c r="S1249" s="19"/>
      <c r="U1249" s="12" t="s">
        <v>26</v>
      </c>
      <c r="V1249" s="12" t="s">
        <v>27</v>
      </c>
      <c r="W1249" s="12" t="s">
        <v>26</v>
      </c>
      <c r="X1249" s="12" t="s">
        <v>27</v>
      </c>
      <c r="Y1249" s="29" t="s">
        <v>28</v>
      </c>
    </row>
    <row r="1250" customFormat="false" ht="12.75" hidden="false" customHeight="false" outlineLevel="0" collapsed="false">
      <c r="A1250" s="0" t="s">
        <v>30</v>
      </c>
      <c r="B1250" s="19"/>
      <c r="C1250" s="19"/>
      <c r="D1250" s="19"/>
      <c r="E1250" s="19"/>
      <c r="F1250" s="19" t="n">
        <f aca="false">($F$5/($F$5+$J$5))*F450</f>
        <v>28.4528463735856</v>
      </c>
      <c r="G1250" s="19" t="n">
        <f aca="false">($F$5/($F$5+$J$5))*G450</f>
        <v>19.3140049845729</v>
      </c>
      <c r="H1250" s="19"/>
      <c r="I1250" s="19"/>
      <c r="J1250" s="19" t="n">
        <f aca="false">($J$5/($F$5+$J$5))*J450</f>
        <v>10.6780984789482</v>
      </c>
      <c r="K1250" s="19" t="n">
        <f aca="false">($J$5/($F$5+$J$5))*K450</f>
        <v>3.09788222880912</v>
      </c>
      <c r="L1250" s="19"/>
      <c r="M1250" s="19"/>
      <c r="N1250" s="19"/>
      <c r="O1250" s="19"/>
      <c r="P1250" s="19"/>
      <c r="Q1250" s="19"/>
      <c r="R1250" s="19"/>
      <c r="S1250" s="19"/>
      <c r="U1250" s="23" t="n">
        <f aca="false">B1250+D1250+F1250+H1250+J1250+L1250+N1250+P1250+R1250</f>
        <v>39.1309448525339</v>
      </c>
      <c r="V1250" s="23" t="n">
        <f aca="false">C1250+E1250+G1250+I1250+K1250+M1250+O1250+Q1250+S1250</f>
        <v>22.411887213382</v>
      </c>
      <c r="W1250" s="19" t="n">
        <f aca="false">U1250-U1243</f>
        <v>-5.35585610755821</v>
      </c>
      <c r="X1250" s="19" t="n">
        <f aca="false">V1250-V1243</f>
        <v>0.679257101949791</v>
      </c>
      <c r="Y1250" s="20" t="n">
        <v>-63</v>
      </c>
      <c r="Z1250" s="37"/>
    </row>
    <row r="1251" customFormat="false" ht="12.75" hidden="false" customHeight="false" outlineLevel="0" collapsed="false">
      <c r="A1251" s="0" t="s">
        <v>31</v>
      </c>
      <c r="B1251" s="19" t="n">
        <f aca="false">($B$5/($B$5+$D$5+$H$5+$J$5+$L$5+$N$5))*B451</f>
        <v>4.31391039816477</v>
      </c>
      <c r="C1251" s="19" t="n">
        <f aca="false">($B$5/($B$5+$D$5+$H$5+$J$5+$L$5+$N$5))*C451</f>
        <v>0.0591615027035178</v>
      </c>
      <c r="D1251" s="19" t="n">
        <f aca="false">($D$5/($B$5+$D$5+$H$5+$J$5+$L$5+$N$5))*D451</f>
        <v>5.39697628041896</v>
      </c>
      <c r="E1251" s="19" t="n">
        <f aca="false">($D$5/($B$5+$D$5+$H$5+$J$5+$L$5+$N$5))*E451</f>
        <v>2.46825766657532</v>
      </c>
      <c r="F1251" s="19"/>
      <c r="G1251" s="19"/>
      <c r="H1251" s="19" t="n">
        <f aca="false">($H$5/($B$5+$D$5+$H$5+$J$5+$L$5+$N$5))*H451</f>
        <v>12.9069653828967</v>
      </c>
      <c r="I1251" s="19" t="n">
        <f aca="false">($H$5/($B$5+$D$5+$H$5+$J$5+$L$5+$N$5))*I451</f>
        <v>8.30275724193175</v>
      </c>
      <c r="J1251" s="19" t="n">
        <f aca="false">($J$5/($B$5+$D$5+$H$5+$J$5+$L$5+$N$5))*J451</f>
        <v>2.20296603506242</v>
      </c>
      <c r="K1251" s="19" t="n">
        <f aca="false">($J$5/($B$5+$D$5+$H$5+$J$5+$L$5+$N$5))*K451</f>
        <v>0.202123988065491</v>
      </c>
      <c r="L1251" s="19" t="n">
        <f aca="false">($L$5/($B$5+$D$5+$H$5+$J$5+$L$5+$N$5))*L451</f>
        <v>1.9974315783371</v>
      </c>
      <c r="M1251" s="19" t="n">
        <f aca="false">($L$5/($B$5+$D$5+$H$5+$J$5+$L$5+$N$5))*M451</f>
        <v>0.924116591501995</v>
      </c>
      <c r="N1251" s="19" t="n">
        <f aca="false">($N$5/($B$5+$D$5+$H$5+$J$5+$L$5+$N$5))*N451</f>
        <v>3.74104942877227</v>
      </c>
      <c r="O1251" s="19" t="n">
        <f aca="false">($N$5/($B$5+$D$5+$H$5+$J$5+$L$5+$N$5))*O451</f>
        <v>2.33234681001874</v>
      </c>
      <c r="P1251" s="19"/>
      <c r="Q1251" s="19"/>
      <c r="R1251" s="19"/>
      <c r="S1251" s="19"/>
      <c r="U1251" s="23" t="n">
        <f aca="false">B1251+D1251+F1251+H1251+J1251+L1251+N1251+P1251+R1251</f>
        <v>30.5592991036522</v>
      </c>
      <c r="V1251" s="23" t="n">
        <f aca="false">C1251+E1251+G1251+I1251+K1251+M1251+O1251+Q1251+S1251</f>
        <v>14.2887638007968</v>
      </c>
      <c r="W1251" s="19" t="n">
        <f aca="false">U1251-U1244</f>
        <v>-7.24381664586063</v>
      </c>
      <c r="X1251" s="19" t="n">
        <f aca="false">V1251-V1244</f>
        <v>-5.2105267921625</v>
      </c>
      <c r="Y1251" s="20" t="n">
        <v>-142</v>
      </c>
      <c r="Z1251" s="37"/>
    </row>
    <row r="1252" customFormat="false" ht="12.75" hidden="false" customHeight="false" outlineLevel="0" collapsed="false">
      <c r="A1252" s="0" t="s">
        <v>32</v>
      </c>
      <c r="B1252" s="19"/>
      <c r="C1252" s="19"/>
      <c r="D1252" s="19"/>
      <c r="E1252" s="19"/>
      <c r="F1252" s="19"/>
      <c r="G1252" s="19"/>
      <c r="H1252" s="19"/>
      <c r="I1252" s="19"/>
      <c r="J1252" s="19" t="n">
        <f aca="false">($J$5/($J$5+$P$5+$R$5))*J452</f>
        <v>2.83656051018534</v>
      </c>
      <c r="K1252" s="19" t="n">
        <f aca="false">($J$5/($J$5+$P$5+$R$5))*K452</f>
        <v>-1.00511854534676</v>
      </c>
      <c r="L1252" s="19"/>
      <c r="M1252" s="19"/>
      <c r="N1252" s="19"/>
      <c r="O1252" s="19"/>
      <c r="P1252" s="19" t="n">
        <f aca="false">($P$5/($J$5+$P$5+$R$5))*P452</f>
        <v>9.29896306086317</v>
      </c>
      <c r="Q1252" s="19" t="n">
        <f aca="false">($P$5/($J$5+$P$5+$R$5))*Q452</f>
        <v>4.81680202171211</v>
      </c>
      <c r="R1252" s="19" t="n">
        <f aca="false">($R$5/($J$5+$P$5+$R$5))*R452</f>
        <v>28.3058377265131</v>
      </c>
      <c r="S1252" s="19" t="n">
        <f aca="false">($R$5/($J$5+$P$5+$R$5))*S452</f>
        <v>20.1894450065062</v>
      </c>
      <c r="U1252" s="23" t="n">
        <f aca="false">B1252+D1252+F1252+H1252+J1252+L1252+N1252+P1252+R1252</f>
        <v>40.4413612975616</v>
      </c>
      <c r="V1252" s="23" t="n">
        <f aca="false">C1252+E1252+G1252+I1252+K1252+M1252+O1252+Q1252+S1252</f>
        <v>24.0011284828716</v>
      </c>
      <c r="W1252" s="19" t="n">
        <f aca="false">U1252-U1245</f>
        <v>-1.85317812427925</v>
      </c>
      <c r="X1252" s="19" t="n">
        <f aca="false">V1252-V1245</f>
        <v>0.763185456160379</v>
      </c>
      <c r="Y1252" s="20" t="n">
        <v>-4</v>
      </c>
      <c r="Z1252" s="37"/>
    </row>
    <row r="1253" customFormat="false" ht="13.5" hidden="false" customHeight="false" outlineLevel="0" collapsed="false">
      <c r="U1253" s="30" t="n">
        <f aca="false">(U1250*(($F$5+$J$5)/(SUM($B$5:$S$5)+$J$5+$J$5)))+(U1251*(($B$5+$D$5+$H$5+$J$5+$L$5+$N$5)/(SUM($B$5:$S$5)+$J$5+$J$5)))+(U1252*(($J$5+$P$5+$R$5)/(SUM($B$5:$S$5)+$J$5+$J$5)))</f>
        <v>34.4519617080383</v>
      </c>
      <c r="V1253" s="30" t="n">
        <f aca="false">(V1250*(($F$5+$J$5)/(SUM($B$5:$S$5)+$J$5+$J$5)))+(V1251*(($B$5+$D$5+$H$5+$J$5+$L$5+$N$5)/(SUM($B$5:$S$5)+$J$5+$J$5)))+(V1252*(($J$5+$P$5+$R$5)/(SUM($B$5:$S$5)+$J$5+$J$5)))</f>
        <v>18.0668791330077</v>
      </c>
      <c r="W1253" s="31" t="n">
        <f aca="false">U1253-U1243</f>
        <v>-10.0348392520538</v>
      </c>
      <c r="X1253" s="31" t="n">
        <f aca="false">V1253-V1243</f>
        <v>-3.66575097842449</v>
      </c>
      <c r="Y1253" s="22" t="n">
        <f aca="false">SUM(Y1250:Y1252)</f>
        <v>-209</v>
      </c>
    </row>
    <row r="1254" customFormat="false" ht="13.5" hidden="false" customHeight="false" outlineLevel="0" collapsed="false"/>
    <row r="1255" customFormat="false" ht="13.5" hidden="false" customHeight="false" outlineLevel="0" collapsed="false"/>
    <row r="1256" customFormat="false" ht="13.5" hidden="false" customHeight="false" outlineLevel="0" collapsed="false">
      <c r="A1256" s="3" t="str">
        <f aca="false">A456</f>
        <v>Dec 30 - Jan 5, 2001</v>
      </c>
      <c r="B1256" s="19"/>
      <c r="C1256" s="19"/>
      <c r="D1256" s="19"/>
      <c r="E1256" s="19"/>
      <c r="F1256" s="19"/>
      <c r="G1256" s="19"/>
      <c r="H1256" s="19"/>
      <c r="I1256" s="19"/>
      <c r="J1256" s="19"/>
      <c r="K1256" s="19"/>
      <c r="L1256" s="19"/>
      <c r="M1256" s="19"/>
      <c r="N1256" s="19"/>
      <c r="O1256" s="19"/>
      <c r="P1256" s="19"/>
      <c r="Q1256" s="19"/>
      <c r="R1256" s="19"/>
      <c r="S1256" s="19"/>
      <c r="U1256" s="12" t="s">
        <v>26</v>
      </c>
      <c r="V1256" s="12" t="s">
        <v>27</v>
      </c>
      <c r="W1256" s="12" t="s">
        <v>26</v>
      </c>
      <c r="X1256" s="12" t="s">
        <v>27</v>
      </c>
      <c r="Y1256" s="29" t="s">
        <v>28</v>
      </c>
    </row>
    <row r="1257" customFormat="false" ht="12.75" hidden="false" customHeight="false" outlineLevel="0" collapsed="false">
      <c r="A1257" s="0" t="s">
        <v>30</v>
      </c>
      <c r="B1257" s="19"/>
      <c r="C1257" s="19"/>
      <c r="D1257" s="19"/>
      <c r="E1257" s="19"/>
      <c r="F1257" s="19" t="n">
        <f aca="false">($F$5/($F$5+$J$5))*F457</f>
        <v>26.9243711500292</v>
      </c>
      <c r="G1257" s="19" t="n">
        <f aca="false">($F$5/($F$5+$J$5))*G457</f>
        <v>15.692879127718</v>
      </c>
      <c r="H1257" s="19"/>
      <c r="I1257" s="19"/>
      <c r="J1257" s="19" t="n">
        <f aca="false">($J$5/($F$5+$J$5))*J457</f>
        <v>11.966598167037</v>
      </c>
      <c r="K1257" s="19" t="n">
        <f aca="false">($J$5/($F$5+$J$5))*K457</f>
        <v>3.85179162077594</v>
      </c>
      <c r="L1257" s="19"/>
      <c r="M1257" s="19"/>
      <c r="N1257" s="19"/>
      <c r="O1257" s="19"/>
      <c r="P1257" s="19"/>
      <c r="Q1257" s="19"/>
      <c r="R1257" s="19"/>
      <c r="S1257" s="19"/>
      <c r="U1257" s="23" t="n">
        <f aca="false">B1257+D1257+F1257+H1257+J1257+L1257+N1257+P1257+R1257</f>
        <v>38.8909693170662</v>
      </c>
      <c r="V1257" s="23" t="n">
        <f aca="false">C1257+E1257+G1257+I1257+K1257+M1257+O1257+Q1257+S1257</f>
        <v>19.544670748494</v>
      </c>
      <c r="W1257" s="19" t="n">
        <f aca="false">U1257-U1250</f>
        <v>-0.239975535467671</v>
      </c>
      <c r="X1257" s="19" t="n">
        <f aca="false">V1257-V1250</f>
        <v>-2.86721646488806</v>
      </c>
      <c r="Y1257" s="20" t="n">
        <v>-60</v>
      </c>
      <c r="Z1257" s="37"/>
    </row>
    <row r="1258" customFormat="false" ht="12.75" hidden="false" customHeight="false" outlineLevel="0" collapsed="false">
      <c r="A1258" s="0" t="s">
        <v>31</v>
      </c>
      <c r="B1258" s="19" t="n">
        <f aca="false">($B$5/($B$5+$D$5+$H$5+$J$5+$L$5+$N$5))*B458</f>
        <v>6.2025041416848</v>
      </c>
      <c r="C1258" s="19" t="n">
        <f aca="false">($B$5/($B$5+$D$5+$H$5+$J$5+$L$5+$N$5))*C458</f>
        <v>2.58633352798214</v>
      </c>
      <c r="D1258" s="19" t="n">
        <f aca="false">($D$5/($B$5+$D$5+$H$5+$J$5+$L$5+$N$5))*D458</f>
        <v>5.86211195811639</v>
      </c>
      <c r="E1258" s="19" t="n">
        <f aca="false">($D$5/($B$5+$D$5+$H$5+$J$5+$L$5+$N$5))*E458</f>
        <v>3.39385429154107</v>
      </c>
      <c r="F1258" s="19"/>
      <c r="G1258" s="19"/>
      <c r="H1258" s="19" t="n">
        <f aca="false">($H$5/($B$5+$D$5+$H$5+$J$5+$L$5+$N$5))*H458</f>
        <v>11.3692869738551</v>
      </c>
      <c r="I1258" s="19" t="n">
        <f aca="false">($H$5/($B$5+$D$5+$H$5+$J$5+$L$5+$N$5))*I458</f>
        <v>6.49143916193558</v>
      </c>
      <c r="J1258" s="19" t="n">
        <f aca="false">($J$5/($B$5+$D$5+$H$5+$J$5+$L$5+$N$5))*J458</f>
        <v>2.83715322697433</v>
      </c>
      <c r="K1258" s="19" t="n">
        <f aca="false">($J$5/($B$5+$D$5+$H$5+$J$5+$L$5+$N$5))*K458</f>
        <v>0.767700284945994</v>
      </c>
      <c r="L1258" s="19" t="n">
        <f aca="false">($L$5/($B$5+$D$5+$H$5+$J$5+$L$5+$N$5))*L458</f>
        <v>2.27603674513259</v>
      </c>
      <c r="M1258" s="19" t="n">
        <f aca="false">($L$5/($B$5+$D$5+$H$5+$J$5+$L$5+$N$5))*M458</f>
        <v>1.07788228465142</v>
      </c>
      <c r="N1258" s="19" t="n">
        <f aca="false">($N$5/($B$5+$D$5+$H$5+$J$5+$L$5+$N$5))*N458</f>
        <v>3.26906143795279</v>
      </c>
      <c r="O1258" s="19" t="n">
        <f aca="false">($N$5/($B$5+$D$5+$H$5+$J$5+$L$5+$N$5))*O458</f>
        <v>1.67446816435343</v>
      </c>
      <c r="P1258" s="19"/>
      <c r="Q1258" s="19"/>
      <c r="R1258" s="19"/>
      <c r="S1258" s="19"/>
      <c r="U1258" s="23" t="n">
        <f aca="false">B1258+D1258+F1258+H1258+J1258+L1258+N1258+P1258+R1258</f>
        <v>31.816154483716</v>
      </c>
      <c r="V1258" s="23" t="n">
        <f aca="false">C1258+E1258+G1258+I1258+K1258+M1258+O1258+Q1258+S1258</f>
        <v>15.9916777154096</v>
      </c>
      <c r="W1258" s="19" t="n">
        <f aca="false">U1258-U1251</f>
        <v>1.25685538006381</v>
      </c>
      <c r="X1258" s="19" t="n">
        <f aca="false">V1258-V1251</f>
        <v>1.70291391461282</v>
      </c>
      <c r="Y1258" s="20" t="n">
        <v>-98</v>
      </c>
      <c r="Z1258" s="37"/>
    </row>
    <row r="1259" customFormat="false" ht="12.75" hidden="false" customHeight="false" outlineLevel="0" collapsed="false">
      <c r="A1259" s="0" t="s">
        <v>32</v>
      </c>
      <c r="B1259" s="19"/>
      <c r="C1259" s="19"/>
      <c r="D1259" s="19"/>
      <c r="E1259" s="19"/>
      <c r="F1259" s="19"/>
      <c r="G1259" s="19"/>
      <c r="H1259" s="19"/>
      <c r="I1259" s="19"/>
      <c r="J1259" s="19" t="n">
        <f aca="false">($J$5/($J$5+$P$5+$R$5))*J459</f>
        <v>5.43633828613034</v>
      </c>
      <c r="K1259" s="19" t="n">
        <f aca="false">($J$5/($J$5+$P$5+$R$5))*K459</f>
        <v>0.802161915997898</v>
      </c>
      <c r="L1259" s="19"/>
      <c r="M1259" s="19"/>
      <c r="N1259" s="19"/>
      <c r="O1259" s="19"/>
      <c r="P1259" s="19" t="n">
        <f aca="false">($P$5/($J$5+$P$5+$R$5))*P459</f>
        <v>9.70169116974617</v>
      </c>
      <c r="Q1259" s="19" t="n">
        <f aca="false">($P$5/($J$5+$P$5+$R$5))*Q459</f>
        <v>4.98774416864806</v>
      </c>
      <c r="R1259" s="19" t="n">
        <f aca="false">($R$5/($J$5+$P$5+$R$5))*R459</f>
        <v>29.602888379105</v>
      </c>
      <c r="S1259" s="19" t="n">
        <f aca="false">($R$5/($J$5+$P$5+$R$5))*S459</f>
        <v>19.9208638107675</v>
      </c>
      <c r="U1259" s="23" t="n">
        <f aca="false">B1259+D1259+F1259+H1259+J1259+L1259+N1259+P1259+R1259</f>
        <v>44.7409178349815</v>
      </c>
      <c r="V1259" s="23" t="n">
        <f aca="false">C1259+E1259+G1259+I1259+K1259+M1259+O1259+Q1259+S1259</f>
        <v>25.7107698954134</v>
      </c>
      <c r="W1259" s="19" t="n">
        <f aca="false">U1259-U1252</f>
        <v>4.29955653741989</v>
      </c>
      <c r="X1259" s="19" t="n">
        <f aca="false">V1259-V1252</f>
        <v>1.70964141254188</v>
      </c>
      <c r="Y1259" s="20" t="n">
        <v>-9</v>
      </c>
      <c r="Z1259" s="37"/>
    </row>
    <row r="1260" customFormat="false" ht="13.5" hidden="false" customHeight="false" outlineLevel="0" collapsed="false">
      <c r="U1260" s="30" t="n">
        <f aca="false">(U1257*(($F$5+$J$5)/(SUM($B$5:$S$5)+$J$5+$J$5)))+(U1258*(($B$5+$D$5+$H$5+$J$5+$L$5+$N$5)/(SUM($B$5:$S$5)+$J$5+$J$5)))+(U1259*(($J$5+$P$5+$R$5)/(SUM($B$5:$S$5)+$J$5+$J$5)))</f>
        <v>36.2526195393351</v>
      </c>
      <c r="V1260" s="30" t="n">
        <f aca="false">(V1257*(($F$5+$J$5)/(SUM($B$5:$S$5)+$J$5+$J$5)))+(V1258*(($B$5+$D$5+$H$5+$J$5+$L$5+$N$5)/(SUM($B$5:$S$5)+$J$5+$J$5)))+(V1259*(($J$5+$P$5+$R$5)/(SUM($B$5:$S$5)+$J$5+$J$5)))</f>
        <v>19.0480491463375</v>
      </c>
      <c r="W1260" s="31" t="n">
        <f aca="false">U1260-U1250</f>
        <v>-2.87832531319877</v>
      </c>
      <c r="X1260" s="31" t="n">
        <f aca="false">V1260-V1250</f>
        <v>-3.3638380670445</v>
      </c>
      <c r="Y1260" s="22" t="n">
        <f aca="false">SUM(Y1257:Y1259)</f>
        <v>-167</v>
      </c>
    </row>
    <row r="1261" customFormat="false" ht="13.5" hidden="false" customHeight="false" outlineLevel="0" collapsed="false"/>
    <row r="1262" customFormat="false" ht="13.5" hidden="false" customHeight="false" outlineLevel="0" collapsed="false"/>
    <row r="1263" customFormat="false" ht="13.5" hidden="false" customHeight="false" outlineLevel="0" collapsed="false">
      <c r="A1263" s="3" t="str">
        <f aca="false">A463</f>
        <v>Jan 6-12, 2001</v>
      </c>
      <c r="B1263" s="19"/>
      <c r="C1263" s="19"/>
      <c r="D1263" s="19"/>
      <c r="E1263" s="19"/>
      <c r="F1263" s="19"/>
      <c r="G1263" s="19"/>
      <c r="H1263" s="19"/>
      <c r="I1263" s="19"/>
      <c r="J1263" s="19"/>
      <c r="K1263" s="19"/>
      <c r="L1263" s="19"/>
      <c r="M1263" s="19"/>
      <c r="N1263" s="19"/>
      <c r="O1263" s="19"/>
      <c r="P1263" s="19"/>
      <c r="Q1263" s="19"/>
      <c r="R1263" s="19"/>
      <c r="S1263" s="19"/>
      <c r="U1263" s="12" t="s">
        <v>26</v>
      </c>
      <c r="V1263" s="12" t="s">
        <v>27</v>
      </c>
      <c r="W1263" s="12" t="s">
        <v>26</v>
      </c>
      <c r="X1263" s="12" t="s">
        <v>27</v>
      </c>
      <c r="Y1263" s="29" t="s">
        <v>28</v>
      </c>
    </row>
    <row r="1264" customFormat="false" ht="12.75" hidden="false" customHeight="false" outlineLevel="0" collapsed="false">
      <c r="A1264" s="0" t="s">
        <v>30</v>
      </c>
      <c r="B1264" s="19"/>
      <c r="C1264" s="19"/>
      <c r="D1264" s="19"/>
      <c r="E1264" s="19"/>
      <c r="F1264" s="19" t="n">
        <f aca="false">($F$5/($F$5+$J$5))*F464</f>
        <v>35.4510222008112</v>
      </c>
      <c r="G1264" s="19" t="n">
        <f aca="false">($F$5/($F$5+$J$5))*G464</f>
        <v>21.0545461422877</v>
      </c>
      <c r="H1264" s="19"/>
      <c r="I1264" s="19"/>
      <c r="J1264" s="19" t="n">
        <f aca="false">($J$5/($F$5+$J$5))*J464</f>
        <v>18.6832454772868</v>
      </c>
      <c r="K1264" s="19" t="n">
        <f aca="false">($J$5/($F$5+$J$5))*K464</f>
        <v>9.70486999113652</v>
      </c>
      <c r="L1264" s="19"/>
      <c r="M1264" s="19"/>
      <c r="N1264" s="19"/>
      <c r="O1264" s="19"/>
      <c r="P1264" s="19"/>
      <c r="Q1264" s="19"/>
      <c r="R1264" s="19"/>
      <c r="S1264" s="19"/>
      <c r="U1264" s="23" t="n">
        <f aca="false">B1264+D1264+F1264+H1264+J1264+L1264+N1264+P1264+R1264</f>
        <v>54.1342676780981</v>
      </c>
      <c r="V1264" s="23" t="n">
        <f aca="false">C1264+E1264+G1264+I1264+K1264+M1264+O1264+Q1264+S1264</f>
        <v>30.7594161334242</v>
      </c>
      <c r="W1264" s="19" t="n">
        <f aca="false">U1264-U1257</f>
        <v>15.2432983610319</v>
      </c>
      <c r="X1264" s="19" t="n">
        <f aca="false">V1264-V1257</f>
        <v>11.2147453849302</v>
      </c>
      <c r="Y1264" s="20" t="n">
        <v>-27</v>
      </c>
      <c r="Z1264" s="37"/>
    </row>
    <row r="1265" customFormat="false" ht="12.75" hidden="false" customHeight="false" outlineLevel="0" collapsed="false">
      <c r="A1265" s="0" t="s">
        <v>31</v>
      </c>
      <c r="B1265" s="19" t="n">
        <f aca="false">($B$5/($B$5+$D$5+$H$5+$J$5+$L$5+$N$5))*B465</f>
        <v>7.89226644312909</v>
      </c>
      <c r="C1265" s="19" t="n">
        <f aca="false">($B$5/($B$5+$D$5+$H$5+$J$5+$L$5+$N$5))*C465</f>
        <v>4.06506613937059</v>
      </c>
      <c r="D1265" s="19" t="n">
        <f aca="false">($D$5/($B$5+$D$5+$H$5+$J$5+$L$5+$N$5))*D465</f>
        <v>7.41645982579877</v>
      </c>
      <c r="E1265" s="19" t="n">
        <f aca="false">($D$5/($B$5+$D$5+$H$5+$J$5+$L$5+$N$5))*E465</f>
        <v>4.56721162925017</v>
      </c>
      <c r="F1265" s="19"/>
      <c r="G1265" s="19"/>
      <c r="H1265" s="19" t="n">
        <f aca="false">($H$5/($B$5+$D$5+$H$5+$J$5+$L$5+$N$5))*H465</f>
        <v>14.4005083611391</v>
      </c>
      <c r="I1265" s="19" t="n">
        <f aca="false">($H$5/($B$5+$D$5+$H$5+$J$5+$L$5+$N$5))*I465</f>
        <v>7.92495795429122</v>
      </c>
      <c r="J1265" s="19" t="n">
        <f aca="false">($J$5/($B$5+$D$5+$H$5+$J$5+$L$5+$N$5))*J465</f>
        <v>4.46341687407007</v>
      </c>
      <c r="K1265" s="19" t="n">
        <f aca="false">($J$5/($B$5+$D$5+$H$5+$J$5+$L$5+$N$5))*K465</f>
        <v>2.12322904894484</v>
      </c>
      <c r="L1265" s="19" t="n">
        <f aca="false">($L$5/($B$5+$D$5+$H$5+$J$5+$L$5+$N$5))*L465</f>
        <v>2.45111649475817</v>
      </c>
      <c r="M1265" s="19" t="n">
        <f aca="false">($L$5/($B$5+$D$5+$H$5+$J$5+$L$5+$N$5))*M465</f>
        <v>1.17684040400501</v>
      </c>
      <c r="N1265" s="19" t="n">
        <f aca="false">($N$5/($B$5+$D$5+$H$5+$J$5+$L$5+$N$5))*N465</f>
        <v>4.50349156778835</v>
      </c>
      <c r="O1265" s="19" t="n">
        <f aca="false">($N$5/($B$5+$D$5+$H$5+$J$5+$L$5+$N$5))*O465</f>
        <v>2.38608082743511</v>
      </c>
      <c r="P1265" s="19"/>
      <c r="Q1265" s="19"/>
      <c r="R1265" s="19"/>
      <c r="S1265" s="19"/>
      <c r="U1265" s="23" t="n">
        <f aca="false">B1265+D1265+F1265+H1265+J1265+L1265+N1265+P1265+R1265</f>
        <v>41.1272595666836</v>
      </c>
      <c r="V1265" s="23" t="n">
        <f aca="false">C1265+E1265+G1265+I1265+K1265+M1265+O1265+Q1265+S1265</f>
        <v>22.2433860032969</v>
      </c>
      <c r="W1265" s="19" t="n">
        <f aca="false">U1265-U1258</f>
        <v>9.3111050829676</v>
      </c>
      <c r="X1265" s="19" t="n">
        <f aca="false">V1265-V1258</f>
        <v>6.2517082878873</v>
      </c>
      <c r="Y1265" s="20" t="n">
        <v>-63</v>
      </c>
      <c r="Z1265" s="37"/>
    </row>
    <row r="1266" customFormat="false" ht="12.75" hidden="false" customHeight="false" outlineLevel="0" collapsed="false">
      <c r="A1266" s="0" t="s">
        <v>32</v>
      </c>
      <c r="B1266" s="19"/>
      <c r="C1266" s="19"/>
      <c r="D1266" s="19"/>
      <c r="E1266" s="19"/>
      <c r="F1266" s="19"/>
      <c r="G1266" s="19"/>
      <c r="H1266" s="19"/>
      <c r="I1266" s="19"/>
      <c r="J1266" s="19" t="n">
        <f aca="false">($J$5/($J$5+$P$5+$R$5))*J466</f>
        <v>8.5435076354475</v>
      </c>
      <c r="K1266" s="19" t="n">
        <f aca="false">($J$5/($J$5+$P$5+$R$5))*K466</f>
        <v>4.2862507198201</v>
      </c>
      <c r="L1266" s="19"/>
      <c r="M1266" s="19"/>
      <c r="N1266" s="19"/>
      <c r="O1266" s="19"/>
      <c r="P1266" s="19" t="n">
        <f aca="false">($P$5/($J$5+$P$5+$R$5))*P466</f>
        <v>10.2956426972355</v>
      </c>
      <c r="Q1266" s="19" t="n">
        <f aca="false">($P$5/($J$5+$P$5+$R$5))*Q466</f>
        <v>5.42958615860962</v>
      </c>
      <c r="R1266" s="19" t="n">
        <f aca="false">($R$5/($J$5+$P$5+$R$5))*R466</f>
        <v>28.7250864223004</v>
      </c>
      <c r="S1266" s="19" t="n">
        <f aca="false">($R$5/($J$5+$P$5+$R$5))*S466</f>
        <v>20.6348967457802</v>
      </c>
      <c r="U1266" s="23" t="n">
        <f aca="false">B1266+D1266+F1266+H1266+J1266+L1266+N1266+P1266+R1266</f>
        <v>47.5642367549834</v>
      </c>
      <c r="V1266" s="23" t="n">
        <f aca="false">C1266+E1266+G1266+I1266+K1266+M1266+O1266+Q1266+S1266</f>
        <v>30.3507336242099</v>
      </c>
      <c r="W1266" s="19" t="n">
        <f aca="false">U1266-U1259</f>
        <v>2.82331892000186</v>
      </c>
      <c r="X1266" s="19" t="n">
        <f aca="false">V1266-V1259</f>
        <v>4.63996372879647</v>
      </c>
      <c r="Y1266" s="20" t="n">
        <v>-13</v>
      </c>
      <c r="Z1266" s="37"/>
    </row>
    <row r="1267" customFormat="false" ht="13.5" hidden="false" customHeight="false" outlineLevel="0" collapsed="false">
      <c r="U1267" s="30" t="n">
        <f aca="false">(U1264*(($F$5+$J$5)/(SUM($B$5:$S$5)+$J$5+$J$5)))+(U1265*(($B$5+$D$5+$H$5+$J$5+$L$5+$N$5)/(SUM($B$5:$S$5)+$J$5+$J$5)))+(U1266*(($J$5+$P$5+$R$5)/(SUM($B$5:$S$5)+$J$5+$J$5)))</f>
        <v>44.8380495062821</v>
      </c>
      <c r="V1267" s="30" t="n">
        <f aca="false">(V1264*(($F$5+$J$5)/(SUM($B$5:$S$5)+$J$5+$J$5)))+(V1265*(($B$5+$D$5+$H$5+$J$5+$L$5+$N$5)/(SUM($B$5:$S$5)+$J$5+$J$5)))+(V1266*(($J$5+$P$5+$R$5)/(SUM($B$5:$S$5)+$J$5+$J$5)))</f>
        <v>25.6718528220329</v>
      </c>
      <c r="W1267" s="31" t="n">
        <f aca="false">U1267-U1257</f>
        <v>5.94708018921589</v>
      </c>
      <c r="X1267" s="31" t="n">
        <f aca="false">V1267-V1257</f>
        <v>6.12718207353894</v>
      </c>
      <c r="Y1267" s="22" t="n">
        <f aca="false">SUM(Y1264:Y1266)</f>
        <v>-103</v>
      </c>
    </row>
    <row r="1268" customFormat="false" ht="13.5" hidden="false" customHeight="false" outlineLevel="0" collapsed="false"/>
    <row r="1269" customFormat="false" ht="13.5" hidden="false" customHeight="false" outlineLevel="0" collapsed="false"/>
    <row r="1270" customFormat="false" ht="13.5" hidden="false" customHeight="false" outlineLevel="0" collapsed="false">
      <c r="A1270" s="3" t="str">
        <f aca="false">A470</f>
        <v>Jan 13-19, 2001</v>
      </c>
      <c r="B1270" s="19"/>
      <c r="C1270" s="19"/>
      <c r="D1270" s="19"/>
      <c r="E1270" s="19"/>
      <c r="F1270" s="19"/>
      <c r="G1270" s="19"/>
      <c r="H1270" s="19"/>
      <c r="I1270" s="19"/>
      <c r="J1270" s="19"/>
      <c r="K1270" s="19"/>
      <c r="L1270" s="19"/>
      <c r="M1270" s="19"/>
      <c r="N1270" s="19"/>
      <c r="O1270" s="19"/>
      <c r="P1270" s="19"/>
      <c r="Q1270" s="19"/>
      <c r="R1270" s="19"/>
      <c r="S1270" s="19"/>
      <c r="U1270" s="12" t="s">
        <v>26</v>
      </c>
      <c r="V1270" s="12" t="s">
        <v>27</v>
      </c>
      <c r="W1270" s="12" t="s">
        <v>26</v>
      </c>
      <c r="X1270" s="12" t="s">
        <v>27</v>
      </c>
      <c r="Y1270" s="29" t="s">
        <v>28</v>
      </c>
    </row>
    <row r="1271" customFormat="false" ht="12.75" hidden="false" customHeight="false" outlineLevel="0" collapsed="false">
      <c r="A1271" s="0" t="s">
        <v>30</v>
      </c>
      <c r="B1271" s="19"/>
      <c r="C1271" s="19"/>
      <c r="D1271" s="19"/>
      <c r="E1271" s="19"/>
      <c r="F1271" s="19" t="n">
        <f aca="false">($F$5/($F$5+$J$5))*F471</f>
        <v>31.9139224688116</v>
      </c>
      <c r="G1271" s="19" t="n">
        <f aca="false">($F$5/($F$5+$J$5))*G471</f>
        <v>23.235224144482</v>
      </c>
      <c r="H1271" s="19"/>
      <c r="I1271" s="19"/>
      <c r="J1271" s="19" t="n">
        <f aca="false">($J$5/($F$5+$J$5))*J471</f>
        <v>14.8999910739624</v>
      </c>
      <c r="K1271" s="19" t="n">
        <f aca="false">($J$5/($F$5+$J$5))*K471</f>
        <v>8.52602985097022</v>
      </c>
      <c r="L1271" s="19"/>
      <c r="M1271" s="19"/>
      <c r="N1271" s="19"/>
      <c r="O1271" s="19"/>
      <c r="P1271" s="19"/>
      <c r="Q1271" s="19"/>
      <c r="R1271" s="19"/>
      <c r="S1271" s="19"/>
      <c r="U1271" s="23" t="n">
        <f aca="false">B1271+D1271+F1271+H1271+J1271+L1271+N1271+P1271+R1271</f>
        <v>46.813913542774</v>
      </c>
      <c r="V1271" s="23" t="n">
        <f aca="false">C1271+E1271+G1271+I1271+K1271+M1271+O1271+Q1271+S1271</f>
        <v>31.7612539954523</v>
      </c>
      <c r="W1271" s="19" t="n">
        <f aca="false">U1271-U1264</f>
        <v>-7.32035413532409</v>
      </c>
      <c r="X1271" s="19" t="n">
        <f aca="false">V1271-V1264</f>
        <v>1.00183786202808</v>
      </c>
      <c r="Y1271" s="20" t="n">
        <v>-11</v>
      </c>
      <c r="Z1271" s="37"/>
    </row>
    <row r="1272" customFormat="false" ht="12.75" hidden="false" customHeight="false" outlineLevel="0" collapsed="false">
      <c r="A1272" s="0" t="s">
        <v>31</v>
      </c>
      <c r="B1272" s="19" t="n">
        <f aca="false">($B$5/($B$5+$D$5+$H$5+$J$5+$L$5+$N$5))*B472</f>
        <v>8.28718472148505</v>
      </c>
      <c r="C1272" s="19" t="n">
        <f aca="false">($B$5/($B$5+$D$5+$H$5+$J$5+$L$5+$N$5))*C472</f>
        <v>6.35376241663812</v>
      </c>
      <c r="D1272" s="19" t="n">
        <f aca="false">($D$5/($B$5+$D$5+$H$5+$J$5+$L$5+$N$5))*D472</f>
        <v>8.13636831188324</v>
      </c>
      <c r="E1272" s="19" t="n">
        <f aca="false">($D$5/($B$5+$D$5+$H$5+$J$5+$L$5+$N$5))*E472</f>
        <v>5.5816281323692</v>
      </c>
      <c r="F1272" s="19"/>
      <c r="G1272" s="19"/>
      <c r="H1272" s="19" t="n">
        <f aca="false">($H$5/($B$5+$D$5+$H$5+$J$5+$L$5+$N$5))*H472</f>
        <v>15.5233137206689</v>
      </c>
      <c r="I1272" s="19" t="n">
        <f aca="false">($H$5/($B$5+$D$5+$H$5+$J$5+$L$5+$N$5))*I472</f>
        <v>10.9508830898794</v>
      </c>
      <c r="J1272" s="19" t="n">
        <f aca="false">($J$5/($B$5+$D$5+$H$5+$J$5+$L$5+$N$5))*J472</f>
        <v>3.71611442278206</v>
      </c>
      <c r="K1272" s="19" t="n">
        <f aca="false">($J$5/($B$5+$D$5+$H$5+$J$5+$L$5+$N$5))*K472</f>
        <v>2.34018782512523</v>
      </c>
      <c r="L1272" s="19" t="n">
        <f aca="false">($L$5/($B$5+$D$5+$H$5+$J$5+$L$5+$N$5))*L472</f>
        <v>2.58356813143144</v>
      </c>
      <c r="M1272" s="19" t="n">
        <f aca="false">($L$5/($B$5+$D$5+$H$5+$J$5+$L$5+$N$5))*M472</f>
        <v>1.28112703747764</v>
      </c>
      <c r="N1272" s="19" t="n">
        <f aca="false">($N$5/($B$5+$D$5+$H$5+$J$5+$L$5+$N$5))*N472</f>
        <v>4.533989253349</v>
      </c>
      <c r="O1272" s="19" t="n">
        <f aca="false">($N$5/($B$5+$D$5+$H$5+$J$5+$L$5+$N$5))*O472</f>
        <v>3.42009759501502</v>
      </c>
      <c r="P1272" s="19"/>
      <c r="Q1272" s="19"/>
      <c r="R1272" s="19"/>
      <c r="S1272" s="19"/>
      <c r="U1272" s="23" t="n">
        <f aca="false">B1272+D1272+F1272+H1272+J1272+L1272+N1272+P1272+R1272</f>
        <v>42.7805385615997</v>
      </c>
      <c r="V1272" s="23" t="n">
        <f aca="false">C1272+E1272+G1272+I1272+K1272+M1272+O1272+Q1272+S1272</f>
        <v>29.9276860965046</v>
      </c>
      <c r="W1272" s="19" t="n">
        <f aca="false">U1272-U1265</f>
        <v>1.65327899491611</v>
      </c>
      <c r="X1272" s="19" t="n">
        <f aca="false">V1272-V1265</f>
        <v>7.68430009320764</v>
      </c>
      <c r="Y1272" s="20" t="n">
        <v>-56</v>
      </c>
      <c r="Z1272" s="37"/>
    </row>
    <row r="1273" customFormat="false" ht="12.75" hidden="false" customHeight="false" outlineLevel="0" collapsed="false">
      <c r="A1273" s="0" t="s">
        <v>32</v>
      </c>
      <c r="B1273" s="19"/>
      <c r="C1273" s="19"/>
      <c r="D1273" s="19"/>
      <c r="E1273" s="19"/>
      <c r="F1273" s="19"/>
      <c r="G1273" s="19"/>
      <c r="H1273" s="19"/>
      <c r="I1273" s="19"/>
      <c r="J1273" s="19" t="n">
        <f aca="false">($J$5/($J$5+$P$5+$R$5))*J473</f>
        <v>6.61058735593449</v>
      </c>
      <c r="K1273" s="19" t="n">
        <f aca="false">($J$5/($J$5+$P$5+$R$5))*K473</f>
        <v>3.21831226538916</v>
      </c>
      <c r="L1273" s="19"/>
      <c r="M1273" s="19"/>
      <c r="N1273" s="19"/>
      <c r="O1273" s="19"/>
      <c r="P1273" s="19" t="n">
        <f aca="false">($P$5/($J$5+$P$5+$R$5))*P473</f>
        <v>7.986475051338</v>
      </c>
      <c r="Q1273" s="19" t="n">
        <f aca="false">($P$5/($J$5+$P$5+$R$5))*Q473</f>
        <v>4.1808392886199</v>
      </c>
      <c r="R1273" s="19" t="n">
        <f aca="false">($R$5/($J$5+$P$5+$R$5))*R473</f>
        <v>26.3668125084969</v>
      </c>
      <c r="S1273" s="19" t="n">
        <f aca="false">($R$5/($J$5+$P$5+$R$5))*S473</f>
        <v>18.9906557669895</v>
      </c>
      <c r="U1273" s="23" t="n">
        <f aca="false">B1273+D1273+F1273+H1273+J1273+L1273+N1273+P1273+R1273</f>
        <v>40.9638749157694</v>
      </c>
      <c r="V1273" s="23" t="n">
        <f aca="false">C1273+E1273+G1273+I1273+K1273+M1273+O1273+Q1273+S1273</f>
        <v>26.3898073209985</v>
      </c>
      <c r="W1273" s="19" t="n">
        <f aca="false">U1273-U1266</f>
        <v>-6.60036183921394</v>
      </c>
      <c r="X1273" s="19" t="n">
        <f aca="false">V1273-V1266</f>
        <v>-3.96092630321141</v>
      </c>
      <c r="Y1273" s="20" t="n">
        <v>-23</v>
      </c>
      <c r="Z1273" s="37"/>
    </row>
    <row r="1274" customFormat="false" ht="13.5" hidden="false" customHeight="false" outlineLevel="0" collapsed="false">
      <c r="U1274" s="30" t="n">
        <f aca="false">(U1271*(($F$5+$J$5)/(SUM($B$5:$S$5)+$J$5+$J$5)))+(U1272*(($B$5+$D$5+$H$5+$J$5+$L$5+$N$5)/(SUM($B$5:$S$5)+$J$5+$J$5)))+(U1273*(($J$5+$P$5+$R$5)/(SUM($B$5:$S$5)+$J$5+$J$5)))</f>
        <v>42.9528824453946</v>
      </c>
      <c r="V1274" s="30" t="n">
        <f aca="false">(V1271*(($F$5+$J$5)/(SUM($B$5:$S$5)+$J$5+$J$5)))+(V1272*(($B$5+$D$5+$H$5+$J$5+$L$5+$N$5)/(SUM($B$5:$S$5)+$J$5+$J$5)))+(V1273*(($J$5+$P$5+$R$5)/(SUM($B$5:$S$5)+$J$5+$J$5)))</f>
        <v>29.3101279411799</v>
      </c>
      <c r="W1274" s="31" t="n">
        <f aca="false">U1274-U1264</f>
        <v>-11.1813852327035</v>
      </c>
      <c r="X1274" s="31" t="n">
        <f aca="false">V1274-V1264</f>
        <v>-1.44928819224433</v>
      </c>
      <c r="Y1274" s="22" t="n">
        <f aca="false">SUM(Y1271:Y1273)</f>
        <v>-90</v>
      </c>
    </row>
    <row r="1275" customFormat="false" ht="13.5" hidden="false" customHeight="false" outlineLevel="0" collapsed="false"/>
    <row r="1276" customFormat="false" ht="13.5" hidden="false" customHeight="false" outlineLevel="0" collapsed="false"/>
    <row r="1277" customFormat="false" ht="13.5" hidden="false" customHeight="false" outlineLevel="0" collapsed="false">
      <c r="A1277" s="3" t="str">
        <f aca="false">A477</f>
        <v>Jan 20-26, 2001</v>
      </c>
      <c r="B1277" s="19"/>
      <c r="C1277" s="19"/>
      <c r="D1277" s="19"/>
      <c r="E1277" s="19"/>
      <c r="F1277" s="19"/>
      <c r="G1277" s="19"/>
      <c r="H1277" s="19"/>
      <c r="I1277" s="19"/>
      <c r="J1277" s="19"/>
      <c r="K1277" s="19"/>
      <c r="L1277" s="19"/>
      <c r="M1277" s="19"/>
      <c r="N1277" s="19"/>
      <c r="O1277" s="19"/>
      <c r="P1277" s="19"/>
      <c r="Q1277" s="19"/>
      <c r="R1277" s="19"/>
      <c r="S1277" s="19"/>
      <c r="U1277" s="12" t="s">
        <v>26</v>
      </c>
      <c r="V1277" s="12" t="s">
        <v>27</v>
      </c>
      <c r="W1277" s="12" t="s">
        <v>26</v>
      </c>
      <c r="X1277" s="12" t="s">
        <v>27</v>
      </c>
      <c r="Y1277" s="29" t="s">
        <v>28</v>
      </c>
    </row>
    <row r="1278" customFormat="false" ht="12.75" hidden="false" customHeight="false" outlineLevel="0" collapsed="false">
      <c r="A1278" s="0" t="s">
        <v>30</v>
      </c>
      <c r="B1278" s="19"/>
      <c r="C1278" s="19"/>
      <c r="D1278" s="19"/>
      <c r="E1278" s="19"/>
      <c r="F1278" s="19" t="n">
        <f aca="false">($F$5/($F$5+$J$5))*F478</f>
        <v>32.5821302236124</v>
      </c>
      <c r="G1278" s="19" t="n">
        <f aca="false">($F$5/($F$5+$J$5))*G478</f>
        <v>18.8898731162562</v>
      </c>
      <c r="H1278" s="19"/>
      <c r="I1278" s="19"/>
      <c r="J1278" s="19" t="n">
        <f aca="false">($J$5/($F$5+$J$5))*J478</f>
        <v>15.2015548307492</v>
      </c>
      <c r="K1278" s="19" t="n">
        <f aca="false">($J$5/($F$5+$J$5))*K478</f>
        <v>6.03127513573456</v>
      </c>
      <c r="L1278" s="19"/>
      <c r="M1278" s="19"/>
      <c r="N1278" s="19"/>
      <c r="O1278" s="19"/>
      <c r="P1278" s="19"/>
      <c r="Q1278" s="19"/>
      <c r="R1278" s="19"/>
      <c r="S1278" s="19"/>
      <c r="U1278" s="23" t="n">
        <f aca="false">B1278+D1278+F1278+H1278+J1278+L1278+N1278+P1278+R1278</f>
        <v>47.7836850543616</v>
      </c>
      <c r="V1278" s="23" t="n">
        <f aca="false">C1278+E1278+G1278+I1278+K1278+M1278+O1278+Q1278+S1278</f>
        <v>24.9211482519908</v>
      </c>
      <c r="W1278" s="19" t="n">
        <f aca="false">U1278-U1271</f>
        <v>0.969771511587581</v>
      </c>
      <c r="X1278" s="19" t="n">
        <f aca="false">V1278-V1271</f>
        <v>-6.84010574346151</v>
      </c>
      <c r="Y1278" s="20" t="n">
        <v>-16</v>
      </c>
      <c r="Z1278" s="37"/>
    </row>
    <row r="1279" customFormat="false" ht="12.75" hidden="false" customHeight="false" outlineLevel="0" collapsed="false">
      <c r="A1279" s="0" t="s">
        <v>31</v>
      </c>
      <c r="B1279" s="19" t="n">
        <f aca="false">($B$5/($B$5+$D$5+$H$5+$J$5+$L$5+$N$5))*B479</f>
        <v>6.93470397669071</v>
      </c>
      <c r="C1279" s="19" t="n">
        <f aca="false">($B$5/($B$5+$D$5+$H$5+$J$5+$L$5+$N$5))*C479</f>
        <v>3.58933446814642</v>
      </c>
      <c r="D1279" s="19" t="n">
        <f aca="false">($D$5/($B$5+$D$5+$H$5+$J$5+$L$5+$N$5))*D479</f>
        <v>7.18973539998645</v>
      </c>
      <c r="E1279" s="19" t="n">
        <f aca="false">($D$5/($B$5+$D$5+$H$5+$J$5+$L$5+$N$5))*E479</f>
        <v>4.25166732528458</v>
      </c>
      <c r="F1279" s="19"/>
      <c r="G1279" s="19"/>
      <c r="H1279" s="19" t="n">
        <f aca="false">($H$5/($B$5+$D$5+$H$5+$J$5+$L$5+$N$5))*H479</f>
        <v>14.1904237105353</v>
      </c>
      <c r="I1279" s="19" t="n">
        <f aca="false">($H$5/($B$5+$D$5+$H$5+$J$5+$L$5+$N$5))*I479</f>
        <v>8.78648156349018</v>
      </c>
      <c r="J1279" s="19" t="n">
        <f aca="false">($J$5/($B$5+$D$5+$H$5+$J$5+$L$5+$N$5))*J479</f>
        <v>3.55293175351818</v>
      </c>
      <c r="K1279" s="19" t="n">
        <f aca="false">($J$5/($B$5+$D$5+$H$5+$J$5+$L$5+$N$5))*K479</f>
        <v>1.19790914027805</v>
      </c>
      <c r="L1279" s="19" t="n">
        <f aca="false">($L$5/($B$5+$D$5+$H$5+$J$5+$L$5+$N$5))*L479</f>
        <v>2.49222217510505</v>
      </c>
      <c r="M1279" s="19" t="n">
        <f aca="false">($L$5/($B$5+$D$5+$H$5+$J$5+$L$5+$N$5))*M479</f>
        <v>1.13725715626358</v>
      </c>
      <c r="N1279" s="19" t="n">
        <f aca="false">($N$5/($B$5+$D$5+$H$5+$J$5+$L$5+$N$5))*N479</f>
        <v>4.23046466848355</v>
      </c>
      <c r="O1279" s="19" t="n">
        <f aca="false">($N$5/($B$5+$D$5+$H$5+$J$5+$L$5+$N$5))*O479</f>
        <v>2.37881947373019</v>
      </c>
      <c r="P1279" s="19"/>
      <c r="Q1279" s="19"/>
      <c r="R1279" s="19"/>
      <c r="S1279" s="19"/>
      <c r="U1279" s="23" t="n">
        <f aca="false">B1279+D1279+F1279+H1279+J1279+L1279+N1279+P1279+R1279</f>
        <v>38.5904816843192</v>
      </c>
      <c r="V1279" s="23" t="n">
        <f aca="false">C1279+E1279+G1279+I1279+K1279+M1279+O1279+Q1279+S1279</f>
        <v>21.341469127193</v>
      </c>
      <c r="W1279" s="19" t="n">
        <f aca="false">U1279-U1272</f>
        <v>-4.19005687728048</v>
      </c>
      <c r="X1279" s="19" t="n">
        <f aca="false">V1279-V1272</f>
        <v>-8.58621696931158</v>
      </c>
      <c r="Y1279" s="20" t="n">
        <v>-93</v>
      </c>
      <c r="Z1279" s="37"/>
    </row>
    <row r="1280" customFormat="false" ht="12.75" hidden="false" customHeight="false" outlineLevel="0" collapsed="false">
      <c r="A1280" s="0" t="s">
        <v>32</v>
      </c>
      <c r="B1280" s="19"/>
      <c r="C1280" s="19"/>
      <c r="D1280" s="19"/>
      <c r="E1280" s="19"/>
      <c r="F1280" s="19"/>
      <c r="G1280" s="19"/>
      <c r="H1280" s="19"/>
      <c r="I1280" s="19"/>
      <c r="J1280" s="19" t="n">
        <f aca="false">($J$5/($J$5+$P$5+$R$5))*J480</f>
        <v>5.98238826509276</v>
      </c>
      <c r="K1280" s="19" t="n">
        <f aca="false">($J$5/($J$5+$P$5+$R$5))*K480</f>
        <v>0.57504378315512</v>
      </c>
      <c r="L1280" s="19"/>
      <c r="M1280" s="19"/>
      <c r="N1280" s="19"/>
      <c r="O1280" s="19"/>
      <c r="P1280" s="19" t="n">
        <f aca="false">($P$5/($J$5+$P$5+$R$5))*P480</f>
        <v>9.1569941591706</v>
      </c>
      <c r="Q1280" s="19" t="n">
        <f aca="false">($P$5/($J$5+$P$5+$R$5))*Q480</f>
        <v>4.73712559729281</v>
      </c>
      <c r="R1280" s="19" t="n">
        <f aca="false">($R$5/($J$5+$P$5+$R$5))*R480</f>
        <v>28.1944747916946</v>
      </c>
      <c r="S1280" s="19" t="n">
        <f aca="false">($R$5/($J$5+$P$5+$R$5))*S480</f>
        <v>20.5300845718334</v>
      </c>
      <c r="U1280" s="23" t="n">
        <f aca="false">B1280+D1280+F1280+H1280+J1280+L1280+N1280+P1280+R1280</f>
        <v>43.333857215958</v>
      </c>
      <c r="V1280" s="23" t="n">
        <f aca="false">C1280+E1280+G1280+I1280+K1280+M1280+O1280+Q1280+S1280</f>
        <v>25.8422539522813</v>
      </c>
      <c r="W1280" s="19" t="n">
        <f aca="false">U1280-U1273</f>
        <v>2.36998230018855</v>
      </c>
      <c r="X1280" s="19" t="n">
        <f aca="false">V1280-V1273</f>
        <v>-0.5475533687172</v>
      </c>
      <c r="Y1280" s="20" t="n">
        <v>-19</v>
      </c>
      <c r="Z1280" s="37"/>
    </row>
    <row r="1281" customFormat="false" ht="13.5" hidden="false" customHeight="false" outlineLevel="0" collapsed="false">
      <c r="U1281" s="30" t="n">
        <f aca="false">(U1278*(($F$5+$J$5)/(SUM($B$5:$S$5)+$J$5+$J$5)))+(U1279*(($B$5+$D$5+$H$5+$J$5+$L$5+$N$5)/(SUM($B$5:$S$5)+$J$5+$J$5)))+(U1280*(($J$5+$P$5+$R$5)/(SUM($B$5:$S$5)+$J$5+$J$5)))</f>
        <v>41.2629528233873</v>
      </c>
      <c r="V1281" s="30" t="n">
        <f aca="false">(V1278*(($F$5+$J$5)/(SUM($B$5:$S$5)+$J$5+$J$5)))+(V1279*(($B$5+$D$5+$H$5+$J$5+$L$5+$N$5)/(SUM($B$5:$S$5)+$J$5+$J$5)))+(V1280*(($J$5+$P$5+$R$5)/(SUM($B$5:$S$5)+$J$5+$J$5)))</f>
        <v>23.063047853821</v>
      </c>
      <c r="W1281" s="31" t="n">
        <f aca="false">U1281-U1271</f>
        <v>-5.55096071938672</v>
      </c>
      <c r="X1281" s="31" t="n">
        <f aca="false">V1281-V1271</f>
        <v>-8.69820614163122</v>
      </c>
      <c r="Y1281" s="22" t="n">
        <f aca="false">SUM(Y1278:Y1280)</f>
        <v>-128</v>
      </c>
    </row>
    <row r="1282" customFormat="false" ht="13.5" hidden="false" customHeight="false" outlineLevel="0" collapsed="false"/>
    <row r="1283" customFormat="false" ht="13.5" hidden="false" customHeight="false" outlineLevel="0" collapsed="false"/>
    <row r="1284" customFormat="false" ht="13.5" hidden="false" customHeight="false" outlineLevel="0" collapsed="false">
      <c r="A1284" s="3" t="str">
        <f aca="false">A484</f>
        <v>Jan 27- Febr 2, 2001</v>
      </c>
      <c r="B1284" s="19"/>
      <c r="C1284" s="19"/>
      <c r="D1284" s="19"/>
      <c r="E1284" s="19"/>
      <c r="F1284" s="19"/>
      <c r="G1284" s="19"/>
      <c r="H1284" s="19"/>
      <c r="I1284" s="19"/>
      <c r="J1284" s="19"/>
      <c r="K1284" s="19"/>
      <c r="L1284" s="19"/>
      <c r="M1284" s="19"/>
      <c r="N1284" s="19"/>
      <c r="O1284" s="19"/>
      <c r="P1284" s="19"/>
      <c r="Q1284" s="19"/>
      <c r="R1284" s="19"/>
      <c r="S1284" s="19"/>
      <c r="U1284" s="12" t="s">
        <v>26</v>
      </c>
      <c r="V1284" s="12" t="s">
        <v>27</v>
      </c>
      <c r="W1284" s="12" t="s">
        <v>26</v>
      </c>
      <c r="X1284" s="12" t="s">
        <v>27</v>
      </c>
      <c r="Y1284" s="29" t="s">
        <v>28</v>
      </c>
    </row>
    <row r="1285" customFormat="false" ht="12.75" hidden="false" customHeight="false" outlineLevel="0" collapsed="false">
      <c r="A1285" s="0" t="s">
        <v>30</v>
      </c>
      <c r="B1285" s="19"/>
      <c r="C1285" s="19"/>
      <c r="D1285" s="19"/>
      <c r="E1285" s="19"/>
      <c r="F1285" s="19" t="n">
        <f aca="false">($F$5/($F$5+$J$5))*F485</f>
        <v>35.6610875129492</v>
      </c>
      <c r="G1285" s="19" t="n">
        <f aca="false">($F$5/($F$5+$J$5))*G485</f>
        <v>24.191521470215</v>
      </c>
      <c r="H1285" s="19"/>
      <c r="I1285" s="19"/>
      <c r="J1285" s="19" t="n">
        <f aca="false">($J$5/($F$5+$J$5))*J485</f>
        <v>13.7074434903058</v>
      </c>
      <c r="K1285" s="19" t="n">
        <f aca="false">($J$5/($F$5+$J$5))*K485</f>
        <v>8.58085962493144</v>
      </c>
      <c r="L1285" s="19"/>
      <c r="M1285" s="19"/>
      <c r="N1285" s="19"/>
      <c r="O1285" s="19"/>
      <c r="P1285" s="19"/>
      <c r="Q1285" s="19"/>
      <c r="R1285" s="19"/>
      <c r="S1285" s="19"/>
      <c r="U1285" s="23" t="n">
        <f aca="false">B1285+D1285+F1285+H1285+J1285+L1285+N1285+P1285+R1285</f>
        <v>49.3685310032551</v>
      </c>
      <c r="V1285" s="23" t="n">
        <f aca="false">C1285+E1285+G1285+I1285+K1285+M1285+O1285+Q1285+S1285</f>
        <v>32.7723810951464</v>
      </c>
      <c r="W1285" s="19" t="n">
        <f aca="false">U1285-U1278</f>
        <v>1.58484594889347</v>
      </c>
      <c r="X1285" s="19" t="n">
        <f aca="false">V1285-V1278</f>
        <v>7.85123284315567</v>
      </c>
      <c r="Y1285" s="20" t="n">
        <v>-19</v>
      </c>
      <c r="Z1285" s="37"/>
    </row>
    <row r="1286" customFormat="false" ht="12.75" hidden="false" customHeight="false" outlineLevel="0" collapsed="false">
      <c r="A1286" s="0" t="s">
        <v>31</v>
      </c>
      <c r="B1286" s="19" t="n">
        <f aca="false">($B$5/($B$5+$D$5+$H$5+$J$5+$L$5+$N$5))*B486</f>
        <v>8.21170806210814</v>
      </c>
      <c r="C1286" s="19" t="n">
        <f aca="false">($B$5/($B$5+$D$5+$H$5+$J$5+$L$5+$N$5))*C486</f>
        <v>5.06532247373934</v>
      </c>
      <c r="D1286" s="19" t="n">
        <f aca="false">($D$5/($B$5+$D$5+$H$5+$J$5+$L$5+$N$5))*D486</f>
        <v>8.2555739378258</v>
      </c>
      <c r="E1286" s="19" t="n">
        <f aca="false">($D$5/($B$5+$D$5+$H$5+$J$5+$L$5+$N$5))*E486</f>
        <v>5.54423028893624</v>
      </c>
      <c r="F1286" s="19"/>
      <c r="G1286" s="19"/>
      <c r="H1286" s="19" t="n">
        <f aca="false">($H$5/($B$5+$D$5+$H$5+$J$5+$L$5+$N$5))*H486</f>
        <v>16.0591178505703</v>
      </c>
      <c r="I1286" s="19" t="n">
        <f aca="false">($H$5/($B$5+$D$5+$H$5+$J$5+$L$5+$N$5))*I486</f>
        <v>10.3029749657482</v>
      </c>
      <c r="J1286" s="19" t="n">
        <f aca="false">($J$5/($B$5+$D$5+$H$5+$J$5+$L$5+$N$5))*J486</f>
        <v>3.56034914757563</v>
      </c>
      <c r="K1286" s="19" t="n">
        <f aca="false">($J$5/($B$5+$D$5+$H$5+$J$5+$L$5+$N$5))*K486</f>
        <v>1.94706594008042</v>
      </c>
      <c r="L1286" s="19" t="n">
        <f aca="false">($L$5/($B$5+$D$5+$H$5+$J$5+$L$5+$N$5))*L486</f>
        <v>2.73124409415911</v>
      </c>
      <c r="M1286" s="19" t="n">
        <f aca="false">($L$5/($B$5+$D$5+$H$5+$J$5+$L$5+$N$5))*M486</f>
        <v>1.46001286861683</v>
      </c>
      <c r="N1286" s="19" t="n">
        <f aca="false">($N$5/($B$5+$D$5+$H$5+$J$5+$L$5+$N$5))*N486</f>
        <v>5.18315427456841</v>
      </c>
      <c r="O1286" s="19" t="n">
        <f aca="false">($N$5/($B$5+$D$5+$H$5+$J$5+$L$5+$N$5))*O486</f>
        <v>3.19499563016265</v>
      </c>
      <c r="P1286" s="19"/>
      <c r="Q1286" s="19"/>
      <c r="R1286" s="19"/>
      <c r="S1286" s="19"/>
      <c r="U1286" s="23" t="n">
        <f aca="false">B1286+D1286+F1286+H1286+J1286+L1286+N1286+P1286+R1286</f>
        <v>44.0011473668074</v>
      </c>
      <c r="V1286" s="23" t="n">
        <f aca="false">C1286+E1286+G1286+I1286+K1286+M1286+O1286+Q1286+S1286</f>
        <v>27.5146021672837</v>
      </c>
      <c r="W1286" s="19" t="n">
        <f aca="false">U1286-U1279</f>
        <v>5.41066568248817</v>
      </c>
      <c r="X1286" s="19" t="n">
        <f aca="false">V1286-V1279</f>
        <v>6.17313304009066</v>
      </c>
      <c r="Y1286" s="20" t="n">
        <v>-66</v>
      </c>
      <c r="Z1286" s="37"/>
    </row>
    <row r="1287" customFormat="false" ht="12.75" hidden="false" customHeight="false" outlineLevel="0" collapsed="false">
      <c r="A1287" s="0" t="s">
        <v>32</v>
      </c>
      <c r="B1287" s="19"/>
      <c r="C1287" s="19"/>
      <c r="D1287" s="19"/>
      <c r="E1287" s="19"/>
      <c r="F1287" s="19"/>
      <c r="G1287" s="19"/>
      <c r="H1287" s="19"/>
      <c r="I1287" s="19"/>
      <c r="J1287" s="19" t="n">
        <f aca="false">($J$5/($J$5+$P$5+$R$5))*J487</f>
        <v>6.41246302728441</v>
      </c>
      <c r="K1287" s="19" t="n">
        <f aca="false">($J$5/($J$5+$P$5+$R$5))*K487</f>
        <v>1.80244816064588</v>
      </c>
      <c r="L1287" s="19"/>
      <c r="M1287" s="19"/>
      <c r="N1287" s="19"/>
      <c r="O1287" s="19"/>
      <c r="P1287" s="19" t="n">
        <f aca="false">($P$5/($J$5+$P$5+$R$5))*P487</f>
        <v>8.17769846994432</v>
      </c>
      <c r="Q1287" s="19" t="n">
        <f aca="false">($P$5/($J$5+$P$5+$R$5))*Q487</f>
        <v>4.43507951563056</v>
      </c>
      <c r="R1287" s="19" t="n">
        <f aca="false">($R$5/($J$5+$P$5+$R$5))*R487</f>
        <v>27.9625778568373</v>
      </c>
      <c r="S1287" s="19" t="n">
        <f aca="false">($R$5/($J$5+$P$5+$R$5))*S487</f>
        <v>18.7810314190958</v>
      </c>
      <c r="U1287" s="23" t="n">
        <f aca="false">B1287+D1287+F1287+H1287+J1287+L1287+N1287+P1287+R1287</f>
        <v>42.552739354066</v>
      </c>
      <c r="V1287" s="23" t="n">
        <f aca="false">C1287+E1287+G1287+I1287+K1287+M1287+O1287+Q1287+S1287</f>
        <v>25.0185590953723</v>
      </c>
      <c r="W1287" s="19" t="n">
        <f aca="false">U1287-U1280</f>
        <v>-0.781117861891985</v>
      </c>
      <c r="X1287" s="19" t="n">
        <f aca="false">V1287-V1280</f>
        <v>-0.82369485690905</v>
      </c>
      <c r="Y1287" s="20" t="n">
        <v>-20</v>
      </c>
      <c r="Z1287" s="37"/>
    </row>
    <row r="1288" customFormat="false" ht="13.5" hidden="false" customHeight="false" outlineLevel="0" collapsed="false">
      <c r="U1288" s="30" t="n">
        <f aca="false">(U1285*(($F$5+$J$5)/(SUM($B$5:$S$5)+$J$5+$J$5)))+(U1286*(($B$5+$D$5+$H$5+$J$5+$L$5+$N$5)/(SUM($B$5:$S$5)+$J$5+$J$5)))+(U1287*(($J$5+$P$5+$R$5)/(SUM($B$5:$S$5)+$J$5+$J$5)))</f>
        <v>44.4791645957551</v>
      </c>
      <c r="V1288" s="30" t="n">
        <f aca="false">(V1285*(($F$5+$J$5)/(SUM($B$5:$S$5)+$J$5+$J$5)))+(V1286*(($B$5+$D$5+$H$5+$J$5+$L$5+$N$5)/(SUM($B$5:$S$5)+$J$5+$J$5)))+(V1287*(($J$5+$P$5+$R$5)/(SUM($B$5:$S$5)+$J$5+$J$5)))</f>
        <v>27.7064454597165</v>
      </c>
      <c r="W1288" s="31" t="n">
        <f aca="false">U1288-U1278</f>
        <v>-3.30452045860643</v>
      </c>
      <c r="X1288" s="31" t="n">
        <f aca="false">V1288-V1278</f>
        <v>2.78529720772579</v>
      </c>
      <c r="Y1288" s="22" t="n">
        <f aca="false">SUM(Y1285:Y1287)</f>
        <v>-105</v>
      </c>
    </row>
    <row r="1289" customFormat="false" ht="13.5" hidden="false" customHeight="false" outlineLevel="0" collapsed="false"/>
    <row r="1290" customFormat="false" ht="13.5" hidden="false" customHeight="false" outlineLevel="0" collapsed="false"/>
    <row r="1291" customFormat="false" ht="13.5" hidden="false" customHeight="false" outlineLevel="0" collapsed="false">
      <c r="A1291" s="3" t="str">
        <f aca="false">A491</f>
        <v>Febr 3 - 9, 2001</v>
      </c>
      <c r="B1291" s="19"/>
      <c r="C1291" s="19"/>
      <c r="D1291" s="19"/>
      <c r="E1291" s="19"/>
      <c r="F1291" s="19"/>
      <c r="G1291" s="19"/>
      <c r="H1291" s="19"/>
      <c r="I1291" s="19"/>
      <c r="J1291" s="19"/>
      <c r="K1291" s="19"/>
      <c r="L1291" s="19"/>
      <c r="M1291" s="19"/>
      <c r="N1291" s="19"/>
      <c r="O1291" s="19"/>
      <c r="P1291" s="19"/>
      <c r="Q1291" s="19"/>
      <c r="R1291" s="19"/>
      <c r="S1291" s="19"/>
      <c r="U1291" s="12" t="s">
        <v>26</v>
      </c>
      <c r="V1291" s="12" t="s">
        <v>27</v>
      </c>
      <c r="W1291" s="12" t="s">
        <v>26</v>
      </c>
      <c r="X1291" s="12" t="s">
        <v>27</v>
      </c>
      <c r="Y1291" s="29" t="s">
        <v>28</v>
      </c>
    </row>
    <row r="1292" customFormat="false" ht="12.75" hidden="false" customHeight="false" outlineLevel="0" collapsed="false">
      <c r="A1292" s="0" t="s">
        <v>30</v>
      </c>
      <c r="B1292" s="19"/>
      <c r="C1292" s="19"/>
      <c r="D1292" s="19"/>
      <c r="E1292" s="19"/>
      <c r="F1292" s="19" t="n">
        <f aca="false">($F$5/($F$5+$J$5))*F492</f>
        <v>39.7643632767113</v>
      </c>
      <c r="G1292" s="19" t="n">
        <f aca="false">($F$5/($F$5+$J$5))*G492</f>
        <v>24.0714841489933</v>
      </c>
      <c r="H1292" s="19"/>
      <c r="I1292" s="19"/>
      <c r="J1292" s="19" t="n">
        <f aca="false">($J$5/($F$5+$J$5))*J492</f>
        <v>18.3679742770098</v>
      </c>
      <c r="K1292" s="19" t="n">
        <f aca="false">($J$5/($F$5+$J$5))*K492</f>
        <v>9.47184345180132</v>
      </c>
      <c r="L1292" s="19"/>
      <c r="M1292" s="19"/>
      <c r="N1292" s="19"/>
      <c r="O1292" s="19"/>
      <c r="P1292" s="19"/>
      <c r="Q1292" s="19"/>
      <c r="R1292" s="19"/>
      <c r="S1292" s="19"/>
      <c r="U1292" s="23" t="n">
        <f aca="false">B1292+D1292+F1292+H1292+J1292+L1292+N1292+P1292+R1292</f>
        <v>58.1323375537211</v>
      </c>
      <c r="V1292" s="23" t="n">
        <f aca="false">C1292+E1292+G1292+I1292+K1292+M1292+O1292+Q1292+S1292</f>
        <v>33.5433276007946</v>
      </c>
      <c r="W1292" s="19" t="n">
        <f aca="false">U1292-U1285</f>
        <v>8.76380655046605</v>
      </c>
      <c r="X1292" s="19" t="n">
        <f aca="false">V1292-V1285</f>
        <v>0.770946505648176</v>
      </c>
      <c r="Y1292" s="20" t="n">
        <v>-10</v>
      </c>
      <c r="Z1292" s="37"/>
    </row>
    <row r="1293" customFormat="false" ht="12.75" hidden="false" customHeight="false" outlineLevel="0" collapsed="false">
      <c r="A1293" s="0" t="s">
        <v>31</v>
      </c>
      <c r="B1293" s="19" t="n">
        <f aca="false">($B$5/($B$5+$D$5+$H$5+$J$5+$L$5+$N$5))*B493</f>
        <v>8.76291639270921</v>
      </c>
      <c r="C1293" s="19" t="n">
        <f aca="false">($B$5/($B$5+$D$5+$H$5+$J$5+$L$5+$N$5))*C493</f>
        <v>5.43889381813011</v>
      </c>
      <c r="D1293" s="19" t="n">
        <f aca="false">($D$5/($B$5+$D$5+$H$5+$J$5+$L$5+$N$5))*D493</f>
        <v>7.98911430336596</v>
      </c>
      <c r="E1293" s="19" t="n">
        <f aca="false">($D$5/($B$5+$D$5+$H$5+$J$5+$L$5+$N$5))*E493</f>
        <v>5.31984322833848</v>
      </c>
      <c r="F1293" s="19"/>
      <c r="G1293" s="19"/>
      <c r="H1293" s="19" t="n">
        <f aca="false">($H$5/($B$5+$D$5+$H$5+$J$5+$L$5+$N$5))*H493</f>
        <v>15.5780416548598</v>
      </c>
      <c r="I1293" s="19" t="n">
        <f aca="false">($H$5/($B$5+$D$5+$H$5+$J$5+$L$5+$N$5))*I493</f>
        <v>9.80336188910206</v>
      </c>
      <c r="J1293" s="19" t="n">
        <f aca="false">($J$5/($B$5+$D$5+$H$5+$J$5+$L$5+$N$5))*J493</f>
        <v>4.181555899887</v>
      </c>
      <c r="K1293" s="19" t="n">
        <f aca="false">($J$5/($B$5+$D$5+$H$5+$J$5+$L$5+$N$5))*K493</f>
        <v>2.09170512420068</v>
      </c>
      <c r="L1293" s="19" t="n">
        <f aca="false">($L$5/($B$5+$D$5+$H$5+$J$5+$L$5+$N$5))*L493</f>
        <v>2.59422515966952</v>
      </c>
      <c r="M1293" s="19" t="n">
        <f aca="false">($L$5/($B$5+$D$5+$H$5+$J$5+$L$5+$N$5))*M493</f>
        <v>1.56506071839218</v>
      </c>
      <c r="N1293" s="19" t="n">
        <f aca="false">($N$5/($B$5+$D$5+$H$5+$J$5+$L$5+$N$5))*N493</f>
        <v>5.2267223967979</v>
      </c>
      <c r="O1293" s="19" t="n">
        <f aca="false">($N$5/($B$5+$D$5+$H$5+$J$5+$L$5+$N$5))*O493</f>
        <v>2.87259152566442</v>
      </c>
      <c r="P1293" s="19"/>
      <c r="Q1293" s="19"/>
      <c r="R1293" s="19"/>
      <c r="S1293" s="19"/>
      <c r="U1293" s="23" t="n">
        <f aca="false">B1293+D1293+F1293+H1293+J1293+L1293+N1293+P1293+R1293</f>
        <v>44.3325758072894</v>
      </c>
      <c r="V1293" s="23" t="n">
        <f aca="false">C1293+E1293+G1293+I1293+K1293+M1293+O1293+Q1293+S1293</f>
        <v>27.0914563038279</v>
      </c>
      <c r="W1293" s="19" t="n">
        <f aca="false">U1293-U1286</f>
        <v>0.331428440482043</v>
      </c>
      <c r="X1293" s="19" t="n">
        <f aca="false">V1293-V1286</f>
        <v>-0.42314586345573</v>
      </c>
      <c r="Y1293" s="20" t="n">
        <v>-65</v>
      </c>
      <c r="Z1293" s="37"/>
    </row>
    <row r="1294" customFormat="false" ht="12.75" hidden="false" customHeight="false" outlineLevel="0" collapsed="false">
      <c r="A1294" s="0" t="s">
        <v>32</v>
      </c>
      <c r="B1294" s="19"/>
      <c r="C1294" s="19"/>
      <c r="D1294" s="19"/>
      <c r="E1294" s="19"/>
      <c r="F1294" s="19"/>
      <c r="G1294" s="19"/>
      <c r="H1294" s="19"/>
      <c r="I1294" s="19"/>
      <c r="J1294" s="19" t="n">
        <f aca="false">($J$5/($J$5+$P$5+$R$5))*J494</f>
        <v>6.09433656461456</v>
      </c>
      <c r="K1294" s="19" t="n">
        <f aca="false">($J$5/($J$5+$P$5+$R$5))*K494</f>
        <v>2.08755390187405</v>
      </c>
      <c r="L1294" s="19"/>
      <c r="M1294" s="19"/>
      <c r="N1294" s="19"/>
      <c r="O1294" s="19"/>
      <c r="P1294" s="19" t="n">
        <f aca="false">($P$5/($J$5+$P$5+$R$5))*P494</f>
        <v>9.88422261477947</v>
      </c>
      <c r="Q1294" s="19" t="n">
        <f aca="false">($P$5/($J$5+$P$5+$R$5))*Q494</f>
        <v>5.38178030395804</v>
      </c>
      <c r="R1294" s="19" t="n">
        <f aca="false">($R$5/($J$5+$P$5+$R$5))*R494</f>
        <v>29.2255645528964</v>
      </c>
      <c r="S1294" s="19" t="n">
        <f aca="false">($R$5/($J$5+$P$5+$R$5))*S494</f>
        <v>20.1213170934408</v>
      </c>
      <c r="U1294" s="23" t="n">
        <f aca="false">B1294+D1294+F1294+H1294+J1294+L1294+N1294+P1294+R1294</f>
        <v>45.2041237322905</v>
      </c>
      <c r="V1294" s="23" t="n">
        <f aca="false">C1294+E1294+G1294+I1294+K1294+M1294+O1294+Q1294+S1294</f>
        <v>27.5906512992729</v>
      </c>
      <c r="W1294" s="19" t="n">
        <f aca="false">U1294-U1287</f>
        <v>2.65138437822448</v>
      </c>
      <c r="X1294" s="19" t="n">
        <f aca="false">V1294-V1287</f>
        <v>2.57209220390061</v>
      </c>
      <c r="Y1294" s="20" t="n">
        <v>-20</v>
      </c>
      <c r="Z1294" s="37"/>
    </row>
    <row r="1295" customFormat="false" ht="13.5" hidden="false" customHeight="false" outlineLevel="0" collapsed="false">
      <c r="U1295" s="30" t="n">
        <f aca="false">(U1292*(($F$5+$J$5)/(SUM($B$5:$S$5)+$J$5+$J$5)))+(U1293*(($B$5+$D$5+$H$5+$J$5+$L$5+$N$5)/(SUM($B$5:$S$5)+$J$5+$J$5)))+(U1294*(($J$5+$P$5+$R$5)/(SUM($B$5:$S$5)+$J$5+$J$5)))</f>
        <v>46.7407731900601</v>
      </c>
      <c r="V1295" s="30" t="n">
        <f aca="false">(V1292*(($F$5+$J$5)/(SUM($B$5:$S$5)+$J$5+$J$5)))+(V1293*(($B$5+$D$5+$H$5+$J$5+$L$5+$N$5)/(SUM($B$5:$S$5)+$J$5+$J$5)))+(V1294*(($J$5+$P$5+$R$5)/(SUM($B$5:$S$5)+$J$5+$J$5)))</f>
        <v>28.2409070936813</v>
      </c>
      <c r="W1295" s="31" t="n">
        <f aca="false">U1295-U1285</f>
        <v>-2.62775781319495</v>
      </c>
      <c r="X1295" s="31" t="n">
        <f aca="false">V1295-V1285</f>
        <v>-4.53147400146511</v>
      </c>
      <c r="Y1295" s="22" t="n">
        <f aca="false">SUM(Y1292:Y1294)</f>
        <v>-95</v>
      </c>
    </row>
    <row r="1296" customFormat="false" ht="13.5" hidden="false" customHeight="false" outlineLevel="0" collapsed="false"/>
    <row r="1297" customFormat="false" ht="13.5" hidden="false" customHeight="false" outlineLevel="0" collapsed="false"/>
    <row r="1298" customFormat="false" ht="13.5" hidden="false" customHeight="false" outlineLevel="0" collapsed="false">
      <c r="A1298" s="3" t="str">
        <f aca="false">A498</f>
        <v>Febr 10 - 16, 2001</v>
      </c>
      <c r="B1298" s="19"/>
      <c r="C1298" s="19"/>
      <c r="D1298" s="19"/>
      <c r="E1298" s="19"/>
      <c r="F1298" s="19"/>
      <c r="G1298" s="19"/>
      <c r="H1298" s="19"/>
      <c r="I1298" s="19"/>
      <c r="J1298" s="19"/>
      <c r="K1298" s="19"/>
      <c r="L1298" s="19"/>
      <c r="M1298" s="19"/>
      <c r="N1298" s="19"/>
      <c r="O1298" s="19"/>
      <c r="P1298" s="19"/>
      <c r="Q1298" s="19"/>
      <c r="R1298" s="19"/>
      <c r="S1298" s="19"/>
      <c r="U1298" s="12" t="s">
        <v>26</v>
      </c>
      <c r="V1298" s="12" t="s">
        <v>27</v>
      </c>
      <c r="W1298" s="12" t="s">
        <v>26</v>
      </c>
      <c r="X1298" s="12" t="s">
        <v>27</v>
      </c>
      <c r="Y1298" s="29" t="s">
        <v>28</v>
      </c>
    </row>
    <row r="1299" customFormat="false" ht="12.75" hidden="false" customHeight="false" outlineLevel="0" collapsed="false">
      <c r="A1299" s="0" t="s">
        <v>30</v>
      </c>
      <c r="B1299" s="19"/>
      <c r="C1299" s="19"/>
      <c r="D1299" s="19"/>
      <c r="E1299" s="19"/>
      <c r="F1299" s="19" t="n">
        <f aca="false">($F$5/($F$5+$J$5))*F499</f>
        <v>37.2275745548925</v>
      </c>
      <c r="G1299" s="19" t="n">
        <f aca="false">($F$5/($F$5+$J$5))*G499</f>
        <v>26.2241534429026</v>
      </c>
      <c r="H1299" s="19"/>
      <c r="I1299" s="19"/>
      <c r="J1299" s="19" t="n">
        <f aca="false">($J$5/($F$5+$J$5))*J499</f>
        <v>12.8712894373972</v>
      </c>
      <c r="K1299" s="19" t="n">
        <f aca="false">($J$5/($F$5+$J$5))*K499</f>
        <v>6.62069520581771</v>
      </c>
      <c r="L1299" s="19"/>
      <c r="M1299" s="19"/>
      <c r="N1299" s="19"/>
      <c r="O1299" s="19"/>
      <c r="P1299" s="19"/>
      <c r="Q1299" s="19"/>
      <c r="R1299" s="19"/>
      <c r="S1299" s="19"/>
      <c r="U1299" s="23" t="n">
        <f aca="false">B1299+D1299+F1299+H1299+J1299+L1299+N1299+P1299+R1299</f>
        <v>50.0988639922897</v>
      </c>
      <c r="V1299" s="23" t="n">
        <f aca="false">C1299+E1299+G1299+I1299+K1299+M1299+O1299+Q1299+S1299</f>
        <v>32.8448486487203</v>
      </c>
      <c r="W1299" s="19" t="n">
        <f aca="false">U1299-U1292</f>
        <v>-8.03347356143141</v>
      </c>
      <c r="X1299" s="19" t="n">
        <f aca="false">V1299-V1292</f>
        <v>-0.698478952074311</v>
      </c>
      <c r="Y1299" s="20" t="n">
        <v>-10</v>
      </c>
      <c r="Z1299" s="37"/>
    </row>
    <row r="1300" customFormat="false" ht="12.75" hidden="false" customHeight="false" outlineLevel="0" collapsed="false">
      <c r="A1300" s="0" t="s">
        <v>31</v>
      </c>
      <c r="B1300" s="19" t="n">
        <f aca="false">($B$5/($B$5+$D$5+$H$5+$J$5+$L$5+$N$5))*B500</f>
        <v>9.30116408483142</v>
      </c>
      <c r="C1300" s="19" t="n">
        <f aca="false">($B$5/($B$5+$D$5+$H$5+$J$5+$L$5+$N$5))*C500</f>
        <v>5.70268093069992</v>
      </c>
      <c r="D1300" s="19" t="n">
        <f aca="false">($D$5/($B$5+$D$5+$H$5+$J$5+$L$5+$N$5))*D500</f>
        <v>9.30505091916322</v>
      </c>
      <c r="E1300" s="19" t="n">
        <f aca="false">($D$5/($B$5+$D$5+$H$5+$J$5+$L$5+$N$5))*E500</f>
        <v>5.4413862194956</v>
      </c>
      <c r="F1300" s="19"/>
      <c r="G1300" s="19"/>
      <c r="H1300" s="19" t="n">
        <f aca="false">($H$5/($B$5+$D$5+$H$5+$J$5+$L$5+$N$5))*H500</f>
        <v>16.9109316649935</v>
      </c>
      <c r="I1300" s="19" t="n">
        <f aca="false">($H$5/($B$5+$D$5+$H$5+$J$5+$L$5+$N$5))*I500</f>
        <v>12.2131564107344</v>
      </c>
      <c r="J1300" s="19" t="n">
        <f aca="false">($J$5/($B$5+$D$5+$H$5+$J$5+$L$5+$N$5))*J500</f>
        <v>3.33226428030906</v>
      </c>
      <c r="K1300" s="19" t="n">
        <f aca="false">($J$5/($B$5+$D$5+$H$5+$J$5+$L$5+$N$5))*K500</f>
        <v>1.54096361543508</v>
      </c>
      <c r="L1300" s="19" t="n">
        <f aca="false">($L$5/($B$5+$D$5+$H$5+$J$5+$L$5+$N$5))*L500</f>
        <v>2.85151626998886</v>
      </c>
      <c r="M1300" s="19" t="n">
        <f aca="false">($L$5/($B$5+$D$5+$H$5+$J$5+$L$5+$N$5))*M500</f>
        <v>1.37932394052851</v>
      </c>
      <c r="N1300" s="19" t="n">
        <f aca="false">($N$5/($B$5+$D$5+$H$5+$J$5+$L$5+$N$5))*N500</f>
        <v>5.44165846646339</v>
      </c>
      <c r="O1300" s="19" t="n">
        <f aca="false">($N$5/($B$5+$D$5+$H$5+$J$5+$L$5+$N$5))*O500</f>
        <v>3.94001052028694</v>
      </c>
      <c r="P1300" s="19"/>
      <c r="Q1300" s="19"/>
      <c r="R1300" s="19"/>
      <c r="S1300" s="19"/>
      <c r="U1300" s="23" t="n">
        <f aca="false">B1300+D1300+F1300+H1300+J1300+L1300+N1300+P1300+R1300</f>
        <v>47.1425856857494</v>
      </c>
      <c r="V1300" s="23" t="n">
        <f aca="false">C1300+E1300+G1300+I1300+K1300+M1300+O1300+Q1300+S1300</f>
        <v>30.2175216371804</v>
      </c>
      <c r="W1300" s="19" t="n">
        <f aca="false">U1300-U1293</f>
        <v>2.81000987845998</v>
      </c>
      <c r="X1300" s="19" t="n">
        <f aca="false">V1300-V1293</f>
        <v>3.12606533335251</v>
      </c>
      <c r="Y1300" s="20" t="n">
        <v>-55</v>
      </c>
      <c r="Z1300" s="37" t="n">
        <v>-19</v>
      </c>
    </row>
    <row r="1301" customFormat="false" ht="12.75" hidden="false" customHeight="false" outlineLevel="0" collapsed="false">
      <c r="A1301" s="0" t="s">
        <v>32</v>
      </c>
      <c r="B1301" s="19"/>
      <c r="C1301" s="19"/>
      <c r="D1301" s="19"/>
      <c r="E1301" s="19"/>
      <c r="F1301" s="19"/>
      <c r="G1301" s="19"/>
      <c r="H1301" s="19"/>
      <c r="I1301" s="19"/>
      <c r="J1301" s="19" t="n">
        <f aca="false">($J$5/($J$5+$P$5+$R$5))*J501</f>
        <v>3.66771623037593</v>
      </c>
      <c r="K1301" s="19" t="n">
        <f aca="false">($J$5/($J$5+$P$5+$R$5))*K501</f>
        <v>-0.985789342551634</v>
      </c>
      <c r="L1301" s="19"/>
      <c r="M1301" s="19"/>
      <c r="N1301" s="19"/>
      <c r="O1301" s="19"/>
      <c r="P1301" s="19" t="n">
        <f aca="false">($P$5/($J$5+$P$5+$R$5))*P501</f>
        <v>8.74702273897676</v>
      </c>
      <c r="Q1301" s="19" t="n">
        <f aca="false">($P$5/($J$5+$P$5+$R$5))*Q501</f>
        <v>4.00555115489744</v>
      </c>
      <c r="R1301" s="19" t="n">
        <f aca="false">($R$5/($J$5+$P$5+$R$5))*R501</f>
        <v>27.1004977261247</v>
      </c>
      <c r="S1301" s="19" t="n">
        <f aca="false">($R$5/($J$5+$P$5+$R$5))*S501</f>
        <v>18.7089730495074</v>
      </c>
      <c r="U1301" s="23" t="n">
        <f aca="false">B1301+D1301+F1301+H1301+J1301+L1301+N1301+P1301+R1301</f>
        <v>39.5152366954774</v>
      </c>
      <c r="V1301" s="23" t="n">
        <f aca="false">C1301+E1301+G1301+I1301+K1301+M1301+O1301+Q1301+S1301</f>
        <v>21.7287348618532</v>
      </c>
      <c r="W1301" s="19" t="n">
        <f aca="false">U1301-U1294</f>
        <v>-5.6888870368131</v>
      </c>
      <c r="X1301" s="19" t="n">
        <f aca="false">V1301-V1294</f>
        <v>-5.86191643741968</v>
      </c>
      <c r="Y1301" s="20" t="n">
        <v>-16</v>
      </c>
      <c r="Z1301" s="37"/>
    </row>
    <row r="1302" customFormat="false" ht="13.5" hidden="false" customHeight="false" outlineLevel="0" collapsed="false">
      <c r="U1302" s="30" t="n">
        <f aca="false">(U1299*(($F$5+$J$5)/(SUM($B$5:$S$5)+$J$5+$J$5)))+(U1300*(($B$5+$D$5+$H$5+$J$5+$L$5+$N$5)/(SUM($B$5:$S$5)+$J$5+$J$5)))+(U1301*(($J$5+$P$5+$R$5)/(SUM($B$5:$S$5)+$J$5+$J$5)))</f>
        <v>45.6533994346738</v>
      </c>
      <c r="V1302" s="30" t="n">
        <f aca="false">(V1299*(($F$5+$J$5)/(SUM($B$5:$S$5)+$J$5+$J$5)))+(V1300*(($B$5+$D$5+$H$5+$J$5+$L$5+$N$5)/(SUM($B$5:$S$5)+$J$5+$J$5)))+(V1301*(($J$5+$P$5+$R$5)/(SUM($B$5:$S$5)+$J$5+$J$5)))</f>
        <v>28.4552161998447</v>
      </c>
      <c r="W1302" s="31" t="n">
        <f aca="false">U1302-U1292</f>
        <v>-12.4789381190473</v>
      </c>
      <c r="X1302" s="31" t="n">
        <f aca="false">V1302-V1292</f>
        <v>-5.08811140094991</v>
      </c>
      <c r="Y1302" s="22" t="n">
        <f aca="false">SUM(Y1299:Y1301)</f>
        <v>-81</v>
      </c>
    </row>
    <row r="1303" customFormat="false" ht="13.5" hidden="false" customHeight="false" outlineLevel="0" collapsed="false"/>
    <row r="1304" customFormat="false" ht="13.5" hidden="false" customHeight="false" outlineLevel="0" collapsed="false"/>
    <row r="1305" customFormat="false" ht="13.5" hidden="false" customHeight="false" outlineLevel="0" collapsed="false">
      <c r="A1305" s="3" t="str">
        <f aca="false">A505</f>
        <v>Febr 17 - 23, 2001</v>
      </c>
      <c r="B1305" s="19"/>
      <c r="C1305" s="19"/>
      <c r="D1305" s="19"/>
      <c r="E1305" s="19"/>
      <c r="F1305" s="19"/>
      <c r="G1305" s="19"/>
      <c r="H1305" s="19"/>
      <c r="I1305" s="19"/>
      <c r="J1305" s="19"/>
      <c r="K1305" s="19"/>
      <c r="L1305" s="19"/>
      <c r="M1305" s="19"/>
      <c r="N1305" s="19"/>
      <c r="O1305" s="19"/>
      <c r="P1305" s="19"/>
      <c r="Q1305" s="19"/>
      <c r="R1305" s="19"/>
      <c r="S1305" s="19"/>
      <c r="U1305" s="12" t="s">
        <v>26</v>
      </c>
      <c r="V1305" s="12" t="s">
        <v>27</v>
      </c>
      <c r="W1305" s="12" t="s">
        <v>26</v>
      </c>
      <c r="X1305" s="12" t="s">
        <v>27</v>
      </c>
      <c r="Y1305" s="29" t="s">
        <v>28</v>
      </c>
    </row>
    <row r="1306" customFormat="false" ht="12.75" hidden="false" customHeight="false" outlineLevel="0" collapsed="false">
      <c r="A1306" s="0" t="s">
        <v>30</v>
      </c>
      <c r="B1306" s="19"/>
      <c r="C1306" s="19"/>
      <c r="D1306" s="19"/>
      <c r="E1306" s="19"/>
      <c r="F1306" s="19" t="n">
        <f aca="false">($F$5/($F$5+$J$5))*F506</f>
        <v>37.611693982802</v>
      </c>
      <c r="G1306" s="19" t="n">
        <f aca="false">($F$5/($F$5+$J$5))*G506</f>
        <v>23.9034318992829</v>
      </c>
      <c r="H1306" s="19"/>
      <c r="I1306" s="19"/>
      <c r="J1306" s="19" t="n">
        <f aca="false">($J$5/($F$5+$J$5))*J506</f>
        <v>14.7217943085885</v>
      </c>
      <c r="K1306" s="19" t="n">
        <f aca="false">($J$5/($F$5+$J$5))*K506</f>
        <v>7.79953534598401</v>
      </c>
      <c r="L1306" s="19"/>
      <c r="M1306" s="19"/>
      <c r="N1306" s="19"/>
      <c r="O1306" s="19"/>
      <c r="P1306" s="19"/>
      <c r="Q1306" s="19"/>
      <c r="R1306" s="19"/>
      <c r="S1306" s="19"/>
      <c r="U1306" s="23" t="n">
        <f aca="false">B1306+D1306+F1306+H1306+J1306+L1306+N1306+P1306+R1306</f>
        <v>52.3334882913904</v>
      </c>
      <c r="V1306" s="23" t="n">
        <f aca="false">C1306+E1306+G1306+I1306+K1306+M1306+O1306+Q1306+S1306</f>
        <v>31.7029672452669</v>
      </c>
      <c r="W1306" s="19" t="n">
        <f aca="false">U1306-U1299</f>
        <v>2.23462429910074</v>
      </c>
      <c r="X1306" s="19" t="n">
        <f aca="false">V1306-V1299</f>
        <v>-1.1418814034534</v>
      </c>
      <c r="Y1306" s="20" t="n">
        <v>-15</v>
      </c>
      <c r="Z1306" s="37"/>
    </row>
    <row r="1307" customFormat="false" ht="12.75" hidden="false" customHeight="false" outlineLevel="0" collapsed="false">
      <c r="A1307" s="0" t="s">
        <v>31</v>
      </c>
      <c r="B1307" s="19" t="n">
        <f aca="false">($B$5/($B$5+$D$5+$H$5+$J$5+$L$5+$N$5))*B507</f>
        <v>7.8251760792385</v>
      </c>
      <c r="C1307" s="19" t="n">
        <f aca="false">($B$5/($B$5+$D$5+$H$5+$J$5+$L$5+$N$5))*C507</f>
        <v>4.08488829233826</v>
      </c>
      <c r="D1307" s="19" t="n">
        <f aca="false">($D$5/($B$5+$D$5+$H$5+$J$5+$L$5+$N$5))*D507</f>
        <v>8.01716268594068</v>
      </c>
      <c r="E1307" s="19" t="n">
        <f aca="false">($D$5/($B$5+$D$5+$H$5+$J$5+$L$5+$N$5))*E507</f>
        <v>4.47839175109689</v>
      </c>
      <c r="F1307" s="19"/>
      <c r="G1307" s="19"/>
      <c r="H1307" s="19" t="n">
        <f aca="false">($H$5/($B$5+$D$5+$H$5+$J$5+$L$5+$N$5))*H507</f>
        <v>16.730859107333</v>
      </c>
      <c r="I1307" s="19" t="n">
        <f aca="false">($H$5/($B$5+$D$5+$H$5+$J$5+$L$5+$N$5))*I507</f>
        <v>11.120363144148</v>
      </c>
      <c r="J1307" s="19" t="n">
        <f aca="false">($J$5/($B$5+$D$5+$H$5+$J$5+$L$5+$N$5))*J507</f>
        <v>3.3452447199096</v>
      </c>
      <c r="K1307" s="19" t="n">
        <f aca="false">($J$5/($B$5+$D$5+$H$5+$J$5+$L$5+$N$5))*K507</f>
        <v>1.55394405503561</v>
      </c>
      <c r="L1307" s="19" t="n">
        <f aca="false">($L$5/($B$5+$D$5+$H$5+$J$5+$L$5+$N$5))*L507</f>
        <v>2.66425705951975</v>
      </c>
      <c r="M1307" s="19" t="n">
        <f aca="false">($L$5/($B$5+$D$5+$H$5+$J$5+$L$5+$N$5))*M507</f>
        <v>1.16618337576693</v>
      </c>
      <c r="N1307" s="19" t="n">
        <f aca="false">($N$5/($B$5+$D$5+$H$5+$J$5+$L$5+$N$5))*N507</f>
        <v>5.33854724385359</v>
      </c>
      <c r="O1307" s="19" t="n">
        <f aca="false">($N$5/($B$5+$D$5+$H$5+$J$5+$L$5+$N$5))*O507</f>
        <v>3.38088628500848</v>
      </c>
      <c r="P1307" s="19"/>
      <c r="Q1307" s="19"/>
      <c r="R1307" s="19"/>
      <c r="S1307" s="19"/>
      <c r="U1307" s="23" t="n">
        <f aca="false">B1307+D1307+F1307+H1307+J1307+L1307+N1307+P1307+R1307</f>
        <v>43.9212468957952</v>
      </c>
      <c r="V1307" s="23" t="n">
        <f aca="false">C1307+E1307+G1307+I1307+K1307+M1307+O1307+Q1307+S1307</f>
        <v>25.7846569033942</v>
      </c>
      <c r="W1307" s="19" t="n">
        <f aca="false">U1307-U1300</f>
        <v>-3.22133878995425</v>
      </c>
      <c r="X1307" s="19" t="n">
        <f aca="false">V1307-V1300</f>
        <v>-4.43286473378626</v>
      </c>
      <c r="Y1307" s="20" t="n">
        <v>-81</v>
      </c>
      <c r="Z1307" s="37"/>
    </row>
    <row r="1308" customFormat="false" ht="12.75" hidden="false" customHeight="false" outlineLevel="0" collapsed="false">
      <c r="A1308" s="0" t="s">
        <v>32</v>
      </c>
      <c r="B1308" s="19"/>
      <c r="C1308" s="19"/>
      <c r="D1308" s="19"/>
      <c r="E1308" s="19"/>
      <c r="F1308" s="19"/>
      <c r="G1308" s="19"/>
      <c r="H1308" s="19"/>
      <c r="I1308" s="19"/>
      <c r="J1308" s="19" t="n">
        <f aca="false">($J$5/($J$5+$P$5+$R$5))*J508</f>
        <v>4.46987814637383</v>
      </c>
      <c r="K1308" s="19" t="n">
        <f aca="false">($J$5/($J$5+$P$5+$R$5))*K508</f>
        <v>-0.193292027951301</v>
      </c>
      <c r="L1308" s="19"/>
      <c r="M1308" s="19"/>
      <c r="N1308" s="19"/>
      <c r="O1308" s="19"/>
      <c r="P1308" s="19" t="n">
        <f aca="false">($P$5/($J$5+$P$5+$R$5))*P508</f>
        <v>10.5520559176394</v>
      </c>
      <c r="Q1308" s="19" t="n">
        <f aca="false">($P$5/($J$5+$P$5+$R$5))*Q508</f>
        <v>5.83521159201696</v>
      </c>
      <c r="R1308" s="19" t="n">
        <f aca="false">($R$5/($J$5+$P$5+$R$5))*R508</f>
        <v>29.3343071833663</v>
      </c>
      <c r="S1308" s="19" t="n">
        <f aca="false">($R$5/($J$5+$P$5+$R$5))*S508</f>
        <v>21.872990550527</v>
      </c>
      <c r="U1308" s="23" t="n">
        <f aca="false">B1308+D1308+F1308+H1308+J1308+L1308+N1308+P1308+R1308</f>
        <v>44.3562412473795</v>
      </c>
      <c r="V1308" s="23" t="n">
        <f aca="false">C1308+E1308+G1308+I1308+K1308+M1308+O1308+Q1308+S1308</f>
        <v>27.5149101145927</v>
      </c>
      <c r="W1308" s="19" t="n">
        <f aca="false">U1308-U1301</f>
        <v>4.84100455190215</v>
      </c>
      <c r="X1308" s="19" t="n">
        <f aca="false">V1308-V1301</f>
        <v>5.78617525273948</v>
      </c>
      <c r="Y1308" s="20" t="n">
        <v>-5</v>
      </c>
      <c r="Z1308" s="37"/>
    </row>
    <row r="1309" customFormat="false" ht="13.5" hidden="false" customHeight="false" outlineLevel="0" collapsed="false">
      <c r="U1309" s="30" t="n">
        <f aca="false">(U1306*(($F$5+$J$5)/(SUM($B$5:$S$5)+$J$5+$J$5)))+(U1307*(($B$5+$D$5+$H$5+$J$5+$L$5+$N$5)/(SUM($B$5:$S$5)+$J$5+$J$5)))+(U1308*(($J$5+$P$5+$R$5)/(SUM($B$5:$S$5)+$J$5+$J$5)))</f>
        <v>45.3645583442944</v>
      </c>
      <c r="V1309" s="30" t="n">
        <f aca="false">(V1306*(($F$5+$J$5)/(SUM($B$5:$S$5)+$J$5+$J$5)))+(V1307*(($B$5+$D$5+$H$5+$J$5+$L$5+$N$5)/(SUM($B$5:$S$5)+$J$5+$J$5)))+(V1308*(($J$5+$P$5+$R$5)/(SUM($B$5:$S$5)+$J$5+$J$5)))</f>
        <v>27.1655322626481</v>
      </c>
      <c r="W1309" s="31" t="n">
        <f aca="false">U1309-U1299</f>
        <v>-4.73430564799532</v>
      </c>
      <c r="X1309" s="31" t="n">
        <f aca="false">V1309-V1299</f>
        <v>-5.67931638607217</v>
      </c>
      <c r="Y1309" s="22" t="n">
        <f aca="false">SUM(Y1306:Y1308)</f>
        <v>-101</v>
      </c>
    </row>
    <row r="1310" customFormat="false" ht="13.5" hidden="false" customHeight="false" outlineLevel="0" collapsed="false"/>
    <row r="1311" customFormat="false" ht="13.5" hidden="false" customHeight="false" outlineLevel="0" collapsed="false"/>
    <row r="1312" customFormat="false" ht="13.5" hidden="false" customHeight="false" outlineLevel="0" collapsed="false">
      <c r="A1312" s="3" t="str">
        <f aca="false">A512</f>
        <v>Febr 24 - March 2, 2001</v>
      </c>
      <c r="B1312" s="19"/>
      <c r="C1312" s="19"/>
      <c r="D1312" s="19"/>
      <c r="E1312" s="19"/>
      <c r="F1312" s="19"/>
      <c r="G1312" s="19"/>
      <c r="H1312" s="19"/>
      <c r="I1312" s="19"/>
      <c r="J1312" s="19"/>
      <c r="K1312" s="19"/>
      <c r="L1312" s="19"/>
      <c r="M1312" s="19"/>
      <c r="N1312" s="19"/>
      <c r="O1312" s="19"/>
      <c r="P1312" s="19"/>
      <c r="Q1312" s="19"/>
      <c r="R1312" s="19"/>
      <c r="S1312" s="19"/>
      <c r="U1312" s="12" t="s">
        <v>26</v>
      </c>
      <c r="V1312" s="12" t="s">
        <v>27</v>
      </c>
      <c r="W1312" s="12" t="s">
        <v>26</v>
      </c>
      <c r="X1312" s="12" t="s">
        <v>27</v>
      </c>
      <c r="Y1312" s="29" t="s">
        <v>28</v>
      </c>
    </row>
    <row r="1313" customFormat="false" ht="12.75" hidden="false" customHeight="false" outlineLevel="0" collapsed="false">
      <c r="A1313" s="0" t="s">
        <v>30</v>
      </c>
      <c r="B1313" s="19"/>
      <c r="C1313" s="19"/>
      <c r="D1313" s="19"/>
      <c r="E1313" s="19"/>
      <c r="F1313" s="19" t="n">
        <f aca="false">($F$5/($F$5+$J$5))*F513</f>
        <v>39.0481405934218</v>
      </c>
      <c r="G1313" s="19" t="n">
        <f aca="false">($F$5/($F$5+$J$5))*G513</f>
        <v>28.0007057969839</v>
      </c>
      <c r="H1313" s="19"/>
      <c r="I1313" s="19"/>
      <c r="J1313" s="19" t="n">
        <f aca="false">($J$5/($F$5+$J$5))*J513</f>
        <v>15.4208739265941</v>
      </c>
      <c r="K1313" s="19" t="n">
        <f aca="false">($J$5/($F$5+$J$5))*K513</f>
        <v>9.22510946897582</v>
      </c>
      <c r="L1313" s="19"/>
      <c r="M1313" s="19"/>
      <c r="N1313" s="19"/>
      <c r="O1313" s="19"/>
      <c r="P1313" s="19"/>
      <c r="Q1313" s="19"/>
      <c r="R1313" s="19"/>
      <c r="S1313" s="19"/>
      <c r="U1313" s="23" t="n">
        <f aca="false">B1313+D1313+F1313+H1313+J1313+L1313+N1313+P1313+R1313</f>
        <v>54.4690145200158</v>
      </c>
      <c r="V1313" s="23" t="n">
        <f aca="false">C1313+E1313+G1313+I1313+K1313+M1313+O1313+Q1313+S1313</f>
        <v>37.2258152659597</v>
      </c>
      <c r="W1313" s="19" t="n">
        <f aca="false">U1313-U1306</f>
        <v>2.13552622862539</v>
      </c>
      <c r="X1313" s="19" t="n">
        <f aca="false">V1313-V1306</f>
        <v>5.52284802069279</v>
      </c>
      <c r="Y1313" s="20" t="n">
        <v>-10</v>
      </c>
      <c r="Z1313" s="37" t="s">
        <v>199</v>
      </c>
    </row>
    <row r="1314" customFormat="false" ht="12.75" hidden="false" customHeight="false" outlineLevel="0" collapsed="false">
      <c r="A1314" s="0" t="s">
        <v>31</v>
      </c>
      <c r="B1314" s="19" t="n">
        <f aca="false">($B$5/($B$5+$D$5+$H$5+$J$5+$L$5+$N$5))*B514</f>
        <v>9.70218148717743</v>
      </c>
      <c r="C1314" s="19" t="n">
        <f aca="false">($B$5/($B$5+$D$5+$H$5+$J$5+$L$5+$N$5))*C514</f>
        <v>5.54867804995107</v>
      </c>
      <c r="D1314" s="19" t="n">
        <f aca="false">($D$5/($B$5+$D$5+$H$5+$J$5+$L$5+$N$5))*D514</f>
        <v>8.40984004198675</v>
      </c>
      <c r="E1314" s="19" t="n">
        <f aca="false">($D$5/($B$5+$D$5+$H$5+$J$5+$L$5+$N$5))*E514</f>
        <v>5.12116718510088</v>
      </c>
      <c r="F1314" s="19"/>
      <c r="G1314" s="19"/>
      <c r="H1314" s="19" t="n">
        <f aca="false">($H$5/($B$5+$D$5+$H$5+$J$5+$L$5+$N$5))*H514</f>
        <v>17.6153331405475</v>
      </c>
      <c r="I1314" s="19" t="n">
        <f aca="false">($H$5/($B$5+$D$5+$H$5+$J$5+$L$5+$N$5))*I514</f>
        <v>12.3173160274203</v>
      </c>
      <c r="J1314" s="19" t="n">
        <f aca="false">($J$5/($B$5+$D$5+$H$5+$J$5+$L$5+$N$5))*J514</f>
        <v>3.75134704455494</v>
      </c>
      <c r="K1314" s="19" t="n">
        <f aca="false">($J$5/($B$5+$D$5+$H$5+$J$5+$L$5+$N$5))*K514</f>
        <v>1.95633768265223</v>
      </c>
      <c r="L1314" s="19" t="n">
        <f aca="false">($L$5/($B$5+$D$5+$H$5+$J$5+$L$5+$N$5))*L514</f>
        <v>2.5972700248804</v>
      </c>
      <c r="M1314" s="19" t="n">
        <f aca="false">($L$5/($B$5+$D$5+$H$5+$J$5+$L$5+$N$5))*M514</f>
        <v>1.47980449248754</v>
      </c>
      <c r="N1314" s="19" t="n">
        <f aca="false">($N$5/($B$5+$D$5+$H$5+$J$5+$L$5+$N$5))*N514</f>
        <v>5.72775580243704</v>
      </c>
      <c r="O1314" s="19" t="n">
        <f aca="false">($N$5/($B$5+$D$5+$H$5+$J$5+$L$5+$N$5))*O514</f>
        <v>4.03005130622789</v>
      </c>
      <c r="P1314" s="19"/>
      <c r="Q1314" s="19"/>
      <c r="R1314" s="19"/>
      <c r="S1314" s="19"/>
      <c r="U1314" s="23" t="n">
        <f aca="false">B1314+D1314+F1314+H1314+J1314+L1314+N1314+P1314+R1314</f>
        <v>47.8037275415841</v>
      </c>
      <c r="V1314" s="23" t="n">
        <f aca="false">C1314+E1314+G1314+I1314+K1314+M1314+O1314+Q1314+S1314</f>
        <v>30.4533547438399</v>
      </c>
      <c r="W1314" s="19" t="n">
        <f aca="false">U1314-U1307</f>
        <v>3.88248064578894</v>
      </c>
      <c r="X1314" s="19" t="n">
        <f aca="false">V1314-V1307</f>
        <v>4.66869784044577</v>
      </c>
      <c r="Y1314" s="20" t="n">
        <v>-54</v>
      </c>
      <c r="Z1314" s="37"/>
    </row>
    <row r="1315" customFormat="false" ht="12.75" hidden="false" customHeight="false" outlineLevel="0" collapsed="false">
      <c r="A1315" s="0" t="s">
        <v>32</v>
      </c>
      <c r="B1315" s="19"/>
      <c r="C1315" s="19"/>
      <c r="D1315" s="19"/>
      <c r="E1315" s="19"/>
      <c r="F1315" s="19"/>
      <c r="G1315" s="19"/>
      <c r="H1315" s="19"/>
      <c r="I1315" s="19"/>
      <c r="J1315" s="19" t="n">
        <f aca="false">($J$5/($J$5+$P$5+$R$5))*J515</f>
        <v>5.62963031408164</v>
      </c>
      <c r="K1315" s="19" t="n">
        <f aca="false">($J$5/($J$5+$P$5+$R$5))*K515</f>
        <v>0.763503510407638</v>
      </c>
      <c r="L1315" s="19"/>
      <c r="M1315" s="19"/>
      <c r="N1315" s="19"/>
      <c r="O1315" s="19"/>
      <c r="P1315" s="19" t="n">
        <f aca="false">($P$5/($J$5+$P$5+$R$5))*P515</f>
        <v>9.43223998898272</v>
      </c>
      <c r="Q1315" s="19" t="n">
        <f aca="false">($P$5/($J$5+$P$5+$R$5))*Q515</f>
        <v>5.46725137742602</v>
      </c>
      <c r="R1315" s="19" t="n">
        <f aca="false">($R$5/($J$5+$P$5+$R$5))*R515</f>
        <v>29.8321650096137</v>
      </c>
      <c r="S1315" s="19" t="n">
        <f aca="false">($R$5/($J$5+$P$5+$R$5))*S515</f>
        <v>19.7636455498473</v>
      </c>
      <c r="U1315" s="23" t="n">
        <f aca="false">B1315+D1315+F1315+H1315+J1315+L1315+N1315+P1315+R1315</f>
        <v>44.894035312678</v>
      </c>
      <c r="V1315" s="23" t="n">
        <f aca="false">C1315+E1315+G1315+I1315+K1315+M1315+O1315+Q1315+S1315</f>
        <v>25.9944004376809</v>
      </c>
      <c r="W1315" s="19" t="n">
        <f aca="false">U1315-U1308</f>
        <v>0.53779406529852</v>
      </c>
      <c r="X1315" s="19" t="n">
        <f aca="false">V1315-V1308</f>
        <v>-1.52050967691176</v>
      </c>
      <c r="Y1315" s="20" t="n">
        <v>-13</v>
      </c>
      <c r="Z1315" s="37"/>
    </row>
    <row r="1316" customFormat="false" ht="13.5" hidden="false" customHeight="false" outlineLevel="0" collapsed="false">
      <c r="U1316" s="30" t="n">
        <f aca="false">(U1313*(($F$5+$J$5)/(SUM($B$5:$S$5)+$J$5+$J$5)))+(U1314*(($B$5+$D$5+$H$5+$J$5+$L$5+$N$5)/(SUM($B$5:$S$5)+$J$5+$J$5)))+(U1315*(($J$5+$P$5+$R$5)/(SUM($B$5:$S$5)+$J$5+$J$5)))</f>
        <v>48.112242729331</v>
      </c>
      <c r="V1316" s="30" t="n">
        <f aca="false">(V1313*(($F$5+$J$5)/(SUM($B$5:$S$5)+$J$5+$J$5)))+(V1314*(($B$5+$D$5+$H$5+$J$5+$L$5+$N$5)/(SUM($B$5:$S$5)+$J$5+$J$5)))+(V1315*(($J$5+$P$5+$R$5)/(SUM($B$5:$S$5)+$J$5+$J$5)))</f>
        <v>30.3812954217863</v>
      </c>
      <c r="W1316" s="31" t="n">
        <f aca="false">U1316-U1306</f>
        <v>-4.22124556205946</v>
      </c>
      <c r="X1316" s="31" t="n">
        <f aca="false">V1316-V1306</f>
        <v>-1.32167182348056</v>
      </c>
      <c r="Y1316" s="22" t="n">
        <f aca="false">SUM(Y1313:Y1315)</f>
        <v>-77</v>
      </c>
    </row>
    <row r="1317" customFormat="false" ht="13.5" hidden="false" customHeight="false" outlineLevel="0" collapsed="false"/>
    <row r="1318" customFormat="false" ht="13.5" hidden="false" customHeight="false" outlineLevel="0" collapsed="false"/>
    <row r="1319" customFormat="false" ht="13.5" hidden="false" customHeight="false" outlineLevel="0" collapsed="false">
      <c r="A1319" s="3" t="str">
        <f aca="false">A519</f>
        <v>March 3 -9, 2001</v>
      </c>
      <c r="B1319" s="19"/>
      <c r="C1319" s="19"/>
      <c r="D1319" s="19"/>
      <c r="E1319" s="19"/>
      <c r="F1319" s="19"/>
      <c r="G1319" s="19"/>
      <c r="H1319" s="19"/>
      <c r="I1319" s="19"/>
      <c r="J1319" s="19"/>
      <c r="K1319" s="19"/>
      <c r="L1319" s="19"/>
      <c r="M1319" s="19"/>
      <c r="N1319" s="19"/>
      <c r="O1319" s="19"/>
      <c r="P1319" s="19"/>
      <c r="Q1319" s="19"/>
      <c r="R1319" s="19"/>
      <c r="S1319" s="19"/>
      <c r="U1319" s="12" t="s">
        <v>26</v>
      </c>
      <c r="V1319" s="12" t="s">
        <v>27</v>
      </c>
      <c r="W1319" s="12" t="s">
        <v>26</v>
      </c>
      <c r="X1319" s="12" t="s">
        <v>27</v>
      </c>
      <c r="Y1319" s="29" t="s">
        <v>28</v>
      </c>
    </row>
    <row r="1320" customFormat="false" ht="12.75" hidden="false" customHeight="false" outlineLevel="0" collapsed="false">
      <c r="A1320" s="0" t="s">
        <v>30</v>
      </c>
      <c r="B1320" s="19"/>
      <c r="C1320" s="19"/>
      <c r="D1320" s="19"/>
      <c r="E1320" s="19"/>
      <c r="F1320" s="19" t="n">
        <f aca="false">($F$5/($F$5+$J$5))*F520</f>
        <v>38.8480783913856</v>
      </c>
      <c r="G1320" s="19" t="n">
        <f aca="false">($F$5/($F$5+$J$5))*G520</f>
        <v>25.9880800444999</v>
      </c>
      <c r="H1320" s="19"/>
      <c r="I1320" s="19"/>
      <c r="J1320" s="19" t="n">
        <f aca="false">($J$5/($F$5+$J$5))*J520</f>
        <v>18.1897775116358</v>
      </c>
      <c r="K1320" s="19" t="n">
        <f aca="false">($J$5/($F$5+$J$5))*K520</f>
        <v>10.2805826177294</v>
      </c>
      <c r="L1320" s="19"/>
      <c r="M1320" s="19"/>
      <c r="N1320" s="19"/>
      <c r="O1320" s="19"/>
      <c r="P1320" s="19"/>
      <c r="Q1320" s="19"/>
      <c r="R1320" s="19"/>
      <c r="S1320" s="19"/>
      <c r="U1320" s="23" t="n">
        <f aca="false">B1320+D1320+F1320+H1320+J1320+L1320+N1320+P1320+R1320</f>
        <v>57.0378559030214</v>
      </c>
      <c r="V1320" s="23" t="n">
        <f aca="false">C1320+E1320+G1320+I1320+K1320+M1320+O1320+Q1320+S1320</f>
        <v>36.2686626622293</v>
      </c>
      <c r="W1320" s="19" t="n">
        <f aca="false">U1320-U1313</f>
        <v>2.56884138300558</v>
      </c>
      <c r="X1320" s="19" t="n">
        <f aca="false">V1320-V1313</f>
        <v>-0.957152603730428</v>
      </c>
      <c r="Y1320" s="20" t="n">
        <v>-14</v>
      </c>
      <c r="Z1320" s="37" t="s">
        <v>200</v>
      </c>
    </row>
    <row r="1321" customFormat="false" ht="12.75" hidden="false" customHeight="false" outlineLevel="0" collapsed="false">
      <c r="A1321" s="0" t="s">
        <v>31</v>
      </c>
      <c r="B1321" s="19" t="n">
        <f aca="false">($B$5/($B$5+$D$5+$H$5+$J$5+$L$5+$N$5))*B521</f>
        <v>9.30573842782396</v>
      </c>
      <c r="C1321" s="19" t="n">
        <f aca="false">($B$5/($B$5+$D$5+$H$5+$J$5+$L$5+$N$5))*C521</f>
        <v>6.07472749409318</v>
      </c>
      <c r="D1321" s="19" t="n">
        <f aca="false">($D$5/($B$5+$D$5+$H$5+$J$5+$L$5+$N$5))*D521</f>
        <v>7.94821041211116</v>
      </c>
      <c r="E1321" s="19" t="n">
        <f aca="false">($D$5/($B$5+$D$5+$H$5+$J$5+$L$5+$N$5))*E521</f>
        <v>5.42619334560096</v>
      </c>
      <c r="F1321" s="19"/>
      <c r="G1321" s="19"/>
      <c r="H1321" s="19" t="n">
        <f aca="false">($H$5/($B$5+$D$5+$H$5+$J$5+$L$5+$N$5))*H521</f>
        <v>16.0547043074904</v>
      </c>
      <c r="I1321" s="19" t="n">
        <f aca="false">($H$5/($B$5+$D$5+$H$5+$J$5+$L$5+$N$5))*I521</f>
        <v>11.1644985749471</v>
      </c>
      <c r="J1321" s="19" t="n">
        <f aca="false">($J$5/($B$5+$D$5+$H$5+$J$5+$L$5+$N$5))*J521</f>
        <v>4.41334946418229</v>
      </c>
      <c r="K1321" s="19" t="n">
        <f aca="false">($J$5/($B$5+$D$5+$H$5+$J$5+$L$5+$N$5))*K521</f>
        <v>2.44032264490079</v>
      </c>
      <c r="L1321" s="19" t="n">
        <f aca="false">($L$5/($B$5+$D$5+$H$5+$J$5+$L$5+$N$5))*L521</f>
        <v>2.37347243188074</v>
      </c>
      <c r="M1321" s="19" t="n">
        <f aca="false">($L$5/($B$5+$D$5+$H$5+$J$5+$L$5+$N$5))*M521</f>
        <v>1.50568584678002</v>
      </c>
      <c r="N1321" s="19" t="n">
        <f aca="false">($N$5/($B$5+$D$5+$H$5+$J$5+$L$5+$N$5))*N521</f>
        <v>5.22236558457495</v>
      </c>
      <c r="O1321" s="19" t="n">
        <f aca="false">($N$5/($B$5+$D$5+$H$5+$J$5+$L$5+$N$5))*O521</f>
        <v>3.56096785689037</v>
      </c>
      <c r="P1321" s="19"/>
      <c r="Q1321" s="19"/>
      <c r="R1321" s="19"/>
      <c r="S1321" s="19"/>
      <c r="U1321" s="23" t="n">
        <f aca="false">B1321+D1321+F1321+H1321+J1321+L1321+N1321+P1321+R1321</f>
        <v>45.3178406280635</v>
      </c>
      <c r="V1321" s="23" t="n">
        <f aca="false">C1321+E1321+G1321+I1321+K1321+M1321+O1321+Q1321+S1321</f>
        <v>30.1723957632125</v>
      </c>
      <c r="W1321" s="19" t="n">
        <f aca="false">U1321-U1314</f>
        <v>-2.4858869135206</v>
      </c>
      <c r="X1321" s="19" t="n">
        <f aca="false">V1321-V1314</f>
        <v>-0.280958980627489</v>
      </c>
      <c r="Y1321" s="20" t="n">
        <v>-61</v>
      </c>
      <c r="Z1321" s="37"/>
    </row>
    <row r="1322" customFormat="false" ht="12.75" hidden="false" customHeight="false" outlineLevel="0" collapsed="false">
      <c r="A1322" s="0" t="s">
        <v>32</v>
      </c>
      <c r="B1322" s="19"/>
      <c r="C1322" s="19"/>
      <c r="D1322" s="19"/>
      <c r="E1322" s="19"/>
      <c r="F1322" s="19"/>
      <c r="G1322" s="19"/>
      <c r="H1322" s="19"/>
      <c r="I1322" s="19"/>
      <c r="J1322" s="19" t="n">
        <f aca="false">($J$5/($J$5+$P$5+$R$5))*J522</f>
        <v>7.86215323691916</v>
      </c>
      <c r="K1322" s="19" t="n">
        <f aca="false">($J$5/($J$5+$P$5+$R$5))*K522</f>
        <v>3.38744278984655</v>
      </c>
      <c r="L1322" s="19"/>
      <c r="M1322" s="19"/>
      <c r="N1322" s="19"/>
      <c r="O1322" s="19"/>
      <c r="P1322" s="19" t="n">
        <f aca="false">($P$5/($J$5+$P$5+$R$5))*P522</f>
        <v>11.602336057712</v>
      </c>
      <c r="Q1322" s="19" t="n">
        <f aca="false">($P$5/($J$5+$P$5+$R$5))*Q522</f>
        <v>6.70440894931839</v>
      </c>
      <c r="R1322" s="19" t="n">
        <f aca="false">($R$5/($J$5+$P$5+$R$5))*R522</f>
        <v>31.8432485972183</v>
      </c>
      <c r="S1322" s="19" t="n">
        <f aca="false">($R$5/($J$5+$P$5+$R$5))*S522</f>
        <v>22.3249930506727</v>
      </c>
      <c r="U1322" s="23" t="n">
        <f aca="false">B1322+D1322+F1322+H1322+J1322+L1322+N1322+P1322+R1322</f>
        <v>51.3077378918494</v>
      </c>
      <c r="V1322" s="23" t="n">
        <f aca="false">C1322+E1322+G1322+I1322+K1322+M1322+O1322+Q1322+S1322</f>
        <v>32.4168447898376</v>
      </c>
      <c r="W1322" s="19" t="n">
        <f aca="false">U1322-U1315</f>
        <v>6.41370257917138</v>
      </c>
      <c r="X1322" s="19" t="n">
        <f aca="false">V1322-V1315</f>
        <v>6.4224443521567</v>
      </c>
      <c r="Y1322" s="20" t="n">
        <v>-3</v>
      </c>
      <c r="Z1322" s="37"/>
    </row>
    <row r="1323" customFormat="false" ht="13.5" hidden="false" customHeight="false" outlineLevel="0" collapsed="false">
      <c r="U1323" s="30" t="n">
        <f aca="false">(U1320*(($F$5+$J$5)/(SUM($B$5:$S$5)+$J$5+$J$5)))+(U1321*(($B$5+$D$5+$H$5+$J$5+$L$5+$N$5)/(SUM($B$5:$S$5)+$J$5+$J$5)))+(U1322*(($J$5+$P$5+$R$5)/(SUM($B$5:$S$5)+$J$5+$J$5)))</f>
        <v>48.7101737108993</v>
      </c>
      <c r="V1323" s="30" t="n">
        <f aca="false">(V1320*(($F$5+$J$5)/(SUM($B$5:$S$5)+$J$5+$J$5)))+(V1321*(($B$5+$D$5+$H$5+$J$5+$L$5+$N$5)/(SUM($B$5:$S$5)+$J$5+$J$5)))+(V1322*(($J$5+$P$5+$R$5)/(SUM($B$5:$S$5)+$J$5+$J$5)))</f>
        <v>31.7133849695498</v>
      </c>
      <c r="W1323" s="31" t="n">
        <f aca="false">U1323-U1313</f>
        <v>-5.7588408091165</v>
      </c>
      <c r="X1323" s="31" t="n">
        <f aca="false">V1323-V1313</f>
        <v>-5.51243029640987</v>
      </c>
      <c r="Y1323" s="22" t="n">
        <f aca="false">SUM(Y1320:Y1322)</f>
        <v>-78</v>
      </c>
    </row>
    <row r="1324" customFormat="false" ht="13.5" hidden="false" customHeight="false" outlineLevel="0" collapsed="false"/>
    <row r="1325" customFormat="false" ht="13.5" hidden="false" customHeight="false" outlineLevel="0" collapsed="false"/>
    <row r="1326" customFormat="false" ht="13.5" hidden="false" customHeight="false" outlineLevel="0" collapsed="false">
      <c r="A1326" s="3" t="str">
        <f aca="false">A526</f>
        <v>March 10 - 16, 2001</v>
      </c>
      <c r="B1326" s="19"/>
      <c r="C1326" s="19"/>
      <c r="D1326" s="19"/>
      <c r="E1326" s="19"/>
      <c r="F1326" s="19"/>
      <c r="G1326" s="19"/>
      <c r="H1326" s="19"/>
      <c r="I1326" s="19"/>
      <c r="J1326" s="19"/>
      <c r="K1326" s="19"/>
      <c r="L1326" s="19"/>
      <c r="M1326" s="19"/>
      <c r="N1326" s="19"/>
      <c r="O1326" s="19"/>
      <c r="P1326" s="19"/>
      <c r="Q1326" s="19"/>
      <c r="R1326" s="19"/>
      <c r="S1326" s="19"/>
      <c r="U1326" s="12" t="s">
        <v>26</v>
      </c>
      <c r="V1326" s="12" t="s">
        <v>27</v>
      </c>
      <c r="W1326" s="12" t="s">
        <v>26</v>
      </c>
      <c r="X1326" s="12" t="s">
        <v>27</v>
      </c>
      <c r="Y1326" s="29" t="s">
        <v>28</v>
      </c>
    </row>
    <row r="1327" customFormat="false" ht="12.75" hidden="false" customHeight="false" outlineLevel="0" collapsed="false">
      <c r="A1327" s="0" t="s">
        <v>30</v>
      </c>
      <c r="B1327" s="19"/>
      <c r="C1327" s="19"/>
      <c r="D1327" s="19"/>
      <c r="E1327" s="19"/>
      <c r="F1327" s="19" t="n">
        <f aca="false">($F$5/($F$5+$J$5))*F527</f>
        <v>41.5089056784668</v>
      </c>
      <c r="G1327" s="19" t="n">
        <f aca="false">($F$5/($F$5+$J$5))*G527</f>
        <v>28.0887331658798</v>
      </c>
      <c r="H1327" s="19"/>
      <c r="I1327" s="19"/>
      <c r="J1327" s="19" t="n">
        <f aca="false">($J$5/($F$5+$J$5))*J527</f>
        <v>21.3973192883674</v>
      </c>
      <c r="K1327" s="19" t="n">
        <f aca="false">($J$5/($F$5+$J$5))*K527</f>
        <v>12.460066132688</v>
      </c>
      <c r="L1327" s="19"/>
      <c r="M1327" s="19"/>
      <c r="N1327" s="19"/>
      <c r="O1327" s="19"/>
      <c r="P1327" s="19"/>
      <c r="Q1327" s="19"/>
      <c r="R1327" s="19"/>
      <c r="S1327" s="19"/>
      <c r="U1327" s="23" t="n">
        <f aca="false">B1327+D1327+F1327+H1327+J1327+L1327+N1327+P1327+R1327</f>
        <v>62.9062249668342</v>
      </c>
      <c r="V1327" s="23" t="n">
        <f aca="false">C1327+E1327+G1327+I1327+K1327+M1327+O1327+Q1327+S1327</f>
        <v>40.5487992985678</v>
      </c>
      <c r="W1327" s="19" t="n">
        <f aca="false">U1327-U1320</f>
        <v>5.86836906381277</v>
      </c>
      <c r="X1327" s="19" t="n">
        <f aca="false">V1327-V1320</f>
        <v>4.28013663633852</v>
      </c>
      <c r="Y1327" s="20" t="n">
        <v>3</v>
      </c>
      <c r="Z1327" s="37"/>
    </row>
    <row r="1328" customFormat="false" ht="12.75" hidden="false" customHeight="false" outlineLevel="0" collapsed="false">
      <c r="A1328" s="0" t="s">
        <v>31</v>
      </c>
      <c r="B1328" s="19" t="n">
        <f aca="false">($B$5/($B$5+$D$5+$H$5+$J$5+$L$5+$N$5))*B528</f>
        <v>11.0081564115476</v>
      </c>
      <c r="C1328" s="19" t="n">
        <f aca="false">($B$5/($B$5+$D$5+$H$5+$J$5+$L$5+$N$5))*C528</f>
        <v>6.85236580282499</v>
      </c>
      <c r="D1328" s="19" t="n">
        <f aca="false">($D$5/($B$5+$D$5+$H$5+$J$5+$L$5+$N$5))*D528</f>
        <v>9.45464229289506</v>
      </c>
      <c r="E1328" s="19" t="n">
        <f aca="false">($D$5/($B$5+$D$5+$H$5+$J$5+$L$5+$N$5))*E528</f>
        <v>6.10286057521607</v>
      </c>
      <c r="F1328" s="19"/>
      <c r="G1328" s="19"/>
      <c r="H1328" s="19" t="n">
        <f aca="false">($H$5/($B$5+$D$5+$H$5+$J$5+$L$5+$N$5))*H528</f>
        <v>17.6682956575065</v>
      </c>
      <c r="I1328" s="19" t="n">
        <f aca="false">($H$5/($B$5+$D$5+$H$5+$J$5+$L$5+$N$5))*I528</f>
        <v>12.0374973961539</v>
      </c>
      <c r="J1328" s="19" t="n">
        <f aca="false">($J$5/($B$5+$D$5+$H$5+$J$5+$L$5+$N$5))*J528</f>
        <v>4.99932359472077</v>
      </c>
      <c r="K1328" s="19" t="n">
        <f aca="false">($J$5/($B$5+$D$5+$H$5+$J$5+$L$5+$N$5))*K528</f>
        <v>3.00033589623821</v>
      </c>
      <c r="L1328" s="19" t="n">
        <f aca="false">($L$5/($B$5+$D$5+$H$5+$J$5+$L$5+$N$5))*L528</f>
        <v>3.10424008249187</v>
      </c>
      <c r="M1328" s="19" t="n">
        <f aca="false">($L$5/($B$5+$D$5+$H$5+$J$5+$L$5+$N$5))*M528</f>
        <v>2.03701482607853</v>
      </c>
      <c r="N1328" s="19" t="n">
        <f aca="false">($N$5/($B$5+$D$5+$H$5+$J$5+$L$5+$N$5))*N528</f>
        <v>5.70742401206328</v>
      </c>
      <c r="O1328" s="19" t="n">
        <f aca="false">($N$5/($B$5+$D$5+$H$5+$J$5+$L$5+$N$5))*O528</f>
        <v>3.71781309691654</v>
      </c>
      <c r="P1328" s="19"/>
      <c r="Q1328" s="19"/>
      <c r="R1328" s="19"/>
      <c r="S1328" s="19"/>
      <c r="U1328" s="23" t="n">
        <f aca="false">B1328+D1328+F1328+H1328+J1328+L1328+N1328+P1328+R1328</f>
        <v>51.9420820512251</v>
      </c>
      <c r="V1328" s="23" t="n">
        <f aca="false">C1328+E1328+G1328+I1328+K1328+M1328+O1328+Q1328+S1328</f>
        <v>33.7478875934282</v>
      </c>
      <c r="W1328" s="19" t="n">
        <f aca="false">U1328-U1321</f>
        <v>6.62424142316157</v>
      </c>
      <c r="X1328" s="19" t="n">
        <f aca="false">V1328-V1321</f>
        <v>3.57549183021574</v>
      </c>
      <c r="Y1328" s="20" t="n">
        <v>-31</v>
      </c>
      <c r="Z1328" s="37"/>
    </row>
    <row r="1329" customFormat="false" ht="12.75" hidden="false" customHeight="false" outlineLevel="0" collapsed="false">
      <c r="A1329" s="0" t="s">
        <v>32</v>
      </c>
      <c r="B1329" s="19"/>
      <c r="C1329" s="19"/>
      <c r="D1329" s="19"/>
      <c r="E1329" s="19"/>
      <c r="F1329" s="19"/>
      <c r="G1329" s="19"/>
      <c r="H1329" s="19"/>
      <c r="I1329" s="19"/>
      <c r="J1329" s="19" t="n">
        <f aca="false">($J$5/($J$5+$P$5+$R$5))*J529</f>
        <v>8.50484922985724</v>
      </c>
      <c r="K1329" s="19" t="n">
        <f aca="false">($J$5/($J$5+$P$5+$R$5))*K529</f>
        <v>4.64867327222879</v>
      </c>
      <c r="L1329" s="19"/>
      <c r="M1329" s="19"/>
      <c r="N1329" s="19"/>
      <c r="O1329" s="19"/>
      <c r="P1329" s="19" t="n">
        <f aca="false">($P$5/($J$5+$P$5+$R$5))*P529</f>
        <v>11.2198892204993</v>
      </c>
      <c r="Q1329" s="19" t="n">
        <f aca="false">($P$5/($J$5+$P$5+$R$5))*Q529</f>
        <v>6.67833302859935</v>
      </c>
      <c r="R1329" s="19" t="n">
        <f aca="false">($R$5/($J$5+$P$5+$R$5))*R529</f>
        <v>31.8432485972183</v>
      </c>
      <c r="S1329" s="19" t="n">
        <f aca="false">($R$5/($J$5+$P$5+$R$5))*S529</f>
        <v>22.318442289801</v>
      </c>
      <c r="U1329" s="23" t="n">
        <f aca="false">B1329+D1329+F1329+H1329+J1329+L1329+N1329+P1329+R1329</f>
        <v>51.5679870475748</v>
      </c>
      <c r="V1329" s="23" t="n">
        <f aca="false">C1329+E1329+G1329+I1329+K1329+M1329+O1329+Q1329+S1329</f>
        <v>33.6454485906291</v>
      </c>
      <c r="W1329" s="19" t="n">
        <f aca="false">U1329-U1322</f>
        <v>0.26024915572544</v>
      </c>
      <c r="X1329" s="19" t="n">
        <f aca="false">V1329-V1322</f>
        <v>1.22860380079151</v>
      </c>
      <c r="Y1329" s="20" t="n">
        <v>5</v>
      </c>
      <c r="Z1329" s="37"/>
    </row>
    <row r="1330" customFormat="false" ht="13.5" hidden="false" customHeight="false" outlineLevel="0" collapsed="false">
      <c r="U1330" s="30" t="n">
        <f aca="false">(U1327*(($F$5+$J$5)/(SUM($B$5:$S$5)+$J$5+$J$5)))+(U1328*(($B$5+$D$5+$H$5+$J$5+$L$5+$N$5)/(SUM($B$5:$S$5)+$J$5+$J$5)))+(U1329*(($J$5+$P$5+$R$5)/(SUM($B$5:$S$5)+$J$5+$J$5)))</f>
        <v>53.58175760216</v>
      </c>
      <c r="V1330" s="30" t="n">
        <f aca="false">(V1327*(($F$5+$J$5)/(SUM($B$5:$S$5)+$J$5+$J$5)))+(V1328*(($B$5+$D$5+$H$5+$J$5+$L$5+$N$5)/(SUM($B$5:$S$5)+$J$5+$J$5)))+(V1329*(($J$5+$P$5+$R$5)/(SUM($B$5:$S$5)+$J$5+$J$5)))</f>
        <v>34.7982136632095</v>
      </c>
      <c r="W1330" s="31" t="n">
        <f aca="false">U1330-U1320</f>
        <v>-3.45609830086141</v>
      </c>
      <c r="X1330" s="31" t="n">
        <f aca="false">V1330-V1320</f>
        <v>-1.47044899901975</v>
      </c>
      <c r="Y1330" s="22" t="n">
        <f aca="false">SUM(Y1327:Y1329)</f>
        <v>-23</v>
      </c>
    </row>
    <row r="1331" customFormat="false" ht="13.5" hidden="false" customHeight="false" outlineLevel="0" collapsed="false"/>
    <row r="1332" customFormat="false" ht="13.5" hidden="false" customHeight="false" outlineLevel="0" collapsed="false"/>
    <row r="1333" customFormat="false" ht="13.5" hidden="false" customHeight="false" outlineLevel="0" collapsed="false">
      <c r="A1333" s="3" t="str">
        <f aca="false">A533</f>
        <v>March 17 - 23, 2001</v>
      </c>
      <c r="B1333" s="19"/>
      <c r="C1333" s="19"/>
      <c r="D1333" s="19"/>
      <c r="E1333" s="19"/>
      <c r="F1333" s="19"/>
      <c r="G1333" s="19"/>
      <c r="H1333" s="19"/>
      <c r="I1333" s="19"/>
      <c r="J1333" s="19"/>
      <c r="K1333" s="19"/>
      <c r="L1333" s="19"/>
      <c r="M1333" s="19"/>
      <c r="N1333" s="19"/>
      <c r="O1333" s="19"/>
      <c r="P1333" s="19"/>
      <c r="Q1333" s="19"/>
      <c r="R1333" s="19"/>
      <c r="S1333" s="19"/>
      <c r="U1333" s="12" t="s">
        <v>26</v>
      </c>
      <c r="V1333" s="12" t="s">
        <v>27</v>
      </c>
      <c r="W1333" s="12" t="s">
        <v>26</v>
      </c>
      <c r="X1333" s="12" t="s">
        <v>27</v>
      </c>
      <c r="Y1333" s="29" t="s">
        <v>28</v>
      </c>
    </row>
    <row r="1334" customFormat="false" ht="12.75" hidden="false" customHeight="false" outlineLevel="0" collapsed="false">
      <c r="A1334" s="0" t="s">
        <v>30</v>
      </c>
      <c r="B1334" s="19"/>
      <c r="C1334" s="19"/>
      <c r="D1334" s="19"/>
      <c r="E1334" s="19"/>
      <c r="F1334" s="19" t="n">
        <f aca="false">($F$5/($F$5+$J$5))*F534</f>
        <v>39.5042824140643</v>
      </c>
      <c r="G1334" s="19" t="n">
        <f aca="false">($F$5/($F$5+$J$5))*G534</f>
        <v>25.2718573612104</v>
      </c>
      <c r="H1334" s="19"/>
      <c r="I1334" s="19"/>
      <c r="J1334" s="19" t="n">
        <f aca="false">($J$5/($F$5+$J$5))*J534</f>
        <v>20.9723885401679</v>
      </c>
      <c r="K1334" s="19" t="n">
        <f aca="false">($J$5/($F$5+$J$5))*K534</f>
        <v>12.1585023759013</v>
      </c>
      <c r="L1334" s="19"/>
      <c r="M1334" s="19"/>
      <c r="N1334" s="19"/>
      <c r="O1334" s="19"/>
      <c r="P1334" s="19"/>
      <c r="Q1334" s="19"/>
      <c r="R1334" s="19"/>
      <c r="S1334" s="19"/>
      <c r="U1334" s="23" t="n">
        <f aca="false">B1334+D1334+F1334+H1334+J1334+L1334+N1334+P1334+R1334</f>
        <v>60.4766709542322</v>
      </c>
      <c r="V1334" s="23" t="n">
        <f aca="false">C1334+E1334+G1334+I1334+K1334+M1334+O1334+Q1334+S1334</f>
        <v>37.4303597371116</v>
      </c>
      <c r="W1334" s="19" t="n">
        <f aca="false">U1334-U1327</f>
        <v>-2.42955401260201</v>
      </c>
      <c r="X1334" s="19" t="n">
        <f aca="false">V1334-V1327</f>
        <v>-3.11843956145616</v>
      </c>
      <c r="Y1334" s="20"/>
      <c r="Z1334" s="37"/>
    </row>
    <row r="1335" customFormat="false" ht="12.75" hidden="false" customHeight="false" outlineLevel="0" collapsed="false">
      <c r="A1335" s="0" t="s">
        <v>31</v>
      </c>
      <c r="B1335" s="19" t="n">
        <f aca="false">($B$5/($B$5+$D$5+$H$5+$J$5+$L$5+$N$5))*B535</f>
        <v>11.5227699982084</v>
      </c>
      <c r="C1335" s="19" t="n">
        <f aca="false">($B$5/($B$5+$D$5+$H$5+$J$5+$L$5+$N$5))*C535</f>
        <v>6.68006555010598</v>
      </c>
      <c r="D1335" s="19" t="n">
        <f aca="false">($D$5/($B$5+$D$5+$H$5+$J$5+$L$5+$N$5))*D535</f>
        <v>9.70707773606753</v>
      </c>
      <c r="E1335" s="19" t="n">
        <f aca="false">($D$5/($B$5+$D$5+$H$5+$J$5+$L$5+$N$5))*E535</f>
        <v>6.66382822671046</v>
      </c>
      <c r="F1335" s="19"/>
      <c r="G1335" s="19"/>
      <c r="H1335" s="19" t="n">
        <f aca="false">($H$5/($B$5+$D$5+$H$5+$J$5+$L$5+$N$5))*H535</f>
        <v>16.1782835137279</v>
      </c>
      <c r="I1335" s="19" t="n">
        <f aca="false">($H$5/($B$5+$D$5+$H$5+$J$5+$L$5+$N$5))*I535</f>
        <v>11.9942446739707</v>
      </c>
      <c r="J1335" s="19" t="n">
        <f aca="false">($J$5/($B$5+$D$5+$H$5+$J$5+$L$5+$N$5))*J535</f>
        <v>5.30158240256183</v>
      </c>
      <c r="K1335" s="19" t="n">
        <f aca="false">($J$5/($B$5+$D$5+$H$5+$J$5+$L$5+$N$5))*K535</f>
        <v>2.9762293655515</v>
      </c>
      <c r="L1335" s="19" t="n">
        <f aca="false">($L$5/($B$5+$D$5+$H$5+$J$5+$L$5+$N$5))*L535</f>
        <v>3.38436768189281</v>
      </c>
      <c r="M1335" s="19" t="n">
        <f aca="false">($L$5/($B$5+$D$5+$H$5+$J$5+$L$5+$N$5))*M535</f>
        <v>2.24558809302379</v>
      </c>
      <c r="N1335" s="19" t="n">
        <f aca="false">($N$5/($B$5+$D$5+$H$5+$J$5+$L$5+$N$5))*N535</f>
        <v>5.15701340123072</v>
      </c>
      <c r="O1335" s="19" t="n">
        <f aca="false">($N$5/($B$5+$D$5+$H$5+$J$5+$L$5+$N$5))*O535</f>
        <v>3.62341549875264</v>
      </c>
      <c r="P1335" s="19"/>
      <c r="Q1335" s="19"/>
      <c r="R1335" s="19"/>
      <c r="S1335" s="19"/>
      <c r="U1335" s="23" t="n">
        <f aca="false">B1335+D1335+F1335+H1335+J1335+L1335+N1335+P1335+R1335</f>
        <v>51.2510947336892</v>
      </c>
      <c r="V1335" s="23" t="n">
        <f aca="false">C1335+E1335+G1335+I1335+K1335+M1335+O1335+Q1335+S1335</f>
        <v>34.1833714081151</v>
      </c>
      <c r="W1335" s="19" t="n">
        <f aca="false">U1335-U1328</f>
        <v>-0.690987317535857</v>
      </c>
      <c r="X1335" s="19" t="n">
        <f aca="false">V1335-V1328</f>
        <v>0.435483814686897</v>
      </c>
      <c r="Y1335" s="20"/>
      <c r="Z1335" s="37"/>
    </row>
    <row r="1336" customFormat="false" ht="12.75" hidden="false" customHeight="false" outlineLevel="0" collapsed="false">
      <c r="A1336" s="0" t="s">
        <v>32</v>
      </c>
      <c r="B1336" s="19"/>
      <c r="C1336" s="19"/>
      <c r="D1336" s="19"/>
      <c r="E1336" s="19"/>
      <c r="F1336" s="19"/>
      <c r="G1336" s="19"/>
      <c r="H1336" s="19"/>
      <c r="I1336" s="19"/>
      <c r="J1336" s="19" t="n">
        <f aca="false">($J$5/($J$5+$P$5+$R$5))*J536</f>
        <v>10.0173593485762</v>
      </c>
      <c r="K1336" s="19" t="n">
        <f aca="false">($J$5/($J$5+$P$5+$R$5))*K536</f>
        <v>5.65862411827433</v>
      </c>
      <c r="L1336" s="19"/>
      <c r="M1336" s="19"/>
      <c r="N1336" s="19"/>
      <c r="O1336" s="19"/>
      <c r="P1336" s="19" t="n">
        <f aca="false">($P$5/($J$5+$P$5+$R$5))*P536</f>
        <v>13.145161366922</v>
      </c>
      <c r="Q1336" s="19" t="n">
        <f aca="false">($P$5/($J$5+$P$5+$R$5))*Q536</f>
        <v>7.57433063775091</v>
      </c>
      <c r="R1336" s="19" t="n">
        <f aca="false">($R$5/($J$5+$P$5+$R$5))*R536</f>
        <v>34.5749158807073</v>
      </c>
      <c r="S1336" s="19" t="n">
        <f aca="false">($R$5/($J$5+$P$5+$R$5))*S536</f>
        <v>23.5368838119328</v>
      </c>
      <c r="U1336" s="23" t="n">
        <f aca="false">B1336+D1336+F1336+H1336+J1336+L1336+N1336+P1336+R1336</f>
        <v>57.7374365962054</v>
      </c>
      <c r="V1336" s="23" t="n">
        <f aca="false">C1336+E1336+G1336+I1336+K1336+M1336+O1336+Q1336+S1336</f>
        <v>36.769838567958</v>
      </c>
      <c r="W1336" s="19" t="n">
        <f aca="false">U1336-U1329</f>
        <v>6.1694495486306</v>
      </c>
      <c r="X1336" s="19" t="n">
        <f aca="false">V1336-V1329</f>
        <v>3.1243899773289</v>
      </c>
      <c r="Y1336" s="20"/>
      <c r="Z1336" s="37"/>
    </row>
    <row r="1337" customFormat="false" ht="13.5" hidden="false" customHeight="false" outlineLevel="0" collapsed="false">
      <c r="U1337" s="30" t="n">
        <f aca="false">(U1334*(($F$5+$J$5)/(SUM($B$5:$S$5)+$J$5+$J$5)))+(U1335*(($B$5+$D$5+$H$5+$J$5+$L$5+$N$5)/(SUM($B$5:$S$5)+$J$5+$J$5)))+(U1336*(($J$5+$P$5+$R$5)/(SUM($B$5:$S$5)+$J$5+$J$5)))</f>
        <v>54.3759356377025</v>
      </c>
      <c r="V1337" s="30" t="n">
        <f aca="false">(V1334*(($F$5+$J$5)/(SUM($B$5:$S$5)+$J$5+$J$5)))+(V1335*(($B$5+$D$5+$H$5+$J$5+$L$5+$N$5)/(SUM($B$5:$S$5)+$J$5+$J$5)))+(V1336*(($J$5+$P$5+$R$5)/(SUM($B$5:$S$5)+$J$5+$J$5)))</f>
        <v>35.3610700831512</v>
      </c>
      <c r="W1337" s="31" t="n">
        <f aca="false">U1337-U1327</f>
        <v>-8.53028932913166</v>
      </c>
      <c r="X1337" s="31" t="n">
        <f aca="false">V1337-V1327</f>
        <v>-5.18772921541659</v>
      </c>
      <c r="Y1337" s="22" t="n">
        <f aca="false">SUM(Y1334:Y1336)</f>
        <v>0</v>
      </c>
    </row>
    <row r="1338" customFormat="false" ht="13.5" hidden="false" customHeight="false" outlineLevel="0" collapsed="false"/>
    <row r="1339" customFormat="false" ht="13.5" hidden="false" customHeight="false" outlineLevel="0" collapsed="false"/>
    <row r="1340" customFormat="false" ht="13.5" hidden="false" customHeight="false" outlineLevel="0" collapsed="false">
      <c r="A1340" s="3" t="str">
        <f aca="false">A540</f>
        <v>March 24 - 30, 2001</v>
      </c>
      <c r="B1340" s="19"/>
      <c r="C1340" s="19"/>
      <c r="D1340" s="19"/>
      <c r="E1340" s="19"/>
      <c r="F1340" s="19"/>
      <c r="G1340" s="19"/>
      <c r="H1340" s="19"/>
      <c r="I1340" s="19"/>
      <c r="J1340" s="19"/>
      <c r="K1340" s="19"/>
      <c r="L1340" s="19"/>
      <c r="M1340" s="19"/>
      <c r="N1340" s="19"/>
      <c r="O1340" s="19"/>
      <c r="P1340" s="19"/>
      <c r="Q1340" s="19"/>
      <c r="R1340" s="19"/>
      <c r="S1340" s="19"/>
      <c r="U1340" s="12" t="s">
        <v>26</v>
      </c>
      <c r="V1340" s="12" t="s">
        <v>27</v>
      </c>
      <c r="W1340" s="12" t="s">
        <v>26</v>
      </c>
      <c r="X1340" s="12" t="s">
        <v>27</v>
      </c>
      <c r="Y1340" s="29" t="s">
        <v>28</v>
      </c>
    </row>
    <row r="1341" customFormat="false" ht="12.75" hidden="false" customHeight="false" outlineLevel="0" collapsed="false">
      <c r="A1341" s="0" t="s">
        <v>30</v>
      </c>
      <c r="B1341" s="19"/>
      <c r="C1341" s="19"/>
      <c r="D1341" s="19"/>
      <c r="E1341" s="19"/>
      <c r="F1341" s="19" t="n">
        <f aca="false">($F$5/($F$5+$J$5))*F541</f>
        <v>36.9134768976957</v>
      </c>
      <c r="G1341" s="19" t="n">
        <f aca="false">($F$5/($F$5+$J$5))*G541</f>
        <v>27.0103978969048</v>
      </c>
      <c r="H1341" s="19"/>
      <c r="I1341" s="19"/>
      <c r="J1341" s="19" t="n">
        <f aca="false">($J$5/($F$5+$J$5))*J541</f>
        <v>18.3268519465389</v>
      </c>
      <c r="K1341" s="19" t="n">
        <f aca="false">($J$5/($F$5+$J$5))*K541</f>
        <v>11.1852738880896</v>
      </c>
      <c r="L1341" s="19"/>
      <c r="M1341" s="19"/>
      <c r="N1341" s="19"/>
      <c r="O1341" s="19"/>
      <c r="P1341" s="19"/>
      <c r="Q1341" s="19"/>
      <c r="R1341" s="19"/>
      <c r="S1341" s="19"/>
      <c r="U1341" s="23" t="n">
        <f aca="false">B1341+D1341+F1341+H1341+J1341+L1341+N1341+P1341+R1341</f>
        <v>55.2403288442346</v>
      </c>
      <c r="V1341" s="23" t="n">
        <f aca="false">C1341+E1341+G1341+I1341+K1341+M1341+O1341+Q1341+S1341</f>
        <v>38.1956717849943</v>
      </c>
      <c r="W1341" s="19" t="n">
        <f aca="false">U1341-U1334</f>
        <v>-5.23634210999758</v>
      </c>
      <c r="X1341" s="19" t="n">
        <f aca="false">V1341-V1334</f>
        <v>0.765312047882709</v>
      </c>
      <c r="Y1341" s="20"/>
      <c r="Z1341" s="37"/>
    </row>
    <row r="1342" customFormat="false" ht="12.75" hidden="false" customHeight="false" outlineLevel="0" collapsed="false">
      <c r="A1342" s="0" t="s">
        <v>31</v>
      </c>
      <c r="B1342" s="19" t="n">
        <f aca="false">($B$5/($B$5+$D$5+$H$5+$J$5+$L$5+$N$5))*B542</f>
        <v>9.88820476887406</v>
      </c>
      <c r="C1342" s="19" t="n">
        <f aca="false">($B$5/($B$5+$D$5+$H$5+$J$5+$L$5+$N$5))*C542</f>
        <v>5.56087629793118</v>
      </c>
      <c r="D1342" s="19" t="n">
        <f aca="false">($D$5/($B$5+$D$5+$H$5+$J$5+$L$5+$N$5))*D542</f>
        <v>9.02222972820146</v>
      </c>
      <c r="E1342" s="19" t="n">
        <f aca="false">($D$5/($B$5+$D$5+$H$5+$J$5+$L$5+$N$5))*E542</f>
        <v>5.64239962794775</v>
      </c>
      <c r="F1342" s="19"/>
      <c r="G1342" s="19"/>
      <c r="H1342" s="19" t="n">
        <f aca="false">($H$5/($B$5+$D$5+$H$5+$J$5+$L$5+$N$5))*H542</f>
        <v>16.446038460576</v>
      </c>
      <c r="I1342" s="19" t="n">
        <f aca="false">($H$5/($B$5+$D$5+$H$5+$J$5+$L$5+$N$5))*I542</f>
        <v>10.7831684528427</v>
      </c>
      <c r="J1342" s="19" t="n">
        <f aca="false">($J$5/($B$5+$D$5+$H$5+$J$5+$L$5+$N$5))*J542</f>
        <v>4.51162993544349</v>
      </c>
      <c r="K1342" s="19" t="n">
        <f aca="false">($J$5/($B$5+$D$5+$H$5+$J$5+$L$5+$N$5))*K542</f>
        <v>2.63502923890884</v>
      </c>
      <c r="L1342" s="19" t="n">
        <f aca="false">($L$5/($B$5+$D$5+$H$5+$J$5+$L$5+$N$5))*L542</f>
        <v>3.08749332383203</v>
      </c>
      <c r="M1342" s="19" t="n">
        <f aca="false">($L$5/($B$5+$D$5+$H$5+$J$5+$L$5+$N$5))*M542</f>
        <v>1.96546049362286</v>
      </c>
      <c r="N1342" s="19" t="n">
        <f aca="false">($N$5/($B$5+$D$5+$H$5+$J$5+$L$5+$N$5))*N542</f>
        <v>5.27682573736181</v>
      </c>
      <c r="O1342" s="19" t="n">
        <f aca="false">($N$5/($B$5+$D$5+$H$5+$J$5+$L$5+$N$5))*O542</f>
        <v>3.33150907981506</v>
      </c>
      <c r="P1342" s="19"/>
      <c r="Q1342" s="19"/>
      <c r="R1342" s="19"/>
      <c r="S1342" s="19"/>
      <c r="U1342" s="23" t="n">
        <f aca="false">B1342+D1342+F1342+H1342+J1342+L1342+N1342+P1342+R1342</f>
        <v>48.2324219542888</v>
      </c>
      <c r="V1342" s="23" t="n">
        <f aca="false">C1342+E1342+G1342+I1342+K1342+M1342+O1342+Q1342+S1342</f>
        <v>29.9184431910684</v>
      </c>
      <c r="W1342" s="19" t="n">
        <f aca="false">U1342-U1335</f>
        <v>-3.01867277940036</v>
      </c>
      <c r="X1342" s="19" t="n">
        <f aca="false">V1342-V1335</f>
        <v>-4.26492821704673</v>
      </c>
      <c r="Y1342" s="20"/>
      <c r="Z1342" s="37"/>
    </row>
    <row r="1343" customFormat="false" ht="12.75" hidden="false" customHeight="false" outlineLevel="0" collapsed="false">
      <c r="A1343" s="0" t="s">
        <v>32</v>
      </c>
      <c r="B1343" s="19"/>
      <c r="C1343" s="19"/>
      <c r="D1343" s="19"/>
      <c r="E1343" s="19"/>
      <c r="F1343" s="19"/>
      <c r="G1343" s="19"/>
      <c r="H1343" s="19"/>
      <c r="I1343" s="19"/>
      <c r="J1343" s="19" t="n">
        <f aca="false">($J$5/($J$5+$P$5+$R$5))*J543</f>
        <v>8.10376827185829</v>
      </c>
      <c r="K1343" s="19" t="n">
        <f aca="false">($J$5/($J$5+$P$5+$R$5))*K543</f>
        <v>4.14128169885662</v>
      </c>
      <c r="L1343" s="19"/>
      <c r="M1343" s="19"/>
      <c r="N1343" s="19"/>
      <c r="O1343" s="19"/>
      <c r="P1343" s="19" t="n">
        <f aca="false">($P$5/($J$5+$P$5+$R$5))*P543</f>
        <v>12.7554712183985</v>
      </c>
      <c r="Q1343" s="19" t="n">
        <f aca="false">($P$5/($J$5+$P$5+$R$5))*Q543</f>
        <v>7.97488575324065</v>
      </c>
      <c r="R1343" s="19" t="n">
        <f aca="false">($R$5/($J$5+$P$5+$R$5))*R543</f>
        <v>34.1622179457917</v>
      </c>
      <c r="S1343" s="19" t="n">
        <f aca="false">($R$5/($J$5+$P$5+$R$5))*S543</f>
        <v>24.4867441383258</v>
      </c>
      <c r="U1343" s="23" t="n">
        <f aca="false">B1343+D1343+F1343+H1343+J1343+L1343+N1343+P1343+R1343</f>
        <v>55.0214574360485</v>
      </c>
      <c r="V1343" s="23" t="n">
        <f aca="false">C1343+E1343+G1343+I1343+K1343+M1343+O1343+Q1343+S1343</f>
        <v>36.6029115904231</v>
      </c>
      <c r="W1343" s="19" t="n">
        <f aca="false">U1343-U1336</f>
        <v>-2.71597916015696</v>
      </c>
      <c r="X1343" s="19" t="n">
        <f aca="false">V1343-V1336</f>
        <v>-0.166926977534914</v>
      </c>
      <c r="Y1343" s="20"/>
      <c r="Z1343" s="37"/>
    </row>
    <row r="1344" customFormat="false" ht="13.5" hidden="false" customHeight="false" outlineLevel="0" collapsed="false">
      <c r="U1344" s="30" t="n">
        <f aca="false">(U1341*(($F$5+$J$5)/(SUM($B$5:$S$5)+$J$5+$J$5)))+(U1342*(($B$5+$D$5+$H$5+$J$5+$L$5+$N$5)/(SUM($B$5:$S$5)+$J$5+$J$5)))+(U1343*(($J$5+$P$5+$R$5)/(SUM($B$5:$S$5)+$J$5+$J$5)))</f>
        <v>51.0838679646461</v>
      </c>
      <c r="V1344" s="30" t="n">
        <f aca="false">(V1341*(($F$5+$J$5)/(SUM($B$5:$S$5)+$J$5+$J$5)))+(V1342*(($B$5+$D$5+$H$5+$J$5+$L$5+$N$5)/(SUM($B$5:$S$5)+$J$5+$J$5)))+(V1343*(($J$5+$P$5+$R$5)/(SUM($B$5:$S$5)+$J$5+$J$5)))</f>
        <v>32.9439960714549</v>
      </c>
      <c r="W1344" s="31" t="n">
        <f aca="false">U1344-U1334</f>
        <v>-9.39280298958603</v>
      </c>
      <c r="X1344" s="31" t="n">
        <f aca="false">V1344-V1334</f>
        <v>-4.48636366565676</v>
      </c>
      <c r="Y1344" s="22" t="n">
        <f aca="false">SUM(Y1341:Y1343)</f>
        <v>0</v>
      </c>
    </row>
    <row r="1345" customFormat="false" ht="13.5" hidden="false" customHeight="false" outlineLevel="0" collapsed="false"/>
    <row r="1346" customFormat="false" ht="13.5" hidden="false" customHeight="false" outlineLevel="0" collapsed="false"/>
    <row r="1347" customFormat="false" ht="13.5" hidden="false" customHeight="false" outlineLevel="0" collapsed="false">
      <c r="A1347" s="3" t="str">
        <f aca="false">A547</f>
        <v>March 31 - Apr 6, 2001</v>
      </c>
      <c r="B1347" s="19"/>
      <c r="C1347" s="19"/>
      <c r="D1347" s="19"/>
      <c r="E1347" s="19"/>
      <c r="F1347" s="19"/>
      <c r="G1347" s="19"/>
      <c r="H1347" s="19"/>
      <c r="I1347" s="19"/>
      <c r="J1347" s="19"/>
      <c r="K1347" s="19"/>
      <c r="L1347" s="19"/>
      <c r="M1347" s="19"/>
      <c r="N1347" s="19"/>
      <c r="O1347" s="19"/>
      <c r="P1347" s="19"/>
      <c r="Q1347" s="19"/>
      <c r="R1347" s="19"/>
      <c r="S1347" s="19"/>
      <c r="U1347" s="12" t="s">
        <v>26</v>
      </c>
      <c r="V1347" s="12" t="s">
        <v>27</v>
      </c>
      <c r="W1347" s="12" t="s">
        <v>26</v>
      </c>
      <c r="X1347" s="12" t="s">
        <v>27</v>
      </c>
      <c r="Y1347" s="29" t="s">
        <v>28</v>
      </c>
    </row>
    <row r="1348" customFormat="false" ht="12.75" hidden="false" customHeight="false" outlineLevel="0" collapsed="false">
      <c r="A1348" s="0" t="s">
        <v>30</v>
      </c>
      <c r="B1348" s="19"/>
      <c r="C1348" s="19"/>
      <c r="D1348" s="19"/>
      <c r="E1348" s="19"/>
      <c r="F1348" s="19" t="n">
        <f aca="false">($F$5/($F$5+$J$5))*F548</f>
        <v>47.4147418825749</v>
      </c>
      <c r="G1348" s="19" t="n">
        <f aca="false">($F$5/($F$5+$J$5))*G548</f>
        <v>34.3946937740602</v>
      </c>
      <c r="H1348" s="19"/>
      <c r="I1348" s="19"/>
      <c r="J1348" s="19" t="n">
        <f aca="false">($J$5/($F$5+$J$5))*J548</f>
        <v>24.0017335515255</v>
      </c>
      <c r="K1348" s="19" t="n">
        <f aca="false">($J$5/($F$5+$J$5))*K548</f>
        <v>15.6127781354583</v>
      </c>
      <c r="L1348" s="19"/>
      <c r="M1348" s="19"/>
      <c r="N1348" s="19"/>
      <c r="O1348" s="19"/>
      <c r="P1348" s="19"/>
      <c r="Q1348" s="19"/>
      <c r="R1348" s="19"/>
      <c r="S1348" s="19"/>
      <c r="U1348" s="23" t="n">
        <f aca="false">B1348+D1348+F1348+H1348+J1348+L1348+N1348+P1348+R1348</f>
        <v>71.4164754341004</v>
      </c>
      <c r="V1348" s="23" t="n">
        <f aca="false">C1348+E1348+G1348+I1348+K1348+M1348+O1348+Q1348+S1348</f>
        <v>50.0074719095185</v>
      </c>
      <c r="W1348" s="19" t="n">
        <f aca="false">U1348-U1341</f>
        <v>16.1761465898658</v>
      </c>
      <c r="X1348" s="19" t="n">
        <f aca="false">V1348-V1341</f>
        <v>11.8118001245242</v>
      </c>
      <c r="Y1348" s="20"/>
      <c r="Z1348" s="37"/>
    </row>
    <row r="1349" customFormat="false" ht="12.75" hidden="false" customHeight="false" outlineLevel="0" collapsed="false">
      <c r="A1349" s="0" t="s">
        <v>31</v>
      </c>
      <c r="B1349" s="19" t="n">
        <f aca="false">($B$5/($B$5+$D$5+$H$5+$J$5+$L$5+$N$5))*B549</f>
        <v>13.1771573805104</v>
      </c>
      <c r="C1349" s="19" t="n">
        <f aca="false">($B$5/($B$5+$D$5+$H$5+$J$5+$L$5+$N$5))*C549</f>
        <v>7.98222852198238</v>
      </c>
      <c r="D1349" s="19" t="n">
        <f aca="false">($D$5/($B$5+$D$5+$H$5+$J$5+$L$5+$N$5))*D549</f>
        <v>10.1397240372826</v>
      </c>
      <c r="E1349" s="19" t="n">
        <f aca="false">($D$5/($B$5+$D$5+$H$5+$J$5+$L$5+$N$5))*E549</f>
        <v>6.96534833938869</v>
      </c>
      <c r="F1349" s="19"/>
      <c r="G1349" s="19"/>
      <c r="H1349" s="19" t="n">
        <f aca="false">($H$5/($B$5+$D$5+$H$5+$J$5+$L$5+$N$5))*H549</f>
        <v>17.6453452334909</v>
      </c>
      <c r="I1349" s="19" t="n">
        <f aca="false">($H$5/($B$5+$D$5+$H$5+$J$5+$L$5+$N$5))*I549</f>
        <v>12.7586703354116</v>
      </c>
      <c r="J1349" s="19" t="n">
        <f aca="false">($J$5/($B$5+$D$5+$H$5+$J$5+$L$5+$N$5))*J549</f>
        <v>6.12491314293869</v>
      </c>
      <c r="K1349" s="19" t="n">
        <f aca="false">($J$5/($B$5+$D$5+$H$5+$J$5+$L$5+$N$5))*K549</f>
        <v>3.89413188016084</v>
      </c>
      <c r="L1349" s="19" t="n">
        <f aca="false">($L$5/($B$5+$D$5+$H$5+$J$5+$L$5+$N$5))*L549</f>
        <v>3.34630686675681</v>
      </c>
      <c r="M1349" s="19" t="n">
        <f aca="false">($L$5/($B$5+$D$5+$H$5+$J$5+$L$5+$N$5))*M549</f>
        <v>2.31561999287403</v>
      </c>
      <c r="N1349" s="19" t="n">
        <f aca="false">($N$5/($B$5+$D$5+$H$5+$J$5+$L$5+$N$5))*N549</f>
        <v>6.05596898989921</v>
      </c>
      <c r="O1349" s="19" t="n">
        <f aca="false">($N$5/($B$5+$D$5+$H$5+$J$5+$L$5+$N$5))*O549</f>
        <v>4.52818017038507</v>
      </c>
      <c r="P1349" s="19"/>
      <c r="Q1349" s="19"/>
      <c r="R1349" s="19"/>
      <c r="S1349" s="19"/>
      <c r="U1349" s="23" t="n">
        <f aca="false">B1349+D1349+F1349+H1349+J1349+L1349+N1349+P1349+R1349</f>
        <v>56.4894156508786</v>
      </c>
      <c r="V1349" s="23" t="n">
        <f aca="false">C1349+E1349+G1349+I1349+K1349+M1349+O1349+Q1349+S1349</f>
        <v>38.4441792402026</v>
      </c>
      <c r="W1349" s="19" t="n">
        <f aca="false">U1349-U1342</f>
        <v>8.25699369658975</v>
      </c>
      <c r="X1349" s="19" t="n">
        <f aca="false">V1349-V1342</f>
        <v>8.52573604913424</v>
      </c>
      <c r="Y1349" s="20"/>
      <c r="Z1349" s="37"/>
    </row>
    <row r="1350" customFormat="false" ht="12.75" hidden="false" customHeight="false" outlineLevel="0" collapsed="false">
      <c r="A1350" s="0" t="s">
        <v>32</v>
      </c>
      <c r="B1350" s="19"/>
      <c r="C1350" s="19"/>
      <c r="D1350" s="19"/>
      <c r="E1350" s="19"/>
      <c r="F1350" s="19"/>
      <c r="G1350" s="19"/>
      <c r="H1350" s="19"/>
      <c r="I1350" s="19"/>
      <c r="J1350" s="19" t="n">
        <f aca="false">($J$5/($J$5+$P$5+$R$5))*J550</f>
        <v>11.0079809918266</v>
      </c>
      <c r="K1350" s="19" t="n">
        <f aca="false">($J$5/($J$5+$P$5+$R$5))*K550</f>
        <v>7.03099751672857</v>
      </c>
      <c r="L1350" s="19"/>
      <c r="M1350" s="19"/>
      <c r="N1350" s="19"/>
      <c r="O1350" s="19"/>
      <c r="P1350" s="19" t="n">
        <f aca="false">($P$5/($J$5+$P$5+$R$5))*P550</f>
        <v>13.136469393349</v>
      </c>
      <c r="Q1350" s="19" t="n">
        <f aca="false">($P$5/($J$5+$P$5+$R$5))*Q550</f>
        <v>7.99082103812451</v>
      </c>
      <c r="R1350" s="19" t="n">
        <f aca="false">($R$5/($J$5+$P$5+$R$5))*R550</f>
        <v>33.0551393584784</v>
      </c>
      <c r="S1350" s="19" t="n">
        <f aca="false">($R$5/($J$5+$P$5+$R$5))*S550</f>
        <v>22.8556046812785</v>
      </c>
      <c r="U1350" s="23" t="n">
        <f aca="false">B1350+D1350+F1350+H1350+J1350+L1350+N1350+P1350+R1350</f>
        <v>57.199589743654</v>
      </c>
      <c r="V1350" s="23" t="n">
        <f aca="false">C1350+E1350+G1350+I1350+K1350+M1350+O1350+Q1350+S1350</f>
        <v>37.8774232361315</v>
      </c>
      <c r="W1350" s="19" t="n">
        <f aca="false">U1350-U1343</f>
        <v>2.17813230760547</v>
      </c>
      <c r="X1350" s="19" t="n">
        <f aca="false">V1350-V1343</f>
        <v>1.27451164570843</v>
      </c>
      <c r="Y1350" s="20"/>
      <c r="Z1350" s="37"/>
    </row>
    <row r="1351" customFormat="false" ht="13.5" hidden="false" customHeight="false" outlineLevel="0" collapsed="false">
      <c r="U1351" s="30" t="n">
        <f aca="false">(U1348*(($F$5+$J$5)/(SUM($B$5:$S$5)+$J$5+$J$5)))+(U1349*(($B$5+$D$5+$H$5+$J$5+$L$5+$N$5)/(SUM($B$5:$S$5)+$J$5+$J$5)))+(U1350*(($J$5+$P$5+$R$5)/(SUM($B$5:$S$5)+$J$5+$J$5)))</f>
        <v>59.0346603739341</v>
      </c>
      <c r="V1351" s="30" t="n">
        <f aca="false">(V1348*(($F$5+$J$5)/(SUM($B$5:$S$5)+$J$5+$J$5)))+(V1349*(($B$5+$D$5+$H$5+$J$5+$L$5+$N$5)/(SUM($B$5:$S$5)+$J$5+$J$5)))+(V1350*(($J$5+$P$5+$R$5)/(SUM($B$5:$S$5)+$J$5+$J$5)))</f>
        <v>40.1292658312253</v>
      </c>
      <c r="W1351" s="31" t="n">
        <f aca="false">U1351-U1341</f>
        <v>3.79433152969948</v>
      </c>
      <c r="X1351" s="31" t="n">
        <f aca="false">V1351-V1341</f>
        <v>1.93359404623096</v>
      </c>
      <c r="Y1351" s="22" t="n">
        <f aca="false">SUM(Y1348:Y1350)</f>
        <v>0</v>
      </c>
    </row>
    <row r="1352" customFormat="false" ht="14.25" hidden="false" customHeight="false" outlineLevel="0" collapsed="false">
      <c r="A1352" s="3" t="str">
        <f aca="false">A554</f>
        <v>April 7 - 13, 2001</v>
      </c>
      <c r="B1352" s="19"/>
      <c r="C1352" s="19"/>
      <c r="D1352" s="19"/>
      <c r="E1352" s="19"/>
      <c r="F1352" s="19"/>
      <c r="G1352" s="19"/>
      <c r="H1352" s="19"/>
      <c r="I1352" s="19"/>
      <c r="J1352" s="19"/>
      <c r="K1352" s="19"/>
      <c r="L1352" s="19"/>
      <c r="M1352" s="19"/>
      <c r="N1352" s="19"/>
      <c r="O1352" s="19"/>
      <c r="P1352" s="19"/>
      <c r="Q1352" s="19"/>
      <c r="R1352" s="19"/>
      <c r="S1352" s="19"/>
      <c r="U1352" s="12" t="s">
        <v>26</v>
      </c>
      <c r="V1352" s="12" t="s">
        <v>27</v>
      </c>
      <c r="W1352" s="12" t="s">
        <v>26</v>
      </c>
      <c r="X1352" s="12" t="s">
        <v>27</v>
      </c>
      <c r="Y1352" s="29" t="s">
        <v>28</v>
      </c>
    </row>
    <row r="1353" customFormat="false" ht="12.75" hidden="false" customHeight="false" outlineLevel="0" collapsed="false">
      <c r="A1353" s="0" t="s">
        <v>30</v>
      </c>
      <c r="B1353" s="19"/>
      <c r="C1353" s="19"/>
      <c r="D1353" s="19"/>
      <c r="E1353" s="19"/>
      <c r="F1353" s="19" t="n">
        <f aca="false">($F$5/($F$5+$J$5))*F555</f>
        <v>49.7234596940724</v>
      </c>
      <c r="G1353" s="19" t="n">
        <f aca="false">($F$5/($F$5+$J$5))*G555</f>
        <v>37.799752452716</v>
      </c>
      <c r="H1353" s="19"/>
      <c r="I1353" s="19"/>
      <c r="J1353" s="19" t="n">
        <f aca="false">($J$5/($F$5+$J$5))*J555</f>
        <v>27.3737646501407</v>
      </c>
      <c r="K1353" s="19" t="n">
        <f aca="false">($J$5/($F$5+$J$5))*K555</f>
        <v>18.8203199121899</v>
      </c>
      <c r="L1353" s="19"/>
      <c r="M1353" s="19"/>
      <c r="N1353" s="19"/>
      <c r="O1353" s="19"/>
      <c r="P1353" s="19"/>
      <c r="Q1353" s="19"/>
      <c r="R1353" s="19"/>
      <c r="S1353" s="19"/>
      <c r="U1353" s="23" t="n">
        <f aca="false">B1353+D1353+F1353+H1353+J1353+L1353+N1353+P1353+R1353</f>
        <v>77.0972243442131</v>
      </c>
      <c r="V1353" s="23" t="n">
        <f aca="false">C1353+E1353+G1353+I1353+K1353+M1353+O1353+Q1353+S1353</f>
        <v>56.6200723649059</v>
      </c>
      <c r="W1353" s="19" t="n">
        <f aca="false">U1353-U1348</f>
        <v>5.68074891011275</v>
      </c>
      <c r="X1353" s="19" t="n">
        <f aca="false">V1353-V1348</f>
        <v>6.61260045538738</v>
      </c>
      <c r="Y1353" s="20"/>
      <c r="Z1353" s="37"/>
    </row>
    <row r="1354" customFormat="false" ht="12.75" hidden="false" customHeight="false" outlineLevel="0" collapsed="false">
      <c r="A1354" s="0" t="s">
        <v>31</v>
      </c>
      <c r="B1354" s="19" t="n">
        <f aca="false">($B$5/($B$5+$D$5+$H$5+$J$5+$L$5+$N$5))*B556</f>
        <v>17.1903809659655</v>
      </c>
      <c r="C1354" s="19" t="n">
        <f aca="false">($B$5/($B$5+$D$5+$H$5+$J$5+$L$5+$N$5))*C556</f>
        <v>12.2287436000571</v>
      </c>
      <c r="D1354" s="19" t="n">
        <f aca="false">($D$5/($B$5+$D$5+$H$5+$J$5+$L$5+$N$5))*D556</f>
        <v>13.1497829605929</v>
      </c>
      <c r="E1354" s="19" t="n">
        <f aca="false">($D$5/($B$5+$D$5+$H$5+$J$5+$L$5+$N$5))*E556</f>
        <v>9.33847524173143</v>
      </c>
      <c r="F1354" s="19"/>
      <c r="G1354" s="19"/>
      <c r="H1354" s="19" t="n">
        <f aca="false">($H$5/($B$5+$D$5+$H$5+$J$5+$L$5+$N$5))*H556</f>
        <v>21.3156476587463</v>
      </c>
      <c r="I1354" s="19" t="n">
        <f aca="false">($H$5/($B$5+$D$5+$H$5+$J$5+$L$5+$N$5))*I556</f>
        <v>15.3044019839052</v>
      </c>
      <c r="J1354" s="19" t="n">
        <f aca="false">($J$5/($B$5+$D$5+$H$5+$J$5+$L$5+$N$5))*J556</f>
        <v>7.19858093275447</v>
      </c>
      <c r="K1354" s="19" t="n">
        <f aca="false">($J$5/($B$5+$D$5+$H$5+$J$5+$L$5+$N$5))*K556</f>
        <v>4.81203439477018</v>
      </c>
      <c r="L1354" s="19" t="n">
        <f aca="false">($L$5/($B$5+$D$5+$H$5+$J$5+$L$5+$N$5))*L556</f>
        <v>3.81369367662685</v>
      </c>
      <c r="M1354" s="19" t="n">
        <f aca="false">($L$5/($B$5+$D$5+$H$5+$J$5+$L$5+$N$5))*M556</f>
        <v>2.73276652676455</v>
      </c>
      <c r="N1354" s="19" t="n">
        <f aca="false">($N$5/($B$5+$D$5+$H$5+$J$5+$L$5+$N$5))*N556</f>
        <v>7.40658077901342</v>
      </c>
      <c r="O1354" s="19" t="n">
        <f aca="false">($N$5/($B$5+$D$5+$H$5+$J$5+$L$5+$N$5))*O556</f>
        <v>5.66676043131576</v>
      </c>
      <c r="P1354" s="19"/>
      <c r="Q1354" s="19"/>
      <c r="R1354" s="19"/>
      <c r="S1354" s="19"/>
      <c r="U1354" s="23" t="n">
        <f aca="false">B1354+D1354+F1354+H1354+J1354+L1354+N1354+P1354+R1354</f>
        <v>70.0746669736994</v>
      </c>
      <c r="V1354" s="23" t="n">
        <f aca="false">C1354+E1354+G1354+I1354+K1354+M1354+O1354+Q1354+S1354</f>
        <v>50.0831821785442</v>
      </c>
      <c r="W1354" s="19" t="n">
        <f aca="false">U1354-U1349</f>
        <v>13.5852513228209</v>
      </c>
      <c r="X1354" s="19" t="n">
        <f aca="false">V1354-V1349</f>
        <v>11.6390029383416</v>
      </c>
      <c r="Y1354" s="20"/>
      <c r="Z1354" s="37"/>
    </row>
    <row r="1355" customFormat="false" ht="12.75" hidden="false" customHeight="false" outlineLevel="0" collapsed="false">
      <c r="A1355" s="0" t="s">
        <v>32</v>
      </c>
      <c r="B1355" s="19"/>
      <c r="C1355" s="19"/>
      <c r="D1355" s="19"/>
      <c r="E1355" s="19"/>
      <c r="F1355" s="19"/>
      <c r="G1355" s="19"/>
      <c r="H1355" s="19"/>
      <c r="I1355" s="19"/>
      <c r="J1355" s="19" t="n">
        <f aca="false">($J$5/($J$5+$P$5+$R$5))*J557</f>
        <v>12.3658574881845</v>
      </c>
      <c r="K1355" s="19" t="n">
        <f aca="false">($J$5/($J$5+$P$5+$R$5))*K557</f>
        <v>8.21974348862907</v>
      </c>
      <c r="L1355" s="19"/>
      <c r="M1355" s="19"/>
      <c r="N1355" s="19"/>
      <c r="O1355" s="19"/>
      <c r="P1355" s="19" t="n">
        <f aca="false">($P$5/($J$5+$P$5+$R$5))*P557</f>
        <v>11.5646708388956</v>
      </c>
      <c r="Q1355" s="19" t="n">
        <f aca="false">($P$5/($J$5+$P$5+$R$5))*Q557</f>
        <v>7.28097652966168</v>
      </c>
      <c r="R1355" s="19" t="n">
        <f aca="false">($R$5/($J$5+$P$5+$R$5))*R557</f>
        <v>30.290718270631</v>
      </c>
      <c r="S1355" s="19" t="n">
        <f aca="false">($R$5/($J$5+$P$5+$R$5))*S557</f>
        <v>21.6044093547883</v>
      </c>
      <c r="U1355" s="23" t="n">
        <f aca="false">B1355+D1355+F1355+H1355+J1355+L1355+N1355+P1355+R1355</f>
        <v>54.221246597711</v>
      </c>
      <c r="V1355" s="23" t="n">
        <f aca="false">C1355+E1355+G1355+I1355+K1355+M1355+O1355+Q1355+S1355</f>
        <v>37.105129373079</v>
      </c>
      <c r="W1355" s="19" t="n">
        <f aca="false">U1355-U1350</f>
        <v>-2.97834314594292</v>
      </c>
      <c r="X1355" s="19" t="n">
        <f aca="false">V1355-V1350</f>
        <v>-0.772293863052504</v>
      </c>
      <c r="Y1355" s="20"/>
      <c r="Z1355" s="37"/>
    </row>
    <row r="1356" customFormat="false" ht="13.5" hidden="false" customHeight="false" outlineLevel="0" collapsed="false">
      <c r="U1356" s="30" t="n">
        <f aca="false">(U1353*(($F$5+$J$5)/(SUM($B$5:$S$5)+$J$5+$J$5)))+(U1354*(($B$5+$D$5+$H$5+$J$5+$L$5+$N$5)/(SUM($B$5:$S$5)+$J$5+$J$5)))+(U1355*(($J$5+$P$5+$R$5)/(SUM($B$5:$S$5)+$J$5+$J$5)))</f>
        <v>67.1183799784405</v>
      </c>
      <c r="V1356" s="30" t="n">
        <f aca="false">(V1353*(($F$5+$J$5)/(SUM($B$5:$S$5)+$J$5+$J$5)))+(V1354*(($B$5+$D$5+$H$5+$J$5+$L$5+$N$5)/(SUM($B$5:$S$5)+$J$5+$J$5)))+(V1355*(($J$5+$P$5+$R$5)/(SUM($B$5:$S$5)+$J$5+$J$5)))</f>
        <v>47.7878311706642</v>
      </c>
      <c r="W1356" s="31" t="n">
        <f aca="false">U1356-U1348</f>
        <v>-4.29809545565988</v>
      </c>
      <c r="X1356" s="31" t="n">
        <f aca="false">V1356-V1348</f>
        <v>-2.21964073885435</v>
      </c>
      <c r="Y1356" s="22" t="n">
        <f aca="false">SUM(Y1353:Y1355)</f>
        <v>0</v>
      </c>
    </row>
    <row r="1357" customFormat="false" ht="14.25" hidden="false" customHeight="false" outlineLevel="0" collapsed="false">
      <c r="A1357" s="3" t="str">
        <f aca="false">A561</f>
        <v>April 14 - 20, 2001</v>
      </c>
      <c r="B1357" s="19"/>
      <c r="C1357" s="19"/>
      <c r="D1357" s="19"/>
      <c r="E1357" s="19"/>
      <c r="F1357" s="19"/>
      <c r="G1357" s="19"/>
      <c r="H1357" s="19"/>
      <c r="I1357" s="19"/>
      <c r="J1357" s="19"/>
      <c r="K1357" s="19"/>
      <c r="L1357" s="19"/>
      <c r="M1357" s="19"/>
      <c r="N1357" s="19"/>
      <c r="O1357" s="19"/>
      <c r="P1357" s="19"/>
      <c r="Q1357" s="19"/>
      <c r="R1357" s="19"/>
      <c r="S1357" s="19"/>
      <c r="U1357" s="12" t="s">
        <v>26</v>
      </c>
      <c r="V1357" s="12" t="s">
        <v>27</v>
      </c>
      <c r="W1357" s="12" t="s">
        <v>26</v>
      </c>
      <c r="X1357" s="12" t="s">
        <v>27</v>
      </c>
      <c r="Y1357" s="29" t="s">
        <v>28</v>
      </c>
    </row>
    <row r="1358" customFormat="false" ht="12.75" hidden="false" customHeight="false" outlineLevel="0" collapsed="false">
      <c r="A1358" s="0" t="s">
        <v>30</v>
      </c>
      <c r="B1358" s="19"/>
      <c r="C1358" s="19"/>
      <c r="D1358" s="19"/>
      <c r="E1358" s="19"/>
      <c r="F1358" s="19" t="n">
        <f aca="false">($F$5/($F$5+$J$5))*F562</f>
        <v>47.0706348950726</v>
      </c>
      <c r="G1358" s="19" t="n">
        <f aca="false">($F$5/($F$5+$J$5))*G562</f>
        <v>33.4103877400422</v>
      </c>
      <c r="H1358" s="19"/>
      <c r="I1358" s="19"/>
      <c r="J1358" s="19" t="n">
        <f aca="false">($J$5/($F$5+$J$5))*J562</f>
        <v>24.8653024914148</v>
      </c>
      <c r="K1358" s="19" t="n">
        <f aca="false">($J$5/($F$5+$J$5))*K562</f>
        <v>14.7355017520788</v>
      </c>
      <c r="L1358" s="19"/>
      <c r="M1358" s="19"/>
      <c r="N1358" s="19"/>
      <c r="O1358" s="19"/>
      <c r="P1358" s="19"/>
      <c r="Q1358" s="19"/>
      <c r="R1358" s="19"/>
      <c r="S1358" s="19"/>
      <c r="U1358" s="23" t="n">
        <f aca="false">B1358+D1358+F1358+H1358+J1358+L1358+N1358+P1358+R1358</f>
        <v>71.9359373864874</v>
      </c>
      <c r="V1358" s="23" t="n">
        <f aca="false">C1358+E1358+G1358+I1358+K1358+M1358+O1358+Q1358+S1358</f>
        <v>48.145889492121</v>
      </c>
      <c r="W1358" s="19" t="n">
        <f aca="false">U1358-U1353</f>
        <v>-5.16128695772574</v>
      </c>
      <c r="X1358" s="19" t="n">
        <f aca="false">V1358-V1353</f>
        <v>-8.47418287278494</v>
      </c>
      <c r="Y1358" s="20"/>
      <c r="Z1358" s="37"/>
    </row>
    <row r="1359" customFormat="false" ht="12.75" hidden="false" customHeight="false" outlineLevel="0" collapsed="false">
      <c r="A1359" s="0" t="s">
        <v>31</v>
      </c>
      <c r="B1359" s="19" t="n">
        <f aca="false">($B$5/($B$5+$D$5+$H$5+$J$5+$L$5+$N$5))*B563</f>
        <v>13.5232826669459</v>
      </c>
      <c r="C1359" s="19" t="n">
        <f aca="false">($B$5/($B$5+$D$5+$H$5+$J$5+$L$5+$N$5))*C563</f>
        <v>8.36952289535077</v>
      </c>
      <c r="D1359" s="19" t="n">
        <f aca="false">($D$5/($B$5+$D$5+$H$5+$J$5+$L$5+$N$5))*D563</f>
        <v>11.9362229411934</v>
      </c>
      <c r="E1359" s="19" t="n">
        <f aca="false">($D$5/($B$5+$D$5+$H$5+$J$5+$L$5+$N$5))*E563</f>
        <v>7.98514078250121</v>
      </c>
      <c r="F1359" s="19"/>
      <c r="G1359" s="19"/>
      <c r="H1359" s="19" t="n">
        <f aca="false">($H$5/($B$5+$D$5+$H$5+$J$5+$L$5+$N$5))*H563</f>
        <v>18.9464577334492</v>
      </c>
      <c r="I1359" s="19" t="n">
        <f aca="false">($H$5/($B$5+$D$5+$H$5+$J$5+$L$5+$N$5))*I563</f>
        <v>13.2988880083929</v>
      </c>
      <c r="J1359" s="19" t="n">
        <f aca="false">($J$5/($B$5+$D$5+$H$5+$J$5+$L$5+$N$5))*J563</f>
        <v>6.5180350279835</v>
      </c>
      <c r="K1359" s="19" t="n">
        <f aca="false">($J$5/($B$5+$D$5+$H$5+$J$5+$L$5+$N$5))*K563</f>
        <v>3.71796877129642</v>
      </c>
      <c r="L1359" s="19" t="n">
        <f aca="false">($L$5/($B$5+$D$5+$H$5+$J$5+$L$5+$N$5))*L563</f>
        <v>4.17755506932697</v>
      </c>
      <c r="M1359" s="19" t="n">
        <f aca="false">($L$5/($B$5+$D$5+$H$5+$J$5+$L$5+$N$5))*M563</f>
        <v>2.60183732269672</v>
      </c>
      <c r="N1359" s="19" t="n">
        <f aca="false">($N$5/($B$5+$D$5+$H$5+$J$5+$L$5+$N$5))*N563</f>
        <v>6.34061405513188</v>
      </c>
      <c r="O1359" s="19" t="n">
        <f aca="false">($N$5/($B$5+$D$5+$H$5+$J$5+$L$5+$N$5))*O563</f>
        <v>4.41345078184741</v>
      </c>
      <c r="P1359" s="19"/>
      <c r="Q1359" s="19"/>
      <c r="R1359" s="19"/>
      <c r="S1359" s="19"/>
      <c r="U1359" s="23" t="n">
        <f aca="false">B1359+D1359+F1359+H1359+J1359+L1359+N1359+P1359+R1359</f>
        <v>61.4421674940308</v>
      </c>
      <c r="V1359" s="23" t="n">
        <f aca="false">C1359+E1359+G1359+I1359+K1359+M1359+O1359+Q1359+S1359</f>
        <v>40.3868085620854</v>
      </c>
      <c r="W1359" s="19" t="n">
        <f aca="false">U1359-U1354</f>
        <v>-8.63249947966864</v>
      </c>
      <c r="X1359" s="19" t="n">
        <f aca="false">V1359-V1354</f>
        <v>-9.69637361645876</v>
      </c>
      <c r="Y1359" s="20"/>
      <c r="Z1359" s="37"/>
    </row>
    <row r="1360" customFormat="false" ht="12.75" hidden="false" customHeight="false" outlineLevel="0" collapsed="false">
      <c r="A1360" s="0" t="s">
        <v>32</v>
      </c>
      <c r="B1360" s="19"/>
      <c r="C1360" s="19"/>
      <c r="D1360" s="19"/>
      <c r="E1360" s="19"/>
      <c r="F1360" s="19"/>
      <c r="G1360" s="19"/>
      <c r="H1360" s="19"/>
      <c r="I1360" s="19"/>
      <c r="J1360" s="19" t="n">
        <f aca="false">($J$5/($J$5+$P$5+$R$5))*J564</f>
        <v>12.9747273762311</v>
      </c>
      <c r="K1360" s="19" t="n">
        <f aca="false">($J$5/($J$5+$P$5+$R$5))*K564</f>
        <v>6.79904708318701</v>
      </c>
      <c r="L1360" s="19"/>
      <c r="M1360" s="19"/>
      <c r="N1360" s="19"/>
      <c r="O1360" s="19"/>
      <c r="P1360" s="19" t="n">
        <f aca="false">($P$5/($J$5+$P$5+$R$5))*P564</f>
        <v>14.370005309586</v>
      </c>
      <c r="Q1360" s="19" t="n">
        <f aca="false">($P$5/($J$5+$P$5+$R$5))*Q564</f>
        <v>8.19146076143493</v>
      </c>
      <c r="R1360" s="19" t="n">
        <f aca="false">($R$5/($J$5+$P$5+$R$5))*R564</f>
        <v>34.2015225110217</v>
      </c>
      <c r="S1360" s="19" t="n">
        <f aca="false">($R$5/($J$5+$P$5+$R$5))*S564</f>
        <v>23.471376203216</v>
      </c>
      <c r="U1360" s="23" t="n">
        <f aca="false">B1360+D1360+F1360+H1360+J1360+L1360+N1360+P1360+R1360</f>
        <v>61.5462551968387</v>
      </c>
      <c r="V1360" s="23" t="n">
        <f aca="false">C1360+E1360+G1360+I1360+K1360+M1360+O1360+Q1360+S1360</f>
        <v>38.461884047838</v>
      </c>
      <c r="W1360" s="19" t="n">
        <f aca="false">U1360-U1355</f>
        <v>7.32500859912769</v>
      </c>
      <c r="X1360" s="19" t="n">
        <f aca="false">V1360-V1355</f>
        <v>1.35675467475892</v>
      </c>
      <c r="Y1360" s="20"/>
      <c r="Z1360" s="37"/>
    </row>
    <row r="1361" customFormat="false" ht="13.5" hidden="false" customHeight="false" outlineLevel="0" collapsed="false">
      <c r="U1361" s="30" t="n">
        <f aca="false">(U1358*(($F$5+$J$5)/(SUM($B$5:$S$5)+$J$5+$J$5)))+(U1359*(($B$5+$D$5+$H$5+$J$5+$L$5+$N$5)/(SUM($B$5:$S$5)+$J$5+$J$5)))+(U1360*(($J$5+$P$5+$R$5)/(SUM($B$5:$S$5)+$J$5+$J$5)))</f>
        <v>63.1300827290195</v>
      </c>
      <c r="V1361" s="30" t="n">
        <f aca="false">(V1358*(($F$5+$J$5)/(SUM($B$5:$S$5)+$J$5+$J$5)))+(V1359*(($B$5+$D$5+$H$5+$J$5+$L$5+$N$5)/(SUM($B$5:$S$5)+$J$5+$J$5)))+(V1360*(($J$5+$P$5+$R$5)/(SUM($B$5:$S$5)+$J$5+$J$5)))</f>
        <v>41.1211670804133</v>
      </c>
      <c r="W1361" s="31" t="n">
        <f aca="false">U1361-U1353</f>
        <v>-13.9671416151937</v>
      </c>
      <c r="X1361" s="31" t="n">
        <f aca="false">V1361-V1353</f>
        <v>-15.4989052844927</v>
      </c>
      <c r="Y1361" s="22" t="n">
        <f aca="false">SUM(Y1358:Y1360)</f>
        <v>0</v>
      </c>
    </row>
    <row r="1362" customFormat="false" ht="13.5" hidden="true" customHeight="false" outlineLevel="0" collapsed="false"/>
    <row r="1363" customFormat="false" ht="13.5" hidden="true" customHeight="false" outlineLevel="0" collapsed="false"/>
    <row r="1364" customFormat="false" ht="14.25" hidden="false" customHeight="false" outlineLevel="0" collapsed="false">
      <c r="A1364" s="3" t="str">
        <f aca="false">A568</f>
        <v>April 21 - 27, 2001</v>
      </c>
      <c r="B1364" s="19"/>
      <c r="C1364" s="19"/>
      <c r="D1364" s="19"/>
      <c r="E1364" s="19"/>
      <c r="F1364" s="19"/>
      <c r="G1364" s="19"/>
      <c r="H1364" s="19"/>
      <c r="I1364" s="19"/>
      <c r="J1364" s="19"/>
      <c r="K1364" s="19"/>
      <c r="L1364" s="19"/>
      <c r="M1364" s="19"/>
      <c r="N1364" s="19"/>
      <c r="O1364" s="19"/>
      <c r="P1364" s="19"/>
      <c r="Q1364" s="19"/>
      <c r="R1364" s="19"/>
      <c r="S1364" s="19"/>
      <c r="U1364" s="12" t="s">
        <v>26</v>
      </c>
      <c r="V1364" s="12" t="s">
        <v>27</v>
      </c>
      <c r="W1364" s="12" t="s">
        <v>26</v>
      </c>
      <c r="X1364" s="12" t="s">
        <v>27</v>
      </c>
      <c r="Y1364" s="29" t="s">
        <v>28</v>
      </c>
    </row>
    <row r="1365" customFormat="false" ht="12.75" hidden="false" customHeight="false" outlineLevel="0" collapsed="false">
      <c r="A1365" s="0" t="s">
        <v>30</v>
      </c>
      <c r="B1365" s="19"/>
      <c r="C1365" s="19"/>
      <c r="D1365" s="19"/>
      <c r="E1365" s="19"/>
      <c r="F1365" s="19" t="n">
        <f aca="false">($F$5/($F$5+$J$5))*F569</f>
        <v>48.5911076305476</v>
      </c>
      <c r="G1365" s="19" t="n">
        <f aca="false">($F$5/($F$5+$J$5))*G569</f>
        <v>34.7908169340919</v>
      </c>
      <c r="H1365" s="19"/>
      <c r="I1365" s="19"/>
      <c r="J1365" s="19" t="n">
        <f aca="false">($J$5/($F$5+$J$5))*J569</f>
        <v>28.8815834340744</v>
      </c>
      <c r="K1365" s="19" t="n">
        <f aca="false">($J$5/($F$5+$J$5))*K569</f>
        <v>17.8470914243782</v>
      </c>
      <c r="L1365" s="19"/>
      <c r="M1365" s="19"/>
      <c r="N1365" s="19"/>
      <c r="O1365" s="19"/>
      <c r="P1365" s="19"/>
      <c r="Q1365" s="19"/>
      <c r="R1365" s="19"/>
      <c r="S1365" s="19"/>
      <c r="U1365" s="23" t="n">
        <f aca="false">B1365+D1365+F1365+H1365+J1365+L1365+N1365+P1365+R1365</f>
        <v>77.472691064622</v>
      </c>
      <c r="V1365" s="23" t="n">
        <f aca="false">C1365+E1365+G1365+I1365+K1365+M1365+O1365+Q1365+S1365</f>
        <v>52.63790835847</v>
      </c>
      <c r="W1365" s="19" t="n">
        <f aca="false">U1365-U1360</f>
        <v>15.9264358677832</v>
      </c>
      <c r="X1365" s="19" t="n">
        <f aca="false">V1365-V1360</f>
        <v>14.1760243106321</v>
      </c>
      <c r="Y1365" s="20"/>
      <c r="Z1365" s="37"/>
    </row>
    <row r="1366" customFormat="false" ht="12.75" hidden="false" customHeight="false" outlineLevel="0" collapsed="false">
      <c r="A1366" s="0" t="s">
        <v>31</v>
      </c>
      <c r="B1366" s="19" t="n">
        <f aca="false">($B$5/($B$5+$D$5+$H$5+$J$5+$L$5+$N$5))*B570</f>
        <v>16.3441275123456</v>
      </c>
      <c r="C1366" s="19" t="n">
        <f aca="false">($B$5/($B$5+$D$5+$H$5+$J$5+$L$5+$N$5))*C570</f>
        <v>11.0866826329196</v>
      </c>
      <c r="D1366" s="19" t="n">
        <f aca="false">($D$5/($B$5+$D$5+$H$5+$J$5+$L$5+$N$5))*D570</f>
        <v>14.8871465245753</v>
      </c>
      <c r="E1366" s="19" t="n">
        <f aca="false">($D$5/($B$5+$D$5+$H$5+$J$5+$L$5+$N$5))*E570</f>
        <v>9.63719051615219</v>
      </c>
      <c r="F1366" s="19"/>
      <c r="G1366" s="19"/>
      <c r="H1366" s="19" t="n">
        <f aca="false">($H$5/($B$5+$D$5+$H$5+$J$5+$L$5+$N$5))*H570</f>
        <v>20.1028060203863</v>
      </c>
      <c r="I1366" s="19" t="n">
        <f aca="false">($H$5/($B$5+$D$5+$H$5+$J$5+$L$5+$N$5))*I570</f>
        <v>14.0809678421534</v>
      </c>
      <c r="J1366" s="19" t="n">
        <f aca="false">($J$5/($B$5+$D$5+$H$5+$J$5+$L$5+$N$5))*J570</f>
        <v>7.63064413660088</v>
      </c>
      <c r="K1366" s="19" t="n">
        <f aca="false">($J$5/($B$5+$D$5+$H$5+$J$5+$L$5+$N$5))*K570</f>
        <v>4.6683223849071</v>
      </c>
      <c r="L1366" s="19" t="n">
        <f aca="false">($L$5/($B$5+$D$5+$H$5+$J$5+$L$5+$N$5))*L570</f>
        <v>5.09101463259089</v>
      </c>
      <c r="M1366" s="19" t="n">
        <f aca="false">($L$5/($B$5+$D$5+$H$5+$J$5+$L$5+$N$5))*M570</f>
        <v>3.09206062164835</v>
      </c>
      <c r="N1366" s="19" t="n">
        <f aca="false">($N$5/($B$5+$D$5+$H$5+$J$5+$L$5+$N$5))*N570</f>
        <v>6.92587916374804</v>
      </c>
      <c r="O1366" s="19" t="n">
        <f aca="false">($N$5/($B$5+$D$5+$H$5+$J$5+$L$5+$N$5))*O570</f>
        <v>4.81572977709971</v>
      </c>
      <c r="P1366" s="19"/>
      <c r="Q1366" s="19"/>
      <c r="R1366" s="19"/>
      <c r="S1366" s="19"/>
      <c r="U1366" s="23" t="n">
        <f aca="false">B1366+D1366+F1366+H1366+J1366+L1366+N1366+P1366+R1366</f>
        <v>70.981617990247</v>
      </c>
      <c r="V1366" s="23" t="n">
        <f aca="false">C1366+E1366+G1366+I1366+K1366+M1366+O1366+Q1366+S1366</f>
        <v>47.3809537748803</v>
      </c>
      <c r="W1366" s="19" t="n">
        <f aca="false">U1366-U1361</f>
        <v>7.85153526122757</v>
      </c>
      <c r="X1366" s="19" t="n">
        <f aca="false">V1366-V1361</f>
        <v>6.25978669446708</v>
      </c>
      <c r="Y1366" s="20"/>
      <c r="Z1366" s="37"/>
    </row>
    <row r="1367" customFormat="false" ht="12.75" hidden="false" customHeight="false" outlineLevel="0" collapsed="false">
      <c r="A1367" s="0" t="s">
        <v>32</v>
      </c>
      <c r="B1367" s="19"/>
      <c r="C1367" s="19"/>
      <c r="D1367" s="19"/>
      <c r="E1367" s="19"/>
      <c r="F1367" s="19"/>
      <c r="G1367" s="19"/>
      <c r="H1367" s="19"/>
      <c r="I1367" s="19"/>
      <c r="J1367" s="19" t="n">
        <f aca="false">($J$5/($J$5+$P$5+$R$5))*J571</f>
        <v>14.1924671523243</v>
      </c>
      <c r="K1367" s="19" t="n">
        <f aca="false">($J$5/($J$5+$P$5+$R$5))*K571</f>
        <v>8.60149524383289</v>
      </c>
      <c r="L1367" s="19"/>
      <c r="M1367" s="19"/>
      <c r="N1367" s="19"/>
      <c r="O1367" s="19"/>
      <c r="P1367" s="19" t="n">
        <f aca="false">($P$5/($J$5+$P$5+$R$5))*P571</f>
        <v>14.2649772955787</v>
      </c>
      <c r="Q1367" s="19" t="n">
        <f aca="false">($P$5/($J$5+$P$5+$R$5))*Q571</f>
        <v>8.54131269774875</v>
      </c>
      <c r="R1367" s="19" t="n">
        <f aca="false">($R$5/($J$5+$P$5+$R$5))*R571</f>
        <v>37.3196846859396</v>
      </c>
      <c r="S1367" s="19" t="n">
        <f aca="false">($R$5/($J$5+$P$5+$R$5))*S571</f>
        <v>25.2400816385686</v>
      </c>
      <c r="U1367" s="23" t="n">
        <f aca="false">B1367+D1367+F1367+H1367+J1367+L1367+N1367+P1367+R1367</f>
        <v>65.7771291338426</v>
      </c>
      <c r="V1367" s="23" t="n">
        <f aca="false">C1367+E1367+G1367+I1367+K1367+M1367+O1367+Q1367+S1367</f>
        <v>42.3828895801503</v>
      </c>
      <c r="W1367" s="19" t="n">
        <f aca="false">U1367-U1362</f>
        <v>65.7771291338426</v>
      </c>
      <c r="X1367" s="19" t="n">
        <f aca="false">V1367-V1362</f>
        <v>42.3828895801503</v>
      </c>
      <c r="Y1367" s="20"/>
      <c r="Z1367" s="37"/>
    </row>
    <row r="1368" customFormat="false" ht="13.5" hidden="false" customHeight="false" outlineLevel="0" collapsed="false">
      <c r="U1368" s="30" t="n">
        <f aca="false">(U1365*(($F$5+$J$5)/(SUM($B$5:$S$5)+$J$5+$J$5)))+(U1366*(($B$5+$D$5+$H$5+$J$5+$L$5+$N$5)/(SUM($B$5:$S$5)+$J$5+$J$5)))+(U1367*(($J$5+$P$5+$R$5)/(SUM($B$5:$S$5)+$J$5+$J$5)))</f>
        <v>70.6737097920218</v>
      </c>
      <c r="V1368" s="30" t="n">
        <f aca="false">(V1365*(($F$5+$J$5)/(SUM($B$5:$S$5)+$J$5+$J$5)))+(V1366*(($B$5+$D$5+$H$5+$J$5+$L$5+$N$5)/(SUM($B$5:$S$5)+$J$5+$J$5)))+(V1367*(($J$5+$P$5+$R$5)/(SUM($B$5:$S$5)+$J$5+$J$5)))</f>
        <v>46.9306481641948</v>
      </c>
      <c r="W1368" s="31" t="n">
        <f aca="false">U1368-U1360</f>
        <v>9.1274545951831</v>
      </c>
      <c r="X1368" s="31" t="n">
        <f aca="false">V1368-V1360</f>
        <v>8.46876411635688</v>
      </c>
      <c r="Y1368" s="22" t="n">
        <f aca="false">SUM(Y1365:Y1367)</f>
        <v>0</v>
      </c>
    </row>
    <row r="1369" customFormat="false" ht="13.5" hidden="true" customHeight="false" outlineLevel="0" collapsed="false"/>
    <row r="1370" customFormat="false" ht="13.5" hidden="true" customHeight="false" outlineLevel="0" collapsed="false"/>
    <row r="1371" customFormat="false" ht="14.25" hidden="false" customHeight="false" outlineLevel="0" collapsed="false">
      <c r="A1371" s="3" t="str">
        <f aca="false">A575</f>
        <v>April 28 - May 4, 2001</v>
      </c>
      <c r="B1371" s="19"/>
      <c r="C1371" s="19"/>
      <c r="D1371" s="19"/>
      <c r="E1371" s="19"/>
      <c r="F1371" s="19"/>
      <c r="G1371" s="19"/>
      <c r="H1371" s="19"/>
      <c r="I1371" s="19"/>
      <c r="J1371" s="19"/>
      <c r="K1371" s="19"/>
      <c r="L1371" s="19"/>
      <c r="M1371" s="19"/>
      <c r="N1371" s="19"/>
      <c r="O1371" s="19"/>
      <c r="P1371" s="19"/>
      <c r="Q1371" s="19"/>
      <c r="R1371" s="19"/>
      <c r="S1371" s="19"/>
      <c r="U1371" s="12" t="s">
        <v>26</v>
      </c>
      <c r="V1371" s="12" t="s">
        <v>27</v>
      </c>
      <c r="W1371" s="12" t="s">
        <v>26</v>
      </c>
      <c r="X1371" s="12" t="s">
        <v>27</v>
      </c>
      <c r="Y1371" s="29" t="s">
        <v>28</v>
      </c>
    </row>
    <row r="1372" customFormat="false" ht="12.75" hidden="false" customHeight="false" outlineLevel="0" collapsed="false">
      <c r="A1372" s="0" t="s">
        <v>30</v>
      </c>
      <c r="B1372" s="19"/>
      <c r="C1372" s="19"/>
      <c r="D1372" s="19"/>
      <c r="E1372" s="19"/>
      <c r="F1372" s="19" t="n">
        <f aca="false">($F$5/($F$5+$J$5))*F576</f>
        <v>50.9638453466967</v>
      </c>
      <c r="G1372" s="19" t="n">
        <f aca="false">($F$5/($F$5+$J$5))*G576</f>
        <v>36.1272324436935</v>
      </c>
      <c r="H1372" s="19"/>
      <c r="I1372" s="19"/>
      <c r="J1372" s="19" t="n">
        <f aca="false">($J$5/($F$5+$J$5))*J576</f>
        <v>30.6087213138529</v>
      </c>
      <c r="K1372" s="19" t="n">
        <f aca="false">($J$5/($F$5+$J$5))*K576</f>
        <v>21.5069788362898</v>
      </c>
      <c r="L1372" s="19"/>
      <c r="M1372" s="19"/>
      <c r="N1372" s="19"/>
      <c r="O1372" s="19"/>
      <c r="P1372" s="19"/>
      <c r="Q1372" s="19"/>
      <c r="R1372" s="19"/>
      <c r="S1372" s="19"/>
      <c r="U1372" s="23" t="n">
        <f aca="false">B1372+D1372+F1372+H1372+J1372+L1372+N1372+P1372+R1372</f>
        <v>81.5725666605496</v>
      </c>
      <c r="V1372" s="23" t="n">
        <f aca="false">C1372+E1372+G1372+I1372+K1372+M1372+O1372+Q1372+S1372</f>
        <v>57.6342112799834</v>
      </c>
      <c r="W1372" s="19" t="n">
        <f aca="false">U1372-U1367</f>
        <v>15.795437526707</v>
      </c>
      <c r="X1372" s="19" t="n">
        <f aca="false">V1372-V1367</f>
        <v>15.2513216998331</v>
      </c>
      <c r="Y1372" s="20"/>
      <c r="Z1372" s="37"/>
    </row>
    <row r="1373" customFormat="false" ht="12.75" hidden="false" customHeight="false" outlineLevel="0" collapsed="false">
      <c r="A1373" s="0" t="s">
        <v>31</v>
      </c>
      <c r="B1373" s="19" t="n">
        <f aca="false">($B$5/($B$5+$D$5+$H$5+$J$5+$L$5+$N$5))*B577</f>
        <v>17.6264683312543</v>
      </c>
      <c r="C1373" s="19" t="n">
        <f aca="false">($B$5/($B$5+$D$5+$H$5+$J$5+$L$5+$N$5))*C577</f>
        <v>11.4099362043924</v>
      </c>
      <c r="D1373" s="19" t="n">
        <f aca="false">($D$5/($B$5+$D$5+$H$5+$J$5+$L$5+$N$5))*D577</f>
        <v>15.9852407023756</v>
      </c>
      <c r="E1373" s="19" t="n">
        <f aca="false">($D$5/($B$5+$D$5+$H$5+$J$5+$L$5+$N$5))*E577</f>
        <v>9.66266779699089</v>
      </c>
      <c r="F1373" s="19"/>
      <c r="G1373" s="19"/>
      <c r="H1373" s="19" t="n">
        <f aca="false">($H$5/($B$5+$D$5+$H$5+$J$5+$L$5+$N$5))*H577</f>
        <v>20.371149439645</v>
      </c>
      <c r="I1373" s="19" t="n">
        <f aca="false">($H$5/($B$5+$D$5+$H$5+$J$5+$L$5+$N$5))*I577</f>
        <v>14.0933257627772</v>
      </c>
      <c r="J1373" s="19" t="n">
        <f aca="false">($J$5/($B$5+$D$5+$H$5+$J$5+$L$5+$N$5))*J577</f>
        <v>8.11370192459226</v>
      </c>
      <c r="K1373" s="19" t="n">
        <f aca="false">($J$5/($B$5+$D$5+$H$5+$J$5+$L$5+$N$5))*K577</f>
        <v>5.67801515097738</v>
      </c>
      <c r="L1373" s="19" t="n">
        <f aca="false">($L$5/($B$5+$D$5+$H$5+$J$5+$L$5+$N$5))*L577</f>
        <v>5.53556495337933</v>
      </c>
      <c r="M1373" s="19" t="n">
        <f aca="false">($L$5/($B$5+$D$5+$H$5+$J$5+$L$5+$N$5))*M577</f>
        <v>3.16361495410403</v>
      </c>
      <c r="N1373" s="19" t="n">
        <f aca="false">($N$5/($B$5+$D$5+$H$5+$J$5+$L$5+$N$5))*N577</f>
        <v>7.43272165235111</v>
      </c>
      <c r="O1373" s="19" t="n">
        <f aca="false">($N$5/($B$5+$D$5+$H$5+$J$5+$L$5+$N$5))*O577</f>
        <v>4.92029327045048</v>
      </c>
      <c r="P1373" s="19"/>
      <c r="Q1373" s="19"/>
      <c r="R1373" s="19"/>
      <c r="S1373" s="19"/>
      <c r="U1373" s="23" t="n">
        <f aca="false">B1373+D1373+F1373+H1373+J1373+L1373+N1373+P1373+R1373</f>
        <v>75.0648470035976</v>
      </c>
      <c r="V1373" s="23" t="n">
        <f aca="false">C1373+E1373+G1373+I1373+K1373+M1373+O1373+Q1373+S1373</f>
        <v>48.9278531396924</v>
      </c>
      <c r="W1373" s="19" t="n">
        <f aca="false">U1373-U1368</f>
        <v>4.39113721157577</v>
      </c>
      <c r="X1373" s="19" t="n">
        <f aca="false">V1373-V1368</f>
        <v>1.99720497549752</v>
      </c>
      <c r="Y1373" s="20"/>
      <c r="Z1373" s="37"/>
    </row>
    <row r="1374" customFormat="false" ht="12.75" hidden="false" customHeight="false" outlineLevel="0" collapsed="false">
      <c r="A1374" s="0" t="s">
        <v>32</v>
      </c>
      <c r="B1374" s="19"/>
      <c r="C1374" s="19"/>
      <c r="D1374" s="19"/>
      <c r="E1374" s="19"/>
      <c r="F1374" s="19"/>
      <c r="G1374" s="19"/>
      <c r="H1374" s="19"/>
      <c r="I1374" s="19"/>
      <c r="J1374" s="19" t="n">
        <f aca="false">($J$5/($J$5+$P$5+$R$5))*J578</f>
        <v>17.4494378233037</v>
      </c>
      <c r="K1374" s="19" t="n">
        <f aca="false">($J$5/($J$5+$P$5+$R$5))*K578</f>
        <v>11.6071862784756</v>
      </c>
      <c r="L1374" s="19"/>
      <c r="M1374" s="19"/>
      <c r="N1374" s="19"/>
      <c r="O1374" s="19"/>
      <c r="P1374" s="19" t="n">
        <f aca="false">($P$5/($J$5+$P$5+$R$5))*P578</f>
        <v>15.132725990618</v>
      </c>
      <c r="Q1374" s="19" t="n">
        <f aca="false">($P$5/($J$5+$P$5+$R$5))*Q578</f>
        <v>9.40181808147717</v>
      </c>
      <c r="R1374" s="19" t="n">
        <f aca="false">($R$5/($J$5+$P$5+$R$5))*R578</f>
        <v>35.9440249028876</v>
      </c>
      <c r="S1374" s="19" t="n">
        <f aca="false">($R$5/($J$5+$P$5+$R$5))*S578</f>
        <v>25.253183160312</v>
      </c>
      <c r="U1374" s="23" t="n">
        <f aca="false">B1374+D1374+F1374+H1374+J1374+L1374+N1374+P1374+R1374</f>
        <v>68.5261887168092</v>
      </c>
      <c r="V1374" s="23" t="n">
        <f aca="false">C1374+E1374+G1374+I1374+K1374+M1374+O1374+Q1374+S1374</f>
        <v>46.2621875202647</v>
      </c>
      <c r="W1374" s="19" t="n">
        <f aca="false">U1374-U1369</f>
        <v>68.5261887168092</v>
      </c>
      <c r="X1374" s="19" t="n">
        <f aca="false">V1374-V1369</f>
        <v>46.2621875202647</v>
      </c>
      <c r="Y1374" s="20"/>
      <c r="Z1374" s="37"/>
    </row>
    <row r="1375" customFormat="false" ht="13.5" hidden="false" customHeight="false" outlineLevel="0" collapsed="false">
      <c r="U1375" s="30" t="n">
        <f aca="false">(U1372*(($F$5+$J$5)/(SUM($B$5:$S$5)+$J$5+$J$5)))+(U1373*(($B$5+$D$5+$H$5+$J$5+$L$5+$N$5)/(SUM($B$5:$S$5)+$J$5+$J$5)))+(U1374*(($J$5+$P$5+$R$5)/(SUM($B$5:$S$5)+$J$5+$J$5)))</f>
        <v>74.4172262652141</v>
      </c>
      <c r="V1375" s="30" t="n">
        <f aca="false">(V1372*(($F$5+$J$5)/(SUM($B$5:$S$5)+$J$5+$J$5)))+(V1373*(($B$5+$D$5+$H$5+$J$5+$L$5+$N$5)/(SUM($B$5:$S$5)+$J$5+$J$5)))+(V1374*(($J$5+$P$5+$R$5)/(SUM($B$5:$S$5)+$J$5+$J$5)))</f>
        <v>49.6220953785774</v>
      </c>
      <c r="W1375" s="31" t="n">
        <f aca="false">U1375-U1367</f>
        <v>8.64009713137149</v>
      </c>
      <c r="X1375" s="31" t="n">
        <f aca="false">V1375-V1367</f>
        <v>7.23920579842715</v>
      </c>
      <c r="Y1375" s="22" t="n">
        <f aca="false">SUM(Y1372:Y1374)</f>
        <v>0</v>
      </c>
    </row>
    <row r="1376" customFormat="false" ht="13.5" hidden="true" customHeight="false" outlineLevel="0" collapsed="false"/>
    <row r="1377" customFormat="false" ht="13.5" hidden="true" customHeight="false" outlineLevel="0" collapsed="false"/>
    <row r="1378" customFormat="false" ht="14.25" hidden="false" customHeight="false" outlineLevel="0" collapsed="false">
      <c r="A1378" s="3" t="str">
        <f aca="false">A582</f>
        <v>May 5 - 11, 2001</v>
      </c>
      <c r="B1378" s="19"/>
      <c r="C1378" s="19"/>
      <c r="D1378" s="19"/>
      <c r="E1378" s="19"/>
      <c r="F1378" s="19"/>
      <c r="G1378" s="19"/>
      <c r="H1378" s="19"/>
      <c r="I1378" s="19"/>
      <c r="J1378" s="19"/>
      <c r="K1378" s="19"/>
      <c r="L1378" s="19"/>
      <c r="M1378" s="19"/>
      <c r="N1378" s="19"/>
      <c r="O1378" s="19"/>
      <c r="P1378" s="19"/>
      <c r="Q1378" s="19"/>
      <c r="R1378" s="19"/>
      <c r="S1378" s="19"/>
      <c r="U1378" s="12" t="s">
        <v>26</v>
      </c>
      <c r="V1378" s="12" t="s">
        <v>27</v>
      </c>
      <c r="W1378" s="12" t="s">
        <v>26</v>
      </c>
      <c r="X1378" s="12" t="s">
        <v>27</v>
      </c>
      <c r="Y1378" s="29" t="s">
        <v>28</v>
      </c>
    </row>
    <row r="1379" customFormat="false" ht="12.75" hidden="false" customHeight="false" outlineLevel="0" collapsed="false">
      <c r="A1379" s="0" t="s">
        <v>30</v>
      </c>
      <c r="B1379" s="19"/>
      <c r="C1379" s="19"/>
      <c r="D1379" s="19"/>
      <c r="E1379" s="19"/>
      <c r="F1379" s="19" t="n">
        <f aca="false">($F$5/($F$5+$J$5))*F583</f>
        <v>50.5637209426243</v>
      </c>
      <c r="G1379" s="19" t="n">
        <f aca="false">($F$5/($F$5+$J$5))*G583</f>
        <v>37.6717126434128</v>
      </c>
      <c r="H1379" s="19"/>
      <c r="I1379" s="19"/>
      <c r="J1379" s="19" t="n">
        <f aca="false">($J$5/($F$5+$J$5))*J583</f>
        <v>28.9775355385065</v>
      </c>
      <c r="K1379" s="19" t="n">
        <f aca="false">($J$5/($F$5+$J$5))*K583</f>
        <v>20.6434098964006</v>
      </c>
      <c r="L1379" s="19"/>
      <c r="M1379" s="19"/>
      <c r="N1379" s="19"/>
      <c r="O1379" s="19"/>
      <c r="P1379" s="19"/>
      <c r="Q1379" s="19"/>
      <c r="R1379" s="19"/>
      <c r="S1379" s="19"/>
      <c r="U1379" s="23" t="n">
        <f aca="false">B1379+D1379+F1379+H1379+J1379+L1379+N1379+P1379+R1379</f>
        <v>79.5412564811309</v>
      </c>
      <c r="V1379" s="23" t="n">
        <f aca="false">C1379+E1379+G1379+I1379+K1379+M1379+O1379+Q1379+S1379</f>
        <v>58.3151225398134</v>
      </c>
      <c r="W1379" s="19" t="n">
        <f aca="false">U1379-U1374</f>
        <v>11.0150677643216</v>
      </c>
      <c r="X1379" s="19" t="n">
        <f aca="false">V1379-V1374</f>
        <v>12.0529350195487</v>
      </c>
      <c r="Y1379" s="20"/>
      <c r="Z1379" s="37"/>
    </row>
    <row r="1380" customFormat="false" ht="12.75" hidden="false" customHeight="false" outlineLevel="0" collapsed="false">
      <c r="A1380" s="0" t="s">
        <v>31</v>
      </c>
      <c r="B1380" s="19" t="n">
        <f aca="false">($B$5/($B$5+$D$5+$H$5+$J$5+$L$5+$N$5))*B584</f>
        <v>17.4434946115527</v>
      </c>
      <c r="C1380" s="19" t="n">
        <f aca="false">($B$5/($B$5+$D$5+$H$5+$J$5+$L$5+$N$5))*C584</f>
        <v>12.2683879059924</v>
      </c>
      <c r="D1380" s="19" t="n">
        <f aca="false">($D$5/($B$5+$D$5+$H$5+$J$5+$L$5+$N$5))*D584</f>
        <v>15.7468294504905</v>
      </c>
      <c r="E1380" s="19" t="n">
        <f aca="false">($D$5/($B$5+$D$5+$H$5+$J$5+$L$5+$N$5))*E584</f>
        <v>10.4405429403965</v>
      </c>
      <c r="F1380" s="19"/>
      <c r="G1380" s="19"/>
      <c r="H1380" s="19" t="n">
        <f aca="false">($H$5/($B$5+$D$5+$H$5+$J$5+$L$5+$N$5))*H584</f>
        <v>20.6059499314964</v>
      </c>
      <c r="I1380" s="19" t="n">
        <f aca="false">($H$5/($B$5+$D$5+$H$5+$J$5+$L$5+$N$5))*I584</f>
        <v>14.9760343787597</v>
      </c>
      <c r="J1380" s="19" t="n">
        <f aca="false">($J$5/($B$5+$D$5+$H$5+$J$5+$L$5+$N$5))*J584</f>
        <v>7.64177022768706</v>
      </c>
      <c r="K1380" s="19" t="n">
        <f aca="false">($J$5/($B$5+$D$5+$H$5+$J$5+$L$5+$N$5))*K584</f>
        <v>5.37946504016505</v>
      </c>
      <c r="L1380" s="19" t="n">
        <f aca="false">($L$5/($B$5+$D$5+$H$5+$J$5+$L$5+$N$5))*L584</f>
        <v>5.37114223199182</v>
      </c>
      <c r="M1380" s="19" t="n">
        <f aca="false">($L$5/($B$5+$D$5+$H$5+$J$5+$L$5+$N$5))*M584</f>
        <v>3.2047206344509</v>
      </c>
      <c r="N1380" s="19" t="n">
        <f aca="false">($N$5/($B$5+$D$5+$H$5+$J$5+$L$5+$N$5))*N584</f>
        <v>7.33832405418722</v>
      </c>
      <c r="O1380" s="19" t="n">
        <f aca="false">($N$5/($B$5+$D$5+$H$5+$J$5+$L$5+$N$5))*O584</f>
        <v>5.36468811719129</v>
      </c>
      <c r="P1380" s="19"/>
      <c r="Q1380" s="19"/>
      <c r="R1380" s="19"/>
      <c r="S1380" s="19"/>
      <c r="U1380" s="23" t="n">
        <f aca="false">B1380+D1380+F1380+H1380+J1380+L1380+N1380+P1380+R1380</f>
        <v>74.1475105074056</v>
      </c>
      <c r="V1380" s="23" t="n">
        <f aca="false">C1380+E1380+G1380+I1380+K1380+M1380+O1380+Q1380+S1380</f>
        <v>51.6338390169558</v>
      </c>
      <c r="W1380" s="19" t="n">
        <f aca="false">U1380-U1375</f>
        <v>-0.269715757808442</v>
      </c>
      <c r="X1380" s="19" t="n">
        <f aca="false">V1380-V1375</f>
        <v>2.01174363837841</v>
      </c>
      <c r="Y1380" s="20"/>
      <c r="Z1380" s="37"/>
    </row>
    <row r="1381" customFormat="false" ht="12.75" hidden="false" customHeight="false" outlineLevel="0" collapsed="false">
      <c r="A1381" s="0" t="s">
        <v>32</v>
      </c>
      <c r="B1381" s="19"/>
      <c r="C1381" s="19"/>
      <c r="D1381" s="19"/>
      <c r="E1381" s="19"/>
      <c r="F1381" s="19"/>
      <c r="G1381" s="19"/>
      <c r="H1381" s="19"/>
      <c r="I1381" s="19"/>
      <c r="J1381" s="19" t="n">
        <f aca="false">($J$5/($J$5+$P$5+$R$5))*J585</f>
        <v>15.6083312570675</v>
      </c>
      <c r="K1381" s="19" t="n">
        <f aca="false">($J$5/($J$5+$P$5+$R$5))*K585</f>
        <v>10.6358938380203</v>
      </c>
      <c r="L1381" s="19"/>
      <c r="M1381" s="19"/>
      <c r="N1381" s="19"/>
      <c r="O1381" s="19"/>
      <c r="P1381" s="19" t="n">
        <f aca="false">($P$5/($J$5+$P$5+$R$5))*P585</f>
        <v>15.9845394007734</v>
      </c>
      <c r="Q1381" s="19" t="n">
        <f aca="false">($P$5/($J$5+$P$5+$R$5))*Q585</f>
        <v>9.45541858517743</v>
      </c>
      <c r="R1381" s="19" t="n">
        <f aca="false">($R$5/($J$5+$P$5+$R$5))*R585</f>
        <v>40.9488062088483</v>
      </c>
      <c r="S1381" s="19" t="n">
        <f aca="false">($R$5/($J$5+$P$5+$R$5))*S585</f>
        <v>26.3406094650102</v>
      </c>
      <c r="U1381" s="23" t="n">
        <f aca="false">B1381+D1381+F1381+H1381+J1381+L1381+N1381+P1381+R1381</f>
        <v>72.5416768666892</v>
      </c>
      <c r="V1381" s="23" t="n">
        <f aca="false">C1381+E1381+G1381+I1381+K1381+M1381+O1381+Q1381+S1381</f>
        <v>46.431921888208</v>
      </c>
      <c r="W1381" s="19" t="n">
        <f aca="false">U1381-U1376</f>
        <v>72.5416768666892</v>
      </c>
      <c r="X1381" s="19" t="n">
        <f aca="false">V1381-V1376</f>
        <v>46.431921888208</v>
      </c>
      <c r="Y1381" s="20"/>
      <c r="Z1381" s="37"/>
    </row>
    <row r="1382" customFormat="false" ht="13.5" hidden="false" customHeight="false" outlineLevel="0" collapsed="false">
      <c r="U1382" s="30" t="n">
        <f aca="false">(U1379*(($F$5+$J$5)/(SUM($B$5:$S$5)+$J$5+$J$5)))+(U1380*(($B$5+$D$5+$H$5+$J$5+$L$5+$N$5)/(SUM($B$5:$S$5)+$J$5+$J$5)))+(U1381*(($J$5+$P$5+$R$5)/(SUM($B$5:$S$5)+$J$5+$J$5)))</f>
        <v>74.5893055986055</v>
      </c>
      <c r="V1382" s="30" t="n">
        <f aca="false">(V1379*(($F$5+$J$5)/(SUM($B$5:$S$5)+$J$5+$J$5)))+(V1380*(($B$5+$D$5+$H$5+$J$5+$L$5+$N$5)/(SUM($B$5:$S$5)+$J$5+$J$5)))+(V1381*(($J$5+$P$5+$R$5)/(SUM($B$5:$S$5)+$J$5+$J$5)))</f>
        <v>51.3567018093637</v>
      </c>
      <c r="W1382" s="31" t="n">
        <f aca="false">U1382-U1374</f>
        <v>6.06311688179628</v>
      </c>
      <c r="X1382" s="31" t="n">
        <f aca="false">V1382-V1374</f>
        <v>5.09451428909891</v>
      </c>
      <c r="Y1382" s="22" t="n">
        <f aca="false">SUM(Y1379:Y1381)</f>
        <v>0</v>
      </c>
    </row>
    <row r="1383" customFormat="false" ht="13.5" hidden="true" customHeight="false" outlineLevel="0" collapsed="false"/>
    <row r="1384" customFormat="false" ht="13.5" hidden="true" customHeight="false" outlineLevel="0" collapsed="false"/>
    <row r="1385" customFormat="false" ht="14.25" hidden="false" customHeight="false" outlineLevel="0" collapsed="false">
      <c r="A1385" s="3" t="str">
        <f aca="false">A589</f>
        <v>May 12 - 18, 2001</v>
      </c>
      <c r="B1385" s="19"/>
      <c r="C1385" s="19"/>
      <c r="D1385" s="19"/>
      <c r="E1385" s="19"/>
      <c r="F1385" s="19"/>
      <c r="G1385" s="19"/>
      <c r="H1385" s="19"/>
      <c r="I1385" s="19"/>
      <c r="J1385" s="19"/>
      <c r="K1385" s="19"/>
      <c r="L1385" s="19"/>
      <c r="M1385" s="19"/>
      <c r="N1385" s="19"/>
      <c r="O1385" s="19"/>
      <c r="P1385" s="19"/>
      <c r="Q1385" s="19"/>
      <c r="R1385" s="19"/>
      <c r="S1385" s="19"/>
      <c r="U1385" s="12" t="s">
        <v>26</v>
      </c>
      <c r="V1385" s="12" t="s">
        <v>27</v>
      </c>
      <c r="W1385" s="12" t="s">
        <v>26</v>
      </c>
      <c r="X1385" s="12" t="s">
        <v>27</v>
      </c>
      <c r="Y1385" s="29" t="s">
        <v>28</v>
      </c>
    </row>
    <row r="1386" customFormat="false" ht="12.75" hidden="false" customHeight="false" outlineLevel="0" collapsed="false">
      <c r="A1386" s="0" t="s">
        <v>30</v>
      </c>
      <c r="B1386" s="19"/>
      <c r="C1386" s="19"/>
      <c r="D1386" s="19"/>
      <c r="E1386" s="19"/>
      <c r="F1386" s="19" t="n">
        <f aca="false">($F$5/($F$5+$J$5))*F590</f>
        <v>53.3005718664793</v>
      </c>
      <c r="G1386" s="19" t="n">
        <f aca="false">($F$5/($F$5+$J$5))*G590</f>
        <v>39.4262581552702</v>
      </c>
      <c r="H1386" s="19"/>
      <c r="I1386" s="19"/>
      <c r="J1386" s="19" t="n">
        <f aca="false">($J$5/($F$5+$J$5))*J590</f>
        <v>32.4455187415539</v>
      </c>
      <c r="K1386" s="19" t="n">
        <f aca="false">($J$5/($F$5+$J$5))*K590</f>
        <v>22.8228934113592</v>
      </c>
      <c r="L1386" s="19"/>
      <c r="M1386" s="19"/>
      <c r="N1386" s="19"/>
      <c r="O1386" s="19"/>
      <c r="P1386" s="19"/>
      <c r="Q1386" s="19"/>
      <c r="R1386" s="19"/>
      <c r="S1386" s="19"/>
      <c r="U1386" s="23" t="n">
        <f aca="false">B1386+D1386+F1386+H1386+J1386+L1386+N1386+P1386+R1386</f>
        <v>85.7460906080332</v>
      </c>
      <c r="V1386" s="23" t="n">
        <f aca="false">C1386+E1386+G1386+I1386+K1386+M1386+O1386+Q1386+S1386</f>
        <v>62.2491515666293</v>
      </c>
      <c r="W1386" s="19" t="n">
        <f aca="false">U1386-U1381</f>
        <v>13.204413741344</v>
      </c>
      <c r="X1386" s="19" t="n">
        <f aca="false">V1386-V1381</f>
        <v>15.8172296784214</v>
      </c>
      <c r="Y1386" s="20"/>
      <c r="Z1386" s="37"/>
    </row>
    <row r="1387" customFormat="false" ht="12.75" hidden="false" customHeight="false" outlineLevel="0" collapsed="false">
      <c r="A1387" s="0" t="s">
        <v>31</v>
      </c>
      <c r="B1387" s="19" t="n">
        <f aca="false">($B$5/($B$5+$D$5+$H$5+$J$5+$L$5+$N$5))*B591</f>
        <v>16.7420953526966</v>
      </c>
      <c r="C1387" s="19" t="n">
        <f aca="false">($B$5/($B$5+$D$5+$H$5+$J$5+$L$5+$N$5))*C591</f>
        <v>11.6645746309771</v>
      </c>
      <c r="D1387" s="19" t="n">
        <f aca="false">($D$5/($B$5+$D$5+$H$5+$J$5+$L$5+$N$5))*D591</f>
        <v>14.8654090280799</v>
      </c>
      <c r="E1387" s="19" t="n">
        <f aca="false">($D$5/($B$5+$D$5+$H$5+$J$5+$L$5+$N$5))*E591</f>
        <v>10.094846625163</v>
      </c>
      <c r="F1387" s="19"/>
      <c r="G1387" s="19"/>
      <c r="H1387" s="19" t="n">
        <f aca="false">($H$5/($B$5+$D$5+$H$5+$J$5+$L$5+$N$5))*H591</f>
        <v>21.1087996064011</v>
      </c>
      <c r="I1387" s="19" t="n">
        <f aca="false">($H$5/($B$5+$D$5+$H$5+$J$5+$L$5+$N$5))*I591</f>
        <v>15.1914152810595</v>
      </c>
      <c r="J1387" s="19" t="n">
        <f aca="false">($J$5/($B$5+$D$5+$H$5+$J$5+$L$5+$N$5))*J591</f>
        <v>8.47622705915009</v>
      </c>
      <c r="K1387" s="19" t="n">
        <f aca="false">($J$5/($B$5+$D$5+$H$5+$J$5+$L$5+$N$5))*K591</f>
        <v>5.93947829150246</v>
      </c>
      <c r="L1387" s="19" t="n">
        <f aca="false">($L$5/($B$5+$D$5+$H$5+$J$5+$L$5+$N$5))*L591</f>
        <v>5.06361084569297</v>
      </c>
      <c r="M1387" s="19" t="n">
        <f aca="false">($L$5/($B$5+$D$5+$H$5+$J$5+$L$5+$N$5))*M591</f>
        <v>3.54879040328031</v>
      </c>
      <c r="N1387" s="19" t="n">
        <f aca="false">($N$5/($B$5+$D$5+$H$5+$J$5+$L$5+$N$5))*N591</f>
        <v>7.65419294035102</v>
      </c>
      <c r="O1387" s="19" t="n">
        <f aca="false">($N$5/($B$5+$D$5+$H$5+$J$5+$L$5+$N$5))*O591</f>
        <v>5.34871313904047</v>
      </c>
      <c r="P1387" s="19"/>
      <c r="Q1387" s="19"/>
      <c r="R1387" s="19"/>
      <c r="S1387" s="19"/>
      <c r="U1387" s="23" t="n">
        <f aca="false">B1387+D1387+F1387+H1387+J1387+L1387+N1387+P1387+R1387</f>
        <v>73.9103348323717</v>
      </c>
      <c r="V1387" s="23" t="n">
        <f aca="false">C1387+E1387+G1387+I1387+K1387+M1387+O1387+Q1387+S1387</f>
        <v>51.7878183710229</v>
      </c>
      <c r="W1387" s="19" t="n">
        <f aca="false">U1387-U1382</f>
        <v>-0.678970766233874</v>
      </c>
      <c r="X1387" s="19" t="n">
        <f aca="false">V1387-V1382</f>
        <v>0.431116561659209</v>
      </c>
      <c r="Y1387" s="20"/>
      <c r="Z1387" s="37"/>
    </row>
    <row r="1388" customFormat="false" ht="12.75" hidden="false" customHeight="false" outlineLevel="0" collapsed="false">
      <c r="A1388" s="0" t="s">
        <v>32</v>
      </c>
      <c r="B1388" s="19"/>
      <c r="C1388" s="19"/>
      <c r="D1388" s="19"/>
      <c r="E1388" s="19"/>
      <c r="F1388" s="19"/>
      <c r="G1388" s="19"/>
      <c r="H1388" s="19"/>
      <c r="I1388" s="19"/>
      <c r="J1388" s="19" t="n">
        <f aca="false">($J$5/($J$5+$P$5+$R$5))*J592</f>
        <v>18.2854258441931</v>
      </c>
      <c r="K1388" s="19" t="n">
        <f aca="false">($J$5/($J$5+$P$5+$R$5))*K592</f>
        <v>11.8777951176074</v>
      </c>
      <c r="L1388" s="19"/>
      <c r="M1388" s="19"/>
      <c r="N1388" s="19"/>
      <c r="O1388" s="19"/>
      <c r="P1388" s="19" t="n">
        <f aca="false">($P$5/($J$5+$P$5+$R$5))*P592</f>
        <v>17.404228417699</v>
      </c>
      <c r="Q1388" s="19" t="n">
        <f aca="false">($P$5/($J$5+$P$5+$R$5))*Q592</f>
        <v>11.1778780148964</v>
      </c>
      <c r="R1388" s="19" t="n">
        <f aca="false">($R$5/($J$5+$P$5+$R$5))*R592</f>
        <v>38.6429383820182</v>
      </c>
      <c r="S1388" s="19" t="n">
        <f aca="false">($R$5/($J$5+$P$5+$R$5))*S592</f>
        <v>27.8276321828807</v>
      </c>
      <c r="U1388" s="23" t="n">
        <f aca="false">B1388+D1388+F1388+H1388+J1388+L1388+N1388+P1388+R1388</f>
        <v>74.3325926439103</v>
      </c>
      <c r="V1388" s="23" t="n">
        <f aca="false">C1388+E1388+G1388+I1388+K1388+M1388+O1388+Q1388+S1388</f>
        <v>50.8833053153846</v>
      </c>
      <c r="W1388" s="19" t="n">
        <f aca="false">U1388-U1383</f>
        <v>74.3325926439103</v>
      </c>
      <c r="X1388" s="19" t="n">
        <f aca="false">V1388-V1383</f>
        <v>50.8833053153846</v>
      </c>
      <c r="Y1388" s="20"/>
      <c r="Z1388" s="37"/>
    </row>
    <row r="1389" customFormat="false" ht="13.5" hidden="false" customHeight="false" outlineLevel="0" collapsed="false">
      <c r="U1389" s="30" t="n">
        <f aca="false">(U1386*(($F$5+$J$5)/(SUM($B$5:$S$5)+$J$5+$J$5)))+(U1387*(($B$5+$D$5+$H$5+$J$5+$L$5+$N$5)/(SUM($B$5:$S$5)+$J$5+$J$5)))+(U1388*(($J$5+$P$5+$R$5)/(SUM($B$5:$S$5)+$J$5+$J$5)))</f>
        <v>75.8923342987867</v>
      </c>
      <c r="V1389" s="30" t="n">
        <f aca="false">(V1386*(($F$5+$J$5)/(SUM($B$5:$S$5)+$J$5+$J$5)))+(V1387*(($B$5+$D$5+$H$5+$J$5+$L$5+$N$5)/(SUM($B$5:$S$5)+$J$5+$J$5)))+(V1388*(($J$5+$P$5+$R$5)/(SUM($B$5:$S$5)+$J$5+$J$5)))</f>
        <v>53.2117918769936</v>
      </c>
      <c r="W1389" s="31" t="n">
        <f aca="false">U1389-U1381</f>
        <v>3.35065743209758</v>
      </c>
      <c r="X1389" s="31" t="n">
        <f aca="false">V1389-V1381</f>
        <v>6.77986998878568</v>
      </c>
      <c r="Y1389" s="22" t="n">
        <f aca="false">SUM(Y1386:Y1388)</f>
        <v>0</v>
      </c>
    </row>
    <row r="1390" customFormat="false" ht="13.5" hidden="true" customHeight="false" outlineLevel="0" collapsed="false"/>
    <row r="1391" customFormat="false" ht="13.5" hidden="true" customHeight="false" outlineLevel="0" collapsed="false"/>
    <row r="1392" customFormat="false" ht="14.25" hidden="false" customHeight="false" outlineLevel="0" collapsed="false">
      <c r="A1392" s="3" t="str">
        <f aca="false">A596</f>
        <v>May 19 - 25, 2001</v>
      </c>
      <c r="B1392" s="19"/>
      <c r="C1392" s="19"/>
      <c r="D1392" s="19"/>
      <c r="E1392" s="19"/>
      <c r="F1392" s="19"/>
      <c r="G1392" s="19"/>
      <c r="H1392" s="19"/>
      <c r="I1392" s="19"/>
      <c r="J1392" s="19"/>
      <c r="K1392" s="19"/>
      <c r="L1392" s="19"/>
      <c r="M1392" s="19"/>
      <c r="N1392" s="19"/>
      <c r="O1392" s="19"/>
      <c r="P1392" s="19"/>
      <c r="Q1392" s="19"/>
      <c r="R1392" s="19"/>
      <c r="S1392" s="19"/>
      <c r="U1392" s="12" t="s">
        <v>26</v>
      </c>
      <c r="V1392" s="12" t="s">
        <v>27</v>
      </c>
      <c r="W1392" s="12" t="s">
        <v>26</v>
      </c>
      <c r="X1392" s="12" t="s">
        <v>27</v>
      </c>
      <c r="Y1392" s="29" t="s">
        <v>28</v>
      </c>
    </row>
    <row r="1393" customFormat="false" ht="12.75" hidden="false" customHeight="false" outlineLevel="0" collapsed="false">
      <c r="A1393" s="0" t="s">
        <v>30</v>
      </c>
      <c r="B1393" s="19"/>
      <c r="C1393" s="19"/>
      <c r="D1393" s="19"/>
      <c r="E1393" s="19"/>
      <c r="F1393" s="19" t="n">
        <f aca="false">($F$5/($F$5+$J$5))*F597</f>
        <v>52.2962596122577</v>
      </c>
      <c r="G1393" s="19" t="n">
        <f aca="false">($F$5/($F$5+$J$5))*G597</f>
        <v>37.5076616377432</v>
      </c>
      <c r="H1393" s="19"/>
      <c r="I1393" s="19"/>
      <c r="J1393" s="19" t="n">
        <f aca="false">($J$5/($F$5+$J$5))*J597</f>
        <v>27.7849879548499</v>
      </c>
      <c r="K1393" s="19" t="n">
        <f aca="false">($J$5/($F$5+$J$5))*K597</f>
        <v>18.9025645731317</v>
      </c>
      <c r="L1393" s="19"/>
      <c r="M1393" s="19"/>
      <c r="N1393" s="19"/>
      <c r="O1393" s="19"/>
      <c r="P1393" s="19"/>
      <c r="Q1393" s="19"/>
      <c r="R1393" s="19"/>
      <c r="S1393" s="19"/>
      <c r="U1393" s="23" t="n">
        <f aca="false">B1393+D1393+F1393+H1393+J1393+L1393+N1393+P1393+R1393</f>
        <v>80.0812475671076</v>
      </c>
      <c r="V1393" s="23" t="n">
        <f aca="false">C1393+E1393+G1393+I1393+K1393+M1393+O1393+Q1393+S1393</f>
        <v>56.4102262108749</v>
      </c>
      <c r="W1393" s="19" t="n">
        <f aca="false">U1393-U1388</f>
        <v>5.74865492319725</v>
      </c>
      <c r="X1393" s="19" t="n">
        <f aca="false">V1393-V1388</f>
        <v>5.52692089549033</v>
      </c>
      <c r="Y1393" s="20"/>
      <c r="Z1393" s="37"/>
    </row>
    <row r="1394" customFormat="false" ht="12.75" hidden="false" customHeight="false" outlineLevel="0" collapsed="false">
      <c r="A1394" s="0" t="s">
        <v>31</v>
      </c>
      <c r="B1394" s="19" t="n">
        <f aca="false">($B$5/($B$5+$D$5+$H$5+$J$5+$L$5+$N$5))*B598</f>
        <v>16.2617893384799</v>
      </c>
      <c r="C1394" s="19" t="n">
        <f aca="false">($B$5/($B$5+$D$5+$H$5+$J$5+$L$5+$N$5))*C598</f>
        <v>12.0106999174126</v>
      </c>
      <c r="D1394" s="19" t="n">
        <f aca="false">($D$5/($B$5+$D$5+$H$5+$J$5+$L$5+$N$5))*D598</f>
        <v>14.5337369041339</v>
      </c>
      <c r="E1394" s="19" t="n">
        <f aca="false">($D$5/($B$5+$D$5+$H$5+$J$5+$L$5+$N$5))*E598</f>
        <v>11.3432333862595</v>
      </c>
      <c r="F1394" s="19"/>
      <c r="G1394" s="19"/>
      <c r="H1394" s="19" t="n">
        <f aca="false">($H$5/($B$5+$D$5+$H$5+$J$5+$L$5+$N$5))*H598</f>
        <v>21.635188177732</v>
      </c>
      <c r="I1394" s="19" t="n">
        <f aca="false">($H$5/($B$5+$D$5+$H$5+$J$5+$L$5+$N$5))*I598</f>
        <v>16.1641601758722</v>
      </c>
      <c r="J1394" s="19" t="n">
        <f aca="false">($J$5/($B$5+$D$5+$H$5+$J$5+$L$5+$N$5))*J598</f>
        <v>7.16891135652467</v>
      </c>
      <c r="K1394" s="19" t="n">
        <f aca="false">($J$5/($B$5+$D$5+$H$5+$J$5+$L$5+$N$5))*K598</f>
        <v>5.08091492935272</v>
      </c>
      <c r="L1394" s="19" t="n">
        <f aca="false">($L$5/($B$5+$D$5+$H$5+$J$5+$L$5+$N$5))*L598</f>
        <v>4.79261784192468</v>
      </c>
      <c r="M1394" s="19" t="n">
        <f aca="false">($L$5/($B$5+$D$5+$H$5+$J$5+$L$5+$N$5))*M598</f>
        <v>3.71169069206238</v>
      </c>
      <c r="N1394" s="19" t="n">
        <f aca="false">($N$5/($B$5+$D$5+$H$5+$J$5+$L$5+$N$5))*N598</f>
        <v>7.38189217641671</v>
      </c>
      <c r="O1394" s="19" t="n">
        <f aca="false">($N$5/($B$5+$D$5+$H$5+$J$5+$L$5+$N$5))*O598</f>
        <v>5.55493558426006</v>
      </c>
      <c r="P1394" s="19"/>
      <c r="Q1394" s="19"/>
      <c r="R1394" s="19"/>
      <c r="S1394" s="19"/>
      <c r="U1394" s="23" t="n">
        <f aca="false">B1394+D1394+F1394+H1394+J1394+L1394+N1394+P1394+R1394</f>
        <v>71.7741357952118</v>
      </c>
      <c r="V1394" s="23" t="n">
        <f aca="false">C1394+E1394+G1394+I1394+K1394+M1394+O1394+Q1394+S1394</f>
        <v>53.8656346852196</v>
      </c>
      <c r="W1394" s="19" t="n">
        <f aca="false">U1394-U1389</f>
        <v>-4.11819850357496</v>
      </c>
      <c r="X1394" s="19" t="n">
        <f aca="false">V1394-V1389</f>
        <v>0.653842808225903</v>
      </c>
      <c r="Y1394" s="20"/>
      <c r="Z1394" s="37"/>
    </row>
    <row r="1395" customFormat="false" ht="12.75" hidden="false" customHeight="false" outlineLevel="0" collapsed="false">
      <c r="A1395" s="0" t="s">
        <v>32</v>
      </c>
      <c r="B1395" s="19"/>
      <c r="C1395" s="19"/>
      <c r="D1395" s="19"/>
      <c r="E1395" s="19"/>
      <c r="F1395" s="19"/>
      <c r="G1395" s="19"/>
      <c r="H1395" s="19"/>
      <c r="I1395" s="19"/>
      <c r="J1395" s="19" t="n">
        <f aca="false">($J$5/($J$5+$P$5+$R$5))*J599</f>
        <v>15.2362441032613</v>
      </c>
      <c r="K1395" s="19" t="n">
        <f aca="false">($J$5/($J$5+$P$5+$R$5))*K599</f>
        <v>10.4522664114666</v>
      </c>
      <c r="L1395" s="19"/>
      <c r="M1395" s="19"/>
      <c r="N1395" s="19"/>
      <c r="O1395" s="19"/>
      <c r="P1395" s="19" t="n">
        <f aca="false">($P$5/($J$5+$P$5+$R$5))*P599</f>
        <v>17.1767884425385</v>
      </c>
      <c r="Q1395" s="19" t="n">
        <f aca="false">($P$5/($J$5+$P$5+$R$5))*Q599</f>
        <v>10.5288773214447</v>
      </c>
      <c r="R1395" s="19" t="n">
        <f aca="false">($R$5/($J$5+$P$5+$R$5))*R599</f>
        <v>43.6608212097222</v>
      </c>
      <c r="S1395" s="19" t="n">
        <f aca="false">($R$5/($J$5+$P$5+$R$5))*S599</f>
        <v>28.9019569658356</v>
      </c>
      <c r="U1395" s="23" t="n">
        <f aca="false">B1395+D1395+F1395+H1395+J1395+L1395+N1395+P1395+R1395</f>
        <v>76.073853755522</v>
      </c>
      <c r="V1395" s="23" t="n">
        <f aca="false">C1395+E1395+G1395+I1395+K1395+M1395+O1395+Q1395+S1395</f>
        <v>49.8831006987469</v>
      </c>
      <c r="W1395" s="19" t="n">
        <f aca="false">U1395-U1390</f>
        <v>76.073853755522</v>
      </c>
      <c r="X1395" s="19" t="n">
        <f aca="false">V1395-V1390</f>
        <v>49.8831006987469</v>
      </c>
      <c r="Y1395" s="20"/>
      <c r="Z1395" s="37"/>
    </row>
    <row r="1396" customFormat="false" ht="13.5" hidden="false" customHeight="false" outlineLevel="0" collapsed="false">
      <c r="U1396" s="30" t="n">
        <f aca="false">(U1393*(($F$5+$J$5)/(SUM($B$5:$S$5)+$J$5+$J$5)))+(U1394*(($B$5+$D$5+$H$5+$J$5+$L$5+$N$5)/(SUM($B$5:$S$5)+$J$5+$J$5)))+(U1395*(($J$5+$P$5+$R$5)/(SUM($B$5:$S$5)+$J$5+$J$5)))</f>
        <v>74.1924925452327</v>
      </c>
      <c r="V1396" s="30" t="n">
        <f aca="false">(V1393*(($F$5+$J$5)/(SUM($B$5:$S$5)+$J$5+$J$5)))+(V1394*(($B$5+$D$5+$H$5+$J$5+$L$5+$N$5)/(SUM($B$5:$S$5)+$J$5+$J$5)))+(V1395*(($J$5+$P$5+$R$5)/(SUM($B$5:$S$5)+$J$5+$J$5)))</f>
        <v>53.2465359649984</v>
      </c>
      <c r="W1396" s="31" t="n">
        <f aca="false">U1396-U1388</f>
        <v>-0.140100098677578</v>
      </c>
      <c r="X1396" s="31" t="n">
        <f aca="false">V1396-V1388</f>
        <v>2.36323064961384</v>
      </c>
      <c r="Y1396" s="22" t="n">
        <f aca="false">SUM(Y1393:Y1395)</f>
        <v>0</v>
      </c>
    </row>
    <row r="1397" customFormat="false" ht="13.5" hidden="true" customHeight="false" outlineLevel="0" collapsed="false"/>
    <row r="1398" customFormat="false" ht="13.5" hidden="true" customHeight="false" outlineLevel="0" collapsed="false"/>
    <row r="1399" customFormat="false" ht="14.25" hidden="false" customHeight="false" outlineLevel="0" collapsed="false">
      <c r="A1399" s="3" t="str">
        <f aca="false">A603</f>
        <v>May 26 - June 1, 2001</v>
      </c>
      <c r="B1399" s="19"/>
      <c r="C1399" s="19"/>
      <c r="D1399" s="19"/>
      <c r="E1399" s="19"/>
      <c r="F1399" s="19"/>
      <c r="G1399" s="19"/>
      <c r="H1399" s="19"/>
      <c r="I1399" s="19"/>
      <c r="J1399" s="19"/>
      <c r="K1399" s="19"/>
      <c r="L1399" s="19"/>
      <c r="M1399" s="19"/>
      <c r="N1399" s="19"/>
      <c r="O1399" s="19"/>
      <c r="P1399" s="19"/>
      <c r="Q1399" s="19"/>
      <c r="R1399" s="19"/>
      <c r="S1399" s="19"/>
      <c r="U1399" s="12" t="s">
        <v>26</v>
      </c>
      <c r="V1399" s="12" t="s">
        <v>27</v>
      </c>
      <c r="W1399" s="12" t="s">
        <v>26</v>
      </c>
      <c r="X1399" s="12" t="s">
        <v>27</v>
      </c>
      <c r="Y1399" s="29" t="s">
        <v>28</v>
      </c>
    </row>
    <row r="1400" customFormat="false" ht="12.75" hidden="false" customHeight="false" outlineLevel="0" collapsed="false">
      <c r="A1400" s="0" t="s">
        <v>30</v>
      </c>
      <c r="B1400" s="19"/>
      <c r="C1400" s="19"/>
      <c r="D1400" s="19"/>
      <c r="E1400" s="19"/>
      <c r="F1400" s="19" t="n">
        <f aca="false">($F$5/($F$5+$J$5))*F604</f>
        <v>53.8047286156105</v>
      </c>
      <c r="G1400" s="19" t="n">
        <f aca="false">($F$5/($F$5+$J$5))*G604</f>
        <v>40.3645498828199</v>
      </c>
      <c r="H1400" s="19"/>
      <c r="I1400" s="19"/>
      <c r="J1400" s="19" t="n">
        <f aca="false">($J$5/($F$5+$J$5))*J604</f>
        <v>28.7993387731325</v>
      </c>
      <c r="K1400" s="19" t="n">
        <f aca="false">($J$5/($F$5+$J$5))*K604</f>
        <v>19.7524260695307</v>
      </c>
      <c r="L1400" s="19"/>
      <c r="M1400" s="19"/>
      <c r="N1400" s="19"/>
      <c r="O1400" s="19"/>
      <c r="P1400" s="19"/>
      <c r="Q1400" s="19"/>
      <c r="R1400" s="19"/>
      <c r="S1400" s="19"/>
      <c r="U1400" s="23" t="n">
        <f aca="false">B1400+D1400+F1400+H1400+J1400+L1400+N1400+P1400+R1400</f>
        <v>82.604067388743</v>
      </c>
      <c r="V1400" s="23" t="n">
        <f aca="false">C1400+E1400+G1400+I1400+K1400+M1400+O1400+Q1400+S1400</f>
        <v>60.1169759523505</v>
      </c>
      <c r="W1400" s="19" t="n">
        <f aca="false">U1400-U1395</f>
        <v>6.53021363322098</v>
      </c>
      <c r="X1400" s="19" t="n">
        <f aca="false">V1400-V1395</f>
        <v>10.2338752536036</v>
      </c>
      <c r="Y1400" s="20"/>
      <c r="Z1400" s="37"/>
    </row>
    <row r="1401" customFormat="false" ht="12.75" hidden="false" customHeight="false" outlineLevel="0" collapsed="false">
      <c r="A1401" s="0" t="s">
        <v>31</v>
      </c>
      <c r="B1401" s="19" t="n">
        <f aca="false">($B$5/($B$5+$D$5+$H$5+$J$5+$L$5+$N$5))*B605</f>
        <v>15.2020665452081</v>
      </c>
      <c r="C1401" s="19" t="n">
        <f aca="false">($B$5/($B$5+$D$5+$H$5+$J$5+$L$5+$N$5))*C605</f>
        <v>10.7573299374567</v>
      </c>
      <c r="D1401" s="19" t="n">
        <f aca="false">($D$5/($B$5+$D$5+$H$5+$J$5+$L$5+$N$5))*D605</f>
        <v>14.1761200263062</v>
      </c>
      <c r="E1401" s="19" t="n">
        <f aca="false">($D$5/($B$5+$D$5+$H$5+$J$5+$L$5+$N$5))*E605</f>
        <v>10.7170532452789</v>
      </c>
      <c r="F1401" s="19"/>
      <c r="G1401" s="19"/>
      <c r="H1401" s="19" t="n">
        <f aca="false">($H$5/($B$5+$D$5+$H$5+$J$5+$L$5+$N$5))*H605</f>
        <v>21.2785738968751</v>
      </c>
      <c r="I1401" s="19" t="n">
        <f aca="false">($H$5/($B$5+$D$5+$H$5+$J$5+$L$5+$N$5))*I605</f>
        <v>16.0494080557945</v>
      </c>
      <c r="J1401" s="19" t="n">
        <f aca="false">($J$5/($B$5+$D$5+$H$5+$J$5+$L$5+$N$5))*J605</f>
        <v>7.3691809960758</v>
      </c>
      <c r="K1401" s="19" t="n">
        <f aca="false">($J$5/($B$5+$D$5+$H$5+$J$5+$L$5+$N$5))*K605</f>
        <v>5.17919540061392</v>
      </c>
      <c r="L1401" s="19" t="n">
        <f aca="false">($L$5/($B$5+$D$5+$H$5+$J$5+$L$5+$N$5))*L605</f>
        <v>4.86721703959123</v>
      </c>
      <c r="M1401" s="19" t="n">
        <f aca="false">($L$5/($B$5+$D$5+$H$5+$J$5+$L$5+$N$5))*M605</f>
        <v>3.65231582045022</v>
      </c>
      <c r="N1401" s="19" t="n">
        <f aca="false">($N$5/($B$5+$D$5+$H$5+$J$5+$L$5+$N$5))*N605</f>
        <v>7.29620820269871</v>
      </c>
      <c r="O1401" s="19" t="n">
        <f aca="false">($N$5/($B$5+$D$5+$H$5+$J$5+$L$5+$N$5))*O605</f>
        <v>5.47215615202403</v>
      </c>
      <c r="P1401" s="19"/>
      <c r="Q1401" s="19"/>
      <c r="R1401" s="19"/>
      <c r="S1401" s="19"/>
      <c r="U1401" s="23" t="n">
        <f aca="false">B1401+D1401+F1401+H1401+J1401+L1401+N1401+P1401+R1401</f>
        <v>70.1893667067551</v>
      </c>
      <c r="V1401" s="23" t="n">
        <f aca="false">C1401+E1401+G1401+I1401+K1401+M1401+O1401+Q1401+S1401</f>
        <v>51.8274586116182</v>
      </c>
      <c r="W1401" s="19" t="n">
        <f aca="false">U1401-U1396</f>
        <v>-4.00312583847767</v>
      </c>
      <c r="X1401" s="19" t="n">
        <f aca="false">V1401-V1396</f>
        <v>-1.4190773533802</v>
      </c>
      <c r="Y1401" s="20"/>
      <c r="Z1401" s="37"/>
    </row>
    <row r="1402" customFormat="false" ht="12.75" hidden="false" customHeight="false" outlineLevel="0" collapsed="false">
      <c r="A1402" s="0" t="s">
        <v>32</v>
      </c>
      <c r="B1402" s="19"/>
      <c r="C1402" s="19"/>
      <c r="D1402" s="19"/>
      <c r="E1402" s="19"/>
      <c r="F1402" s="19"/>
      <c r="G1402" s="19"/>
      <c r="H1402" s="19"/>
      <c r="I1402" s="19"/>
      <c r="J1402" s="19" t="n">
        <f aca="false">($J$5/($J$5+$P$5+$R$5))*J606</f>
        <v>16.5361329912338</v>
      </c>
      <c r="K1402" s="19" t="n">
        <f aca="false">($J$5/($J$5+$P$5+$R$5))*K606</f>
        <v>11.3220805372474</v>
      </c>
      <c r="L1402" s="19"/>
      <c r="M1402" s="19"/>
      <c r="N1402" s="19"/>
      <c r="O1402" s="19"/>
      <c r="P1402" s="19" t="n">
        <f aca="false">($P$5/($J$5+$P$5+$R$5))*P606</f>
        <v>18.0329478394804</v>
      </c>
      <c r="Q1402" s="19" t="n">
        <f aca="false">($P$5/($J$5+$P$5+$R$5))*Q606</f>
        <v>11.5777087992551</v>
      </c>
      <c r="R1402" s="19" t="n">
        <f aca="false">($R$5/($J$5+$P$5+$R$5))*R606</f>
        <v>42.5144380571789</v>
      </c>
      <c r="S1402" s="19" t="n">
        <f aca="false">($R$5/($J$5+$P$5+$R$5))*S606</f>
        <v>28.2796346830264</v>
      </c>
      <c r="U1402" s="23" t="n">
        <f aca="false">B1402+D1402+F1402+H1402+J1402+L1402+N1402+P1402+R1402</f>
        <v>77.0835188878931</v>
      </c>
      <c r="V1402" s="23" t="n">
        <f aca="false">C1402+E1402+G1402+I1402+K1402+M1402+O1402+Q1402+S1402</f>
        <v>51.1794240195289</v>
      </c>
      <c r="W1402" s="19" t="n">
        <f aca="false">U1402-U1397</f>
        <v>77.0835188878931</v>
      </c>
      <c r="X1402" s="19" t="n">
        <f aca="false">V1402-V1397</f>
        <v>51.1794240195289</v>
      </c>
      <c r="Y1402" s="20"/>
      <c r="Z1402" s="37"/>
    </row>
    <row r="1403" customFormat="false" ht="13.5" hidden="false" customHeight="false" outlineLevel="0" collapsed="false">
      <c r="U1403" s="30" t="n">
        <f aca="false">(U1400*(($F$5+$J$5)/(SUM($B$5:$S$5)+$J$5+$J$5)))+(U1401*(($B$5+$D$5+$H$5+$J$5+$L$5+$N$5)/(SUM($B$5:$S$5)+$J$5+$J$5)))+(U1402*(($J$5+$P$5+$R$5)/(SUM($B$5:$S$5)+$J$5+$J$5)))</f>
        <v>73.9237030417797</v>
      </c>
      <c r="V1403" s="30" t="n">
        <f aca="false">(V1400*(($F$5+$J$5)/(SUM($B$5:$S$5)+$J$5+$J$5)))+(V1401*(($B$5+$D$5+$H$5+$J$5+$L$5+$N$5)/(SUM($B$5:$S$5)+$J$5+$J$5)))+(V1402*(($J$5+$P$5+$R$5)/(SUM($B$5:$S$5)+$J$5+$J$5)))</f>
        <v>52.9734372101356</v>
      </c>
      <c r="W1403" s="31" t="n">
        <f aca="false">U1403-U1395</f>
        <v>-2.15015071374235</v>
      </c>
      <c r="X1403" s="31" t="n">
        <f aca="false">V1403-V1395</f>
        <v>3.09033651138864</v>
      </c>
      <c r="Y1403" s="22" t="n">
        <f aca="false">SUM(Y1400:Y1402)</f>
        <v>0</v>
      </c>
    </row>
    <row r="1404" customFormat="false" ht="13.5" hidden="true" customHeight="false" outlineLevel="0" collapsed="false"/>
    <row r="1405" customFormat="false" ht="13.5" hidden="true" customHeight="false" outlineLevel="0" collapsed="false"/>
    <row r="1406" customFormat="false" ht="14.25" hidden="false" customHeight="false" outlineLevel="0" collapsed="false">
      <c r="A1406" s="3" t="str">
        <f aca="false">A610</f>
        <v>June 2 - 8, 2001</v>
      </c>
      <c r="B1406" s="19"/>
      <c r="C1406" s="19"/>
      <c r="D1406" s="19"/>
      <c r="E1406" s="19"/>
      <c r="F1406" s="19"/>
      <c r="G1406" s="19"/>
      <c r="H1406" s="19"/>
      <c r="I1406" s="19"/>
      <c r="J1406" s="19"/>
      <c r="K1406" s="19"/>
      <c r="L1406" s="19"/>
      <c r="M1406" s="19"/>
      <c r="N1406" s="19"/>
      <c r="O1406" s="19"/>
      <c r="P1406" s="19"/>
      <c r="Q1406" s="19"/>
      <c r="R1406" s="19"/>
      <c r="S1406" s="19"/>
      <c r="U1406" s="12" t="s">
        <v>26</v>
      </c>
      <c r="V1406" s="12" t="s">
        <v>27</v>
      </c>
      <c r="W1406" s="12" t="s">
        <v>26</v>
      </c>
      <c r="X1406" s="12" t="s">
        <v>27</v>
      </c>
      <c r="Y1406" s="29" t="s">
        <v>28</v>
      </c>
    </row>
    <row r="1407" customFormat="false" ht="12.75" hidden="false" customHeight="false" outlineLevel="0" collapsed="false">
      <c r="A1407" s="0" t="s">
        <v>30</v>
      </c>
      <c r="B1407" s="19"/>
      <c r="C1407" s="19"/>
      <c r="D1407" s="19"/>
      <c r="E1407" s="19"/>
      <c r="F1407" s="19" t="n">
        <f aca="false">($F$5/($F$5+$J$5))*F611</f>
        <v>55.6533033624248</v>
      </c>
      <c r="G1407" s="19" t="n">
        <f aca="false">($F$5/($F$5+$J$5))*G611</f>
        <v>42.9933672175753</v>
      </c>
      <c r="H1407" s="19"/>
      <c r="I1407" s="19"/>
      <c r="J1407" s="19" t="n">
        <f aca="false">($J$5/($F$5+$J$5))*J611</f>
        <v>29.3202216257642</v>
      </c>
      <c r="K1407" s="19" t="n">
        <f aca="false">($J$5/($F$5+$J$5))*K611</f>
        <v>21.602930940722</v>
      </c>
      <c r="L1407" s="19"/>
      <c r="M1407" s="19"/>
      <c r="N1407" s="19"/>
      <c r="O1407" s="19"/>
      <c r="P1407" s="19"/>
      <c r="Q1407" s="19"/>
      <c r="R1407" s="19"/>
      <c r="S1407" s="19"/>
      <c r="U1407" s="23" t="n">
        <f aca="false">B1407+D1407+F1407+H1407+J1407+L1407+N1407+P1407+R1407</f>
        <v>84.9735249881889</v>
      </c>
      <c r="V1407" s="23" t="n">
        <f aca="false">C1407+E1407+G1407+I1407+K1407+M1407+O1407+Q1407+S1407</f>
        <v>64.5962981582972</v>
      </c>
      <c r="W1407" s="19" t="n">
        <f aca="false">U1407-U1402</f>
        <v>7.89000610029588</v>
      </c>
      <c r="X1407" s="19" t="n">
        <f aca="false">V1407-V1402</f>
        <v>13.4168741387683</v>
      </c>
      <c r="Y1407" s="20"/>
      <c r="Z1407" s="37"/>
    </row>
    <row r="1408" customFormat="false" ht="12.75" hidden="false" customHeight="false" outlineLevel="0" collapsed="false">
      <c r="A1408" s="0" t="s">
        <v>31</v>
      </c>
      <c r="B1408" s="19" t="n">
        <f aca="false">($B$5/($B$5+$D$5+$H$5+$J$5+$L$5+$N$5))*B612</f>
        <v>15.2401860701459</v>
      </c>
      <c r="C1408" s="19" t="n">
        <f aca="false">($B$5/($B$5+$D$5+$H$5+$J$5+$L$5+$N$5))*C612</f>
        <v>11.7530119288329</v>
      </c>
      <c r="D1408" s="19" t="n">
        <f aca="false">($D$5/($B$5+$D$5+$H$5+$J$5+$L$5+$N$5))*D612</f>
        <v>14.9497879123255</v>
      </c>
      <c r="E1408" s="19" t="n">
        <f aca="false">($D$5/($B$5+$D$5+$H$5+$J$5+$L$5+$N$5))*E612</f>
        <v>11.2336109576966</v>
      </c>
      <c r="F1408" s="19"/>
      <c r="G1408" s="19"/>
      <c r="H1408" s="19" t="n">
        <f aca="false">($H$5/($B$5+$D$5+$H$5+$J$5+$L$5+$N$5))*H612</f>
        <v>22.0924312408109</v>
      </c>
      <c r="I1408" s="19" t="n">
        <f aca="false">($H$5/($B$5+$D$5+$H$5+$J$5+$L$5+$N$5))*I612</f>
        <v>17.3328663834331</v>
      </c>
      <c r="J1408" s="19" t="n">
        <f aca="false">($J$5/($B$5+$D$5+$H$5+$J$5+$L$5+$N$5))*J612</f>
        <v>7.49527669505243</v>
      </c>
      <c r="K1408" s="19" t="n">
        <f aca="false">($J$5/($B$5+$D$5+$H$5+$J$5+$L$5+$N$5))*K612</f>
        <v>5.55933684605819</v>
      </c>
      <c r="L1408" s="19" t="n">
        <f aca="false">($L$5/($B$5+$D$5+$H$5+$J$5+$L$5+$N$5))*L612</f>
        <v>5.26609438221647</v>
      </c>
      <c r="M1408" s="19" t="n">
        <f aca="false">($L$5/($B$5+$D$5+$H$5+$J$5+$L$5+$N$5))*M612</f>
        <v>3.86241152000092</v>
      </c>
      <c r="N1408" s="19" t="n">
        <f aca="false">($N$5/($B$5+$D$5+$H$5+$J$5+$L$5+$N$5))*N612</f>
        <v>7.53147606273796</v>
      </c>
      <c r="O1408" s="19" t="n">
        <f aca="false">($N$5/($B$5+$D$5+$H$5+$J$5+$L$5+$N$5))*O612</f>
        <v>5.86281698134846</v>
      </c>
      <c r="P1408" s="19"/>
      <c r="Q1408" s="19"/>
      <c r="R1408" s="19"/>
      <c r="S1408" s="19"/>
      <c r="U1408" s="23" t="n">
        <f aca="false">B1408+D1408+F1408+H1408+J1408+L1408+N1408+P1408+R1408</f>
        <v>72.5752523632893</v>
      </c>
      <c r="V1408" s="23" t="n">
        <f aca="false">C1408+E1408+G1408+I1408+K1408+M1408+O1408+Q1408+S1408</f>
        <v>55.6040546173702</v>
      </c>
      <c r="W1408" s="19" t="n">
        <f aca="false">U1408-U1403</f>
        <v>-1.34845067849042</v>
      </c>
      <c r="X1408" s="19" t="n">
        <f aca="false">V1408-V1403</f>
        <v>2.63061740723466</v>
      </c>
      <c r="Y1408" s="20"/>
      <c r="Z1408" s="37"/>
    </row>
    <row r="1409" customFormat="false" ht="12.75" hidden="false" customHeight="false" outlineLevel="0" collapsed="false">
      <c r="A1409" s="0" t="s">
        <v>32</v>
      </c>
      <c r="B1409" s="19"/>
      <c r="C1409" s="19"/>
      <c r="D1409" s="19"/>
      <c r="E1409" s="19"/>
      <c r="F1409" s="19"/>
      <c r="G1409" s="19"/>
      <c r="H1409" s="19"/>
      <c r="I1409" s="19"/>
      <c r="J1409" s="19" t="n">
        <f aca="false">($J$5/($J$5+$P$5+$R$5))*J613</f>
        <v>15.8692754948018</v>
      </c>
      <c r="K1409" s="19" t="n">
        <f aca="false">($J$5/($J$5+$P$5+$R$5))*K613</f>
        <v>11.4235588519219</v>
      </c>
      <c r="L1409" s="19"/>
      <c r="M1409" s="19"/>
      <c r="N1409" s="19"/>
      <c r="O1409" s="19"/>
      <c r="P1409" s="19" t="n">
        <f aca="false">($P$5/($J$5+$P$5+$R$5))*P613</f>
        <v>17.3332439668528</v>
      </c>
      <c r="Q1409" s="19" t="n">
        <f aca="false">($P$5/($J$5+$P$5+$R$5))*Q613</f>
        <v>11.1155855376232</v>
      </c>
      <c r="R1409" s="19" t="n">
        <f aca="false">($R$5/($J$5+$P$5+$R$5))*R613</f>
        <v>39.4683342518494</v>
      </c>
      <c r="S1409" s="19" t="n">
        <f aca="false">($R$5/($J$5+$P$5+$R$5))*S613</f>
        <v>28.2796346830264</v>
      </c>
      <c r="U1409" s="23" t="n">
        <f aca="false">B1409+D1409+F1409+H1409+J1409+L1409+N1409+P1409+R1409</f>
        <v>72.670853713504</v>
      </c>
      <c r="V1409" s="23" t="n">
        <f aca="false">C1409+E1409+G1409+I1409+K1409+M1409+O1409+Q1409+S1409</f>
        <v>50.8187790725714</v>
      </c>
      <c r="W1409" s="19" t="n">
        <f aca="false">U1409-U1404</f>
        <v>72.670853713504</v>
      </c>
      <c r="X1409" s="19" t="n">
        <f aca="false">V1409-V1404</f>
        <v>50.8187790725714</v>
      </c>
      <c r="Y1409" s="20"/>
      <c r="Z1409" s="37"/>
    </row>
    <row r="1410" customFormat="false" ht="13.5" hidden="false" customHeight="false" outlineLevel="0" collapsed="false">
      <c r="U1410" s="30" t="n">
        <f aca="false">(U1407*(($F$5+$J$5)/(SUM($B$5:$S$5)+$J$5+$J$5)))+(U1408*(($B$5+$D$5+$H$5+$J$5+$L$5+$N$5)/(SUM($B$5:$S$5)+$J$5+$J$5)))+(U1409*(($J$5+$P$5+$R$5)/(SUM($B$5:$S$5)+$J$5+$J$5)))</f>
        <v>74.5624805086175</v>
      </c>
      <c r="V1410" s="30" t="n">
        <f aca="false">(V1407*(($F$5+$J$5)/(SUM($B$5:$S$5)+$J$5+$J$5)))+(V1408*(($B$5+$D$5+$H$5+$J$5+$L$5+$N$5)/(SUM($B$5:$S$5)+$J$5+$J$5)))+(V1409*(($J$5+$P$5+$R$5)/(SUM($B$5:$S$5)+$J$5+$J$5)))</f>
        <v>55.7996619492741</v>
      </c>
      <c r="W1410" s="31" t="n">
        <f aca="false">U1410-U1402</f>
        <v>-2.52103837927558</v>
      </c>
      <c r="X1410" s="31" t="n">
        <f aca="false">V1410-V1402</f>
        <v>4.62023792974517</v>
      </c>
      <c r="Y1410" s="22" t="n">
        <f aca="false">SUM(Y1407:Y1409)</f>
        <v>0</v>
      </c>
    </row>
    <row r="1411" customFormat="false" ht="13.5" hidden="true" customHeight="false" outlineLevel="0" collapsed="false"/>
    <row r="1412" customFormat="false" ht="13.5" hidden="true" customHeight="false" outlineLevel="0" collapsed="false"/>
    <row r="1413" customFormat="false" ht="14.25" hidden="false" customHeight="false" outlineLevel="0" collapsed="false">
      <c r="A1413" s="3" t="str">
        <f aca="false">A617</f>
        <v>June 9 - 15, 2001</v>
      </c>
      <c r="B1413" s="19"/>
      <c r="C1413" s="19"/>
      <c r="D1413" s="19"/>
      <c r="E1413" s="19"/>
      <c r="F1413" s="19"/>
      <c r="G1413" s="19"/>
      <c r="H1413" s="19"/>
      <c r="I1413" s="19"/>
      <c r="J1413" s="19"/>
      <c r="K1413" s="19"/>
      <c r="L1413" s="19"/>
      <c r="M1413" s="19"/>
      <c r="N1413" s="19"/>
      <c r="O1413" s="19"/>
      <c r="P1413" s="19"/>
      <c r="Q1413" s="19"/>
      <c r="R1413" s="19"/>
      <c r="S1413" s="19"/>
      <c r="U1413" s="12" t="s">
        <v>26</v>
      </c>
      <c r="V1413" s="12" t="s">
        <v>27</v>
      </c>
      <c r="W1413" s="12" t="s">
        <v>26</v>
      </c>
      <c r="X1413" s="12" t="s">
        <v>27</v>
      </c>
      <c r="Y1413" s="29" t="s">
        <v>28</v>
      </c>
    </row>
    <row r="1414" customFormat="false" ht="12.75" hidden="false" customHeight="false" outlineLevel="0" collapsed="false">
      <c r="A1414" s="0" t="s">
        <v>30</v>
      </c>
      <c r="B1414" s="19"/>
      <c r="C1414" s="19"/>
      <c r="D1414" s="19"/>
      <c r="E1414" s="19"/>
      <c r="F1414" s="19" t="n">
        <f aca="false">($F$5/($F$5+$J$5))*F618</f>
        <v>56.8576778186826</v>
      </c>
      <c r="G1414" s="19" t="n">
        <f aca="false">($F$5/($F$5+$J$5))*G618</f>
        <v>43.8616371744123</v>
      </c>
      <c r="H1414" s="19"/>
      <c r="I1414" s="19"/>
      <c r="J1414" s="19" t="n">
        <f aca="false">($J$5/($F$5+$J$5))*J618</f>
        <v>33.6243588817202</v>
      </c>
      <c r="K1414" s="19" t="n">
        <f aca="false">($J$5/($F$5+$J$5))*K618</f>
        <v>24.4540791867056</v>
      </c>
      <c r="L1414" s="19"/>
      <c r="M1414" s="19"/>
      <c r="N1414" s="19"/>
      <c r="O1414" s="19"/>
      <c r="P1414" s="19"/>
      <c r="Q1414" s="19"/>
      <c r="R1414" s="19"/>
      <c r="S1414" s="19"/>
      <c r="U1414" s="23" t="n">
        <f aca="false">B1414+D1414+F1414+H1414+J1414+L1414+N1414+P1414+R1414</f>
        <v>90.4820367004028</v>
      </c>
      <c r="V1414" s="23" t="n">
        <f aca="false">C1414+E1414+G1414+I1414+K1414+M1414+O1414+Q1414+S1414</f>
        <v>68.3157163611179</v>
      </c>
      <c r="W1414" s="19" t="n">
        <f aca="false">U1414-U1409</f>
        <v>17.8111829868988</v>
      </c>
      <c r="X1414" s="19" t="n">
        <f aca="false">V1414-V1409</f>
        <v>17.4969372885465</v>
      </c>
      <c r="Y1414" s="20"/>
      <c r="Z1414" s="37"/>
    </row>
    <row r="1415" customFormat="false" ht="12.75" hidden="false" customHeight="false" outlineLevel="0" collapsed="false">
      <c r="A1415" s="0" t="s">
        <v>31</v>
      </c>
      <c r="B1415" s="19" t="n">
        <f aca="false">($B$5/($B$5+$D$5+$H$5+$J$5+$L$5+$N$5))*B619</f>
        <v>19.5309197971485</v>
      </c>
      <c r="C1415" s="19" t="n">
        <f aca="false">($B$5/($B$5+$D$5+$H$5+$J$5+$L$5+$N$5))*C619</f>
        <v>13.9608948132322</v>
      </c>
      <c r="D1415" s="19" t="n">
        <f aca="false">($D$5/($B$5+$D$5+$H$5+$J$5+$L$5+$N$5))*D619</f>
        <v>17.3126304077242</v>
      </c>
      <c r="E1415" s="19" t="n">
        <f aca="false">($D$5/($B$5+$D$5+$H$5+$J$5+$L$5+$N$5))*E619</f>
        <v>12.4579228570832</v>
      </c>
      <c r="F1415" s="19"/>
      <c r="G1415" s="19"/>
      <c r="H1415" s="19" t="n">
        <f aca="false">($H$5/($B$5+$D$5+$H$5+$J$5+$L$5+$N$5))*H619</f>
        <v>22.5090697075547</v>
      </c>
      <c r="I1415" s="19" t="n">
        <f aca="false">($H$5/($B$5+$D$5+$H$5+$J$5+$L$5+$N$5))*I619</f>
        <v>17.8571953013267</v>
      </c>
      <c r="J1415" s="19" t="n">
        <f aca="false">($J$5/($B$5+$D$5+$H$5+$J$5+$L$5+$N$5))*J619</f>
        <v>8.96021202139866</v>
      </c>
      <c r="K1415" s="19" t="n">
        <f aca="false">($J$5/($B$5+$D$5+$H$5+$J$5+$L$5+$N$5))*K619</f>
        <v>6.56624808935692</v>
      </c>
      <c r="L1415" s="19" t="n">
        <f aca="false">($L$5/($B$5+$D$5+$H$5+$J$5+$L$5+$N$5))*L619</f>
        <v>5.8857244526305</v>
      </c>
      <c r="M1415" s="19" t="n">
        <f aca="false">($L$5/($B$5+$D$5+$H$5+$J$5+$L$5+$N$5))*M619</f>
        <v>4.1592858780617</v>
      </c>
      <c r="N1415" s="19" t="n">
        <f aca="false">($N$5/($B$5+$D$5+$H$5+$J$5+$L$5+$N$5))*N619</f>
        <v>7.85242789649521</v>
      </c>
      <c r="O1415" s="19" t="n">
        <f aca="false">($N$5/($B$5+$D$5+$H$5+$J$5+$L$5+$N$5))*O619</f>
        <v>6.13148706843032</v>
      </c>
      <c r="P1415" s="19"/>
      <c r="Q1415" s="19"/>
      <c r="R1415" s="19"/>
      <c r="S1415" s="19"/>
      <c r="U1415" s="23" t="n">
        <f aca="false">B1415+D1415+F1415+H1415+J1415+L1415+N1415+P1415+R1415</f>
        <v>82.0509842829518</v>
      </c>
      <c r="V1415" s="23" t="n">
        <f aca="false">C1415+E1415+G1415+I1415+K1415+M1415+O1415+Q1415+S1415</f>
        <v>61.133034007491</v>
      </c>
      <c r="W1415" s="19" t="n">
        <f aca="false">U1415-U1410</f>
        <v>7.48850377433428</v>
      </c>
      <c r="X1415" s="19" t="n">
        <f aca="false">V1415-V1410</f>
        <v>5.33337205821695</v>
      </c>
      <c r="Y1415" s="20"/>
      <c r="Z1415" s="37"/>
    </row>
    <row r="1416" customFormat="false" ht="12.75" hidden="false" customHeight="false" outlineLevel="0" collapsed="false">
      <c r="A1416" s="0" t="s">
        <v>32</v>
      </c>
      <c r="B1416" s="19"/>
      <c r="C1416" s="19"/>
      <c r="D1416" s="19"/>
      <c r="E1416" s="19"/>
      <c r="F1416" s="19"/>
      <c r="G1416" s="19"/>
      <c r="H1416" s="19"/>
      <c r="I1416" s="19"/>
      <c r="J1416" s="19" t="n">
        <f aca="false">($J$5/($J$5+$P$5+$R$5))*J620</f>
        <v>18.6768422007944</v>
      </c>
      <c r="K1416" s="19" t="n">
        <f aca="false">($J$5/($J$5+$P$5+$R$5))*K620</f>
        <v>13.3903052363264</v>
      </c>
      <c r="L1416" s="19"/>
      <c r="M1416" s="19"/>
      <c r="N1416" s="19"/>
      <c r="O1416" s="19"/>
      <c r="P1416" s="19" t="n">
        <f aca="false">($P$5/($J$5+$P$5+$R$5))*P620</f>
        <v>17.8779409774283</v>
      </c>
      <c r="Q1416" s="19" t="n">
        <f aca="false">($P$5/($J$5+$P$5+$R$5))*Q620</f>
        <v>11.5009296993601</v>
      </c>
      <c r="R1416" s="19" t="n">
        <f aca="false">($R$5/($J$5+$P$5+$R$5))*R620</f>
        <v>40.2544255564506</v>
      </c>
      <c r="S1416" s="19" t="n">
        <f aca="false">($R$5/($J$5+$P$5+$R$5))*S620</f>
        <v>28.8298985962472</v>
      </c>
      <c r="U1416" s="23" t="n">
        <f aca="false">B1416+D1416+F1416+H1416+J1416+L1416+N1416+P1416+R1416</f>
        <v>76.8092087346734</v>
      </c>
      <c r="V1416" s="23" t="n">
        <f aca="false">C1416+E1416+G1416+I1416+K1416+M1416+O1416+Q1416+S1416</f>
        <v>53.7211335319337</v>
      </c>
      <c r="W1416" s="19" t="n">
        <f aca="false">U1416-U1411</f>
        <v>76.8092087346734</v>
      </c>
      <c r="X1416" s="19" t="n">
        <f aca="false">V1416-V1411</f>
        <v>53.7211335319337</v>
      </c>
      <c r="Y1416" s="20"/>
      <c r="Z1416" s="37"/>
    </row>
    <row r="1417" customFormat="false" ht="13.5" hidden="false" customHeight="false" outlineLevel="0" collapsed="false">
      <c r="U1417" s="30" t="n">
        <f aca="false">(U1414*(($F$5+$J$5)/(SUM($B$5:$S$5)+$J$5+$J$5)))+(U1415*(($B$5+$D$5+$H$5+$J$5+$L$5+$N$5)/(SUM($B$5:$S$5)+$J$5+$J$5)))+(U1416*(($J$5+$P$5+$R$5)/(SUM($B$5:$S$5)+$J$5+$J$5)))</f>
        <v>82.0406149218358</v>
      </c>
      <c r="V1417" s="30" t="n">
        <f aca="false">(V1414*(($F$5+$J$5)/(SUM($B$5:$S$5)+$J$5+$J$5)))+(V1415*(($B$5+$D$5+$H$5+$J$5+$L$5+$N$5)/(SUM($B$5:$S$5)+$J$5+$J$5)))+(V1416*(($J$5+$P$5+$R$5)/(SUM($B$5:$S$5)+$J$5+$J$5)))</f>
        <v>60.3681887308747</v>
      </c>
      <c r="W1417" s="31" t="n">
        <f aca="false">U1417-U1409</f>
        <v>9.3697612083318</v>
      </c>
      <c r="X1417" s="31" t="n">
        <f aca="false">V1417-V1409</f>
        <v>9.54940965830325</v>
      </c>
      <c r="Y1417" s="22" t="n">
        <f aca="false">SUM(Y1414:Y1416)</f>
        <v>0</v>
      </c>
    </row>
    <row r="1418" customFormat="false" ht="13.5" hidden="true" customHeight="false" outlineLevel="0" collapsed="false"/>
    <row r="1419" customFormat="false" ht="13.5" hidden="true" customHeight="false" outlineLevel="0" collapsed="false"/>
    <row r="1420" customFormat="false" ht="14.25" hidden="false" customHeight="false" outlineLevel="0" collapsed="false">
      <c r="A1420" s="3" t="str">
        <f aca="false">A624</f>
        <v>June 16 - 22, 2001</v>
      </c>
      <c r="B1420" s="19"/>
      <c r="C1420" s="19"/>
      <c r="D1420" s="19"/>
      <c r="E1420" s="19"/>
      <c r="F1420" s="19"/>
      <c r="G1420" s="19"/>
      <c r="H1420" s="19"/>
      <c r="I1420" s="19"/>
      <c r="J1420" s="19"/>
      <c r="K1420" s="19"/>
      <c r="L1420" s="19"/>
      <c r="M1420" s="19"/>
      <c r="N1420" s="19"/>
      <c r="O1420" s="19"/>
      <c r="P1420" s="19"/>
      <c r="Q1420" s="19"/>
      <c r="R1420" s="19"/>
      <c r="S1420" s="19"/>
      <c r="U1420" s="12" t="s">
        <v>26</v>
      </c>
      <c r="V1420" s="12" t="s">
        <v>27</v>
      </c>
      <c r="W1420" s="12" t="s">
        <v>26</v>
      </c>
      <c r="X1420" s="12" t="s">
        <v>27</v>
      </c>
      <c r="Y1420" s="29" t="s">
        <v>28</v>
      </c>
    </row>
    <row r="1421" customFormat="false" ht="12.75" hidden="false" customHeight="false" outlineLevel="0" collapsed="false">
      <c r="A1421" s="0" t="s">
        <v>30</v>
      </c>
      <c r="B1421" s="19"/>
      <c r="C1421" s="19"/>
      <c r="D1421" s="19"/>
      <c r="E1421" s="19"/>
      <c r="F1421" s="19" t="n">
        <f aca="false">($F$5/($F$5+$J$5))*F625</f>
        <v>56.6376093964428</v>
      </c>
      <c r="G1421" s="19" t="n">
        <f aca="false">($F$5/($F$5+$J$5))*G625</f>
        <v>42.2371320938785</v>
      </c>
      <c r="H1421" s="19"/>
      <c r="I1421" s="19"/>
      <c r="J1421" s="19" t="n">
        <f aca="false">($J$5/($F$5+$J$5))*J625</f>
        <v>32.6922527243794</v>
      </c>
      <c r="K1421" s="19" t="n">
        <f aca="false">($J$5/($F$5+$J$5))*K625</f>
        <v>23.1107497246556</v>
      </c>
      <c r="L1421" s="19"/>
      <c r="M1421" s="19"/>
      <c r="N1421" s="19"/>
      <c r="O1421" s="19"/>
      <c r="P1421" s="19"/>
      <c r="Q1421" s="19"/>
      <c r="R1421" s="19"/>
      <c r="S1421" s="19"/>
      <c r="U1421" s="23" t="n">
        <f aca="false">B1421+D1421+F1421+H1421+J1421+L1421+N1421+P1421+R1421</f>
        <v>89.3298621208222</v>
      </c>
      <c r="V1421" s="23" t="n">
        <f aca="false">C1421+E1421+G1421+I1421+K1421+M1421+O1421+Q1421+S1421</f>
        <v>65.3478818185341</v>
      </c>
      <c r="W1421" s="19" t="n">
        <f aca="false">U1421-U1416</f>
        <v>12.5206533861488</v>
      </c>
      <c r="X1421" s="19" t="n">
        <f aca="false">V1421-V1416</f>
        <v>11.6267482866004</v>
      </c>
      <c r="Y1421" s="20"/>
      <c r="Z1421" s="37"/>
    </row>
    <row r="1422" customFormat="false" ht="12.75" hidden="false" customHeight="false" outlineLevel="0" collapsed="false">
      <c r="A1422" s="0" t="s">
        <v>31</v>
      </c>
      <c r="B1422" s="19" t="n">
        <f aca="false">($B$5/($B$5+$D$5+$H$5+$J$5+$L$5+$N$5))*B626</f>
        <v>19.0414650969467</v>
      </c>
      <c r="C1422" s="19" t="n">
        <f aca="false">($B$5/($B$5+$D$5+$H$5+$J$5+$L$5+$N$5))*C626</f>
        <v>14.2826236037075</v>
      </c>
      <c r="D1422" s="19" t="n">
        <f aca="false">($D$5/($B$5+$D$5+$H$5+$J$5+$L$5+$N$5))*D626</f>
        <v>17.6169553586599</v>
      </c>
      <c r="E1422" s="19" t="n">
        <f aca="false">($D$5/($B$5+$D$5+$H$5+$J$5+$L$5+$N$5))*E626</f>
        <v>13.7128542407804</v>
      </c>
      <c r="F1422" s="19"/>
      <c r="G1422" s="19"/>
      <c r="H1422" s="19" t="n">
        <f aca="false">($H$5/($B$5+$D$5+$H$5+$J$5+$L$5+$N$5))*H626</f>
        <v>22.9151156709067</v>
      </c>
      <c r="I1422" s="19" t="n">
        <f aca="false">($H$5/($B$5+$D$5+$H$5+$J$5+$L$5+$N$5))*I626</f>
        <v>17.8607261357907</v>
      </c>
      <c r="J1422" s="19" t="n">
        <f aca="false">($J$5/($B$5+$D$5+$H$5+$J$5+$L$5+$N$5))*J626</f>
        <v>8.60232275812673</v>
      </c>
      <c r="K1422" s="19" t="n">
        <f aca="false">($J$5/($B$5+$D$5+$H$5+$J$5+$L$5+$N$5))*K626</f>
        <v>6.14345662808232</v>
      </c>
      <c r="L1422" s="19" t="n">
        <f aca="false">($L$5/($B$5+$D$5+$H$5+$J$5+$L$5+$N$5))*L626</f>
        <v>6.19173340632391</v>
      </c>
      <c r="M1422" s="19" t="n">
        <f aca="false">($L$5/($B$5+$D$5+$H$5+$J$5+$L$5+$N$5))*M626</f>
        <v>4.74846729636692</v>
      </c>
      <c r="N1422" s="19" t="n">
        <f aca="false">($N$5/($B$5+$D$5+$H$5+$J$5+$L$5+$N$5))*N626</f>
        <v>8.1094798176492</v>
      </c>
      <c r="O1422" s="19" t="n">
        <f aca="false">($N$5/($B$5+$D$5+$H$5+$J$5+$L$5+$N$5))*O626</f>
        <v>6.16198475399097</v>
      </c>
      <c r="P1422" s="19"/>
      <c r="Q1422" s="19"/>
      <c r="R1422" s="19"/>
      <c r="S1422" s="19"/>
      <c r="U1422" s="23" t="n">
        <f aca="false">B1422+D1422+F1422+H1422+J1422+L1422+N1422+P1422+R1422</f>
        <v>82.4770721086131</v>
      </c>
      <c r="V1422" s="23" t="n">
        <f aca="false">C1422+E1422+G1422+I1422+K1422+M1422+O1422+Q1422+S1422</f>
        <v>62.9101126587188</v>
      </c>
      <c r="W1422" s="19" t="n">
        <f aca="false">U1422-U1417</f>
        <v>0.436457186777346</v>
      </c>
      <c r="X1422" s="19" t="n">
        <f aca="false">V1422-V1417</f>
        <v>2.54192392784414</v>
      </c>
      <c r="Y1422" s="20"/>
      <c r="Z1422" s="37"/>
    </row>
    <row r="1423" customFormat="false" ht="12.75" hidden="false" customHeight="false" outlineLevel="0" collapsed="false">
      <c r="A1423" s="0" t="s">
        <v>32</v>
      </c>
      <c r="B1423" s="19"/>
      <c r="C1423" s="19"/>
      <c r="D1423" s="19"/>
      <c r="E1423" s="19"/>
      <c r="F1423" s="19"/>
      <c r="G1423" s="19"/>
      <c r="H1423" s="19"/>
      <c r="I1423" s="19"/>
      <c r="J1423" s="19" t="n">
        <f aca="false">($J$5/($J$5+$P$5+$R$5))*J627</f>
        <v>17.6572267533513</v>
      </c>
      <c r="K1423" s="19" t="n">
        <f aca="false">($J$5/($J$5+$P$5+$R$5))*K627</f>
        <v>12.0710871455587</v>
      </c>
      <c r="L1423" s="19"/>
      <c r="M1423" s="19"/>
      <c r="N1423" s="19"/>
      <c r="O1423" s="19"/>
      <c r="P1423" s="19" t="n">
        <f aca="false">($P$5/($J$5+$P$5+$R$5))*P627</f>
        <v>18.6935378310295</v>
      </c>
      <c r="Q1423" s="19" t="n">
        <f aca="false">($P$5/($J$5+$P$5+$R$5))*Q627</f>
        <v>11.7269210122585</v>
      </c>
      <c r="R1423" s="19" t="n">
        <f aca="false">($R$5/($J$5+$P$5+$R$5))*R627</f>
        <v>44.8727119709823</v>
      </c>
      <c r="S1423" s="19" t="n">
        <f aca="false">($R$5/($J$5+$P$5+$R$5))*S627</f>
        <v>29.7470051182819</v>
      </c>
      <c r="U1423" s="23" t="n">
        <f aca="false">B1423+D1423+F1423+H1423+J1423+L1423+N1423+P1423+R1423</f>
        <v>81.2234765553632</v>
      </c>
      <c r="V1423" s="23" t="n">
        <f aca="false">C1423+E1423+G1423+I1423+K1423+M1423+O1423+Q1423+S1423</f>
        <v>53.5450132760991</v>
      </c>
      <c r="W1423" s="19" t="n">
        <f aca="false">U1423-U1418</f>
        <v>81.2234765553632</v>
      </c>
      <c r="X1423" s="19" t="n">
        <f aca="false">V1423-V1418</f>
        <v>53.5450132760991</v>
      </c>
      <c r="Y1423" s="20"/>
      <c r="Z1423" s="37"/>
    </row>
    <row r="1424" customFormat="false" ht="13.5" hidden="false" customHeight="false" outlineLevel="0" collapsed="false">
      <c r="U1424" s="30" t="n">
        <f aca="false">(U1421*(($F$5+$J$5)/(SUM($B$5:$S$5)+$J$5+$J$5)))+(U1422*(($B$5+$D$5+$H$5+$J$5+$L$5+$N$5)/(SUM($B$5:$S$5)+$J$5+$J$5)))+(U1423*(($J$5+$P$5+$R$5)/(SUM($B$5:$S$5)+$J$5+$J$5)))</f>
        <v>83.2402240524667</v>
      </c>
      <c r="V1424" s="30" t="n">
        <f aca="false">(V1421*(($F$5+$J$5)/(SUM($B$5:$S$5)+$J$5+$J$5)))+(V1422*(($B$5+$D$5+$H$5+$J$5+$L$5+$N$5)/(SUM($B$5:$S$5)+$J$5+$J$5)))+(V1423*(($J$5+$P$5+$R$5)/(SUM($B$5:$S$5)+$J$5+$J$5)))</f>
        <v>60.8929377044948</v>
      </c>
      <c r="W1424" s="31" t="n">
        <f aca="false">U1424-U1416</f>
        <v>6.43101531779334</v>
      </c>
      <c r="X1424" s="31" t="n">
        <f aca="false">V1424-V1416</f>
        <v>7.17180417256114</v>
      </c>
      <c r="Y1424" s="22" t="n">
        <f aca="false">SUM(Y1421:Y1423)</f>
        <v>0</v>
      </c>
    </row>
    <row r="1425" customFormat="false" ht="15.75" hidden="true" customHeight="true" outlineLevel="0" collapsed="false"/>
    <row r="1426" customFormat="false" ht="13.5" hidden="true" customHeight="false" outlineLevel="0" collapsed="false"/>
    <row r="1427" customFormat="false" ht="14.25" hidden="false" customHeight="false" outlineLevel="0" collapsed="false">
      <c r="A1427" s="3" t="str">
        <f aca="false">A631</f>
        <v>June 23 - 29, 2001</v>
      </c>
      <c r="B1427" s="19"/>
      <c r="C1427" s="19"/>
      <c r="D1427" s="19"/>
      <c r="E1427" s="19"/>
      <c r="F1427" s="19"/>
      <c r="G1427" s="19"/>
      <c r="H1427" s="19"/>
      <c r="I1427" s="19"/>
      <c r="J1427" s="19"/>
      <c r="K1427" s="19"/>
      <c r="L1427" s="19"/>
      <c r="M1427" s="19"/>
      <c r="N1427" s="19"/>
      <c r="O1427" s="19"/>
      <c r="P1427" s="19"/>
      <c r="Q1427" s="19"/>
      <c r="R1427" s="19"/>
      <c r="S1427" s="19"/>
      <c r="U1427" s="12" t="s">
        <v>26</v>
      </c>
      <c r="V1427" s="12" t="s">
        <v>27</v>
      </c>
      <c r="W1427" s="12" t="s">
        <v>26</v>
      </c>
      <c r="X1427" s="12" t="s">
        <v>27</v>
      </c>
      <c r="Y1427" s="29" t="s">
        <v>28</v>
      </c>
    </row>
    <row r="1428" customFormat="false" ht="12.75" hidden="false" customHeight="false" outlineLevel="0" collapsed="false">
      <c r="A1428" s="0" t="s">
        <v>30</v>
      </c>
      <c r="B1428" s="19"/>
      <c r="C1428" s="19"/>
      <c r="D1428" s="19"/>
      <c r="E1428" s="19"/>
      <c r="F1428" s="19" t="n">
        <f aca="false">($F$5/($F$5+$J$5))*F632</f>
        <v>56.229482504289</v>
      </c>
      <c r="G1428" s="19" t="n">
        <f aca="false">($F$5/($F$5+$J$5))*G632</f>
        <v>42.3131557306523</v>
      </c>
      <c r="H1428" s="19"/>
      <c r="I1428" s="19"/>
      <c r="J1428" s="19" t="n">
        <f aca="false">($J$5/($F$5+$J$5))*J632</f>
        <v>34.1863640648227</v>
      </c>
      <c r="K1428" s="19" t="n">
        <f aca="false">($J$5/($F$5+$J$5))*K632</f>
        <v>24.5226164041571</v>
      </c>
      <c r="L1428" s="19"/>
      <c r="M1428" s="19"/>
      <c r="N1428" s="19"/>
      <c r="O1428" s="19"/>
      <c r="P1428" s="19"/>
      <c r="Q1428" s="19"/>
      <c r="R1428" s="19"/>
      <c r="S1428" s="19"/>
      <c r="U1428" s="23" t="n">
        <f aca="false">B1428+D1428+F1428+H1428+J1428+L1428+N1428+P1428+R1428</f>
        <v>90.4158465691117</v>
      </c>
      <c r="V1428" s="23" t="n">
        <f aca="false">C1428+E1428+G1428+I1428+K1428+M1428+O1428+Q1428+S1428</f>
        <v>66.8357721348094</v>
      </c>
      <c r="W1428" s="19" t="n">
        <f aca="false">U1428-U1423</f>
        <v>9.19237001374854</v>
      </c>
      <c r="X1428" s="19" t="n">
        <f aca="false">V1428-V1423</f>
        <v>13.2907588587102</v>
      </c>
      <c r="Y1428" s="20"/>
      <c r="Z1428" s="37"/>
    </row>
    <row r="1429" customFormat="false" ht="12.75" hidden="false" customHeight="false" outlineLevel="0" collapsed="false">
      <c r="A1429" s="0" t="s">
        <v>31</v>
      </c>
      <c r="B1429" s="19" t="n">
        <f aca="false">($B$5/($B$5+$D$5+$H$5+$J$5+$L$5+$N$5))*B633</f>
        <v>18.8828878732053</v>
      </c>
      <c r="C1429" s="19" t="n">
        <f aca="false">($B$5/($B$5+$D$5+$H$5+$J$5+$L$5+$N$5))*C633</f>
        <v>13.6315421177693</v>
      </c>
      <c r="D1429" s="19" t="n">
        <f aca="false">($D$5/($B$5+$D$5+$H$5+$J$5+$L$5+$N$5))*D633</f>
        <v>17.3804139989464</v>
      </c>
      <c r="E1429" s="19" t="n">
        <f aca="false">($D$5/($B$5+$D$5+$H$5+$J$5+$L$5+$N$5))*E633</f>
        <v>13.2577692335056</v>
      </c>
      <c r="F1429" s="19"/>
      <c r="G1429" s="19"/>
      <c r="H1429" s="19" t="n">
        <f aca="false">($H$5/($B$5+$D$5+$H$5+$J$5+$L$5+$N$5))*H633</f>
        <v>22.2089487781206</v>
      </c>
      <c r="I1429" s="19" t="n">
        <f aca="false">($H$5/($B$5+$D$5+$H$5+$J$5+$L$5+$N$5))*I633</f>
        <v>17.5570743718927</v>
      </c>
      <c r="J1429" s="19" t="n">
        <f aca="false">($J$5/($B$5+$D$5+$H$5+$J$5+$L$5+$N$5))*J633</f>
        <v>9.00657073425771</v>
      </c>
      <c r="K1429" s="19" t="n">
        <f aca="false">($J$5/($B$5+$D$5+$H$5+$J$5+$L$5+$N$5))*K633</f>
        <v>6.5180350279835</v>
      </c>
      <c r="L1429" s="19" t="n">
        <f aca="false">($L$5/($B$5+$D$5+$H$5+$J$5+$L$5+$N$5))*L633</f>
        <v>6.14225434664711</v>
      </c>
      <c r="M1429" s="19" t="n">
        <f aca="false">($L$5/($B$5+$D$5+$H$5+$J$5+$L$5+$N$5))*M633</f>
        <v>4.759124324605</v>
      </c>
      <c r="N1429" s="19" t="n">
        <f aca="false">($N$5/($B$5+$D$5+$H$5+$J$5+$L$5+$N$5))*N633</f>
        <v>7.72027125906575</v>
      </c>
      <c r="O1429" s="19" t="n">
        <f aca="false">($N$5/($B$5+$D$5+$H$5+$J$5+$L$5+$N$5))*O633</f>
        <v>5.83958064949274</v>
      </c>
      <c r="P1429" s="19"/>
      <c r="Q1429" s="19"/>
      <c r="R1429" s="19"/>
      <c r="S1429" s="19"/>
      <c r="U1429" s="23" t="n">
        <f aca="false">B1429+D1429+F1429+H1429+J1429+L1429+N1429+P1429+R1429</f>
        <v>81.341346990243</v>
      </c>
      <c r="V1429" s="23" t="n">
        <f aca="false">C1429+E1429+G1429+I1429+K1429+M1429+O1429+Q1429+S1429</f>
        <v>61.5631257252488</v>
      </c>
      <c r="W1429" s="19" t="n">
        <f aca="false">U1429-U1424</f>
        <v>-1.89887706222373</v>
      </c>
      <c r="X1429" s="19" t="n">
        <f aca="false">V1429-V1424</f>
        <v>0.670188020753983</v>
      </c>
      <c r="Y1429" s="20"/>
      <c r="Z1429" s="37"/>
    </row>
    <row r="1430" customFormat="false" ht="12.75" hidden="false" customHeight="false" outlineLevel="0" collapsed="false">
      <c r="A1430" s="0" t="s">
        <v>32</v>
      </c>
      <c r="B1430" s="19"/>
      <c r="C1430" s="19"/>
      <c r="D1430" s="19"/>
      <c r="E1430" s="19"/>
      <c r="F1430" s="19"/>
      <c r="G1430" s="19"/>
      <c r="H1430" s="19"/>
      <c r="I1430" s="19"/>
      <c r="J1430" s="19" t="n">
        <f aca="false">($J$5/($J$5+$P$5+$R$5))*J634</f>
        <v>20.5976817285605</v>
      </c>
      <c r="K1430" s="19" t="n">
        <f aca="false">($J$5/($J$5+$P$5+$R$5))*K634</f>
        <v>14.7312686802385</v>
      </c>
      <c r="L1430" s="19"/>
      <c r="M1430" s="19"/>
      <c r="N1430" s="19"/>
      <c r="O1430" s="19"/>
      <c r="P1430" s="19" t="n">
        <f aca="false">($P$5/($J$5+$P$5+$R$5))*P634</f>
        <v>19.2020182850508</v>
      </c>
      <c r="Q1430" s="19" t="n">
        <f aca="false">($P$5/($J$5+$P$5+$R$5))*Q634</f>
        <v>13.1292260820382</v>
      </c>
      <c r="R1430" s="19" t="n">
        <f aca="false">($R$5/($J$5+$P$5+$R$5))*R634</f>
        <v>40.975009252335</v>
      </c>
      <c r="S1430" s="19" t="n">
        <f aca="false">($R$5/($J$5+$P$5+$R$5))*S634</f>
        <v>30.0778185423015</v>
      </c>
      <c r="U1430" s="23" t="n">
        <f aca="false">B1430+D1430+F1430+H1430+J1430+L1430+N1430+P1430+R1430</f>
        <v>80.7747092659463</v>
      </c>
      <c r="V1430" s="23" t="n">
        <f aca="false">C1430+E1430+G1430+I1430+K1430+M1430+O1430+Q1430+S1430</f>
        <v>57.9383133045782</v>
      </c>
      <c r="W1430" s="19" t="n">
        <f aca="false">U1430-U1425</f>
        <v>80.7747092659463</v>
      </c>
      <c r="X1430" s="19" t="n">
        <f aca="false">V1430-V1425</f>
        <v>57.9383133045782</v>
      </c>
      <c r="Y1430" s="20"/>
      <c r="Z1430" s="37"/>
    </row>
    <row r="1431" customFormat="false" ht="13.5" hidden="false" customHeight="false" outlineLevel="0" collapsed="false">
      <c r="U1431" s="30" t="n">
        <f aca="false">(U1428*(($F$5+$J$5)/(SUM($B$5:$S$5)+$J$5+$J$5)))+(U1429*(($B$5+$D$5+$H$5+$J$5+$L$5+$N$5)/(SUM($B$5:$S$5)+$J$5+$J$5)))+(U1430*(($J$5+$P$5+$R$5)/(SUM($B$5:$S$5)+$J$5+$J$5)))</f>
        <v>82.6324778904556</v>
      </c>
      <c r="V1431" s="30" t="n">
        <f aca="false">(V1428*(($F$5+$J$5)/(SUM($B$5:$S$5)+$J$5+$J$5)))+(V1429*(($B$5+$D$5+$H$5+$J$5+$L$5+$N$5)/(SUM($B$5:$S$5)+$J$5+$J$5)))+(V1430*(($J$5+$P$5+$R$5)/(SUM($B$5:$S$5)+$J$5+$J$5)))</f>
        <v>61.4676804820113</v>
      </c>
      <c r="W1431" s="31" t="n">
        <f aca="false">U1431-U1423</f>
        <v>1.40900133509238</v>
      </c>
      <c r="X1431" s="31" t="n">
        <f aca="false">V1431-V1423</f>
        <v>7.92266720591222</v>
      </c>
      <c r="Y1431" s="22" t="n">
        <f aca="false">SUM(Y1428:Y1430)</f>
        <v>0</v>
      </c>
    </row>
    <row r="1432" customFormat="false" ht="13.5" hidden="true" customHeight="false" outlineLevel="0" collapsed="false"/>
    <row r="1433" customFormat="false" ht="13.5" hidden="true" customHeight="false" outlineLevel="0" collapsed="false"/>
    <row r="1434" customFormat="false" ht="14.25" hidden="false" customHeight="false" outlineLevel="0" collapsed="false">
      <c r="A1434" s="3" t="str">
        <f aca="false">A638</f>
        <v>June 30 - July 6, 2001</v>
      </c>
      <c r="B1434" s="19"/>
      <c r="C1434" s="19"/>
      <c r="D1434" s="19"/>
      <c r="E1434" s="19"/>
      <c r="F1434" s="19"/>
      <c r="G1434" s="19"/>
      <c r="H1434" s="19"/>
      <c r="I1434" s="19"/>
      <c r="J1434" s="19"/>
      <c r="K1434" s="19"/>
      <c r="L1434" s="19"/>
      <c r="M1434" s="19"/>
      <c r="N1434" s="19"/>
      <c r="O1434" s="19"/>
      <c r="P1434" s="19"/>
      <c r="Q1434" s="19"/>
      <c r="R1434" s="19"/>
      <c r="S1434" s="19"/>
      <c r="U1434" s="12" t="s">
        <v>26</v>
      </c>
      <c r="V1434" s="12" t="s">
        <v>27</v>
      </c>
      <c r="W1434" s="12" t="s">
        <v>26</v>
      </c>
      <c r="X1434" s="12" t="s">
        <v>27</v>
      </c>
      <c r="Y1434" s="29" t="s">
        <v>28</v>
      </c>
    </row>
    <row r="1435" customFormat="false" ht="12.75" hidden="false" customHeight="false" outlineLevel="0" collapsed="false">
      <c r="A1435" s="0" t="s">
        <v>30</v>
      </c>
      <c r="B1435" s="19"/>
      <c r="C1435" s="19"/>
      <c r="D1435" s="19"/>
      <c r="E1435" s="19"/>
      <c r="F1435" s="19" t="n">
        <f aca="false">($F$5/($F$5+$J$5))*F639</f>
        <v>56.5375782954247</v>
      </c>
      <c r="G1435" s="19" t="n">
        <f aca="false">($F$5/($F$5+$J$5))*G639</f>
        <v>43.6975861687426</v>
      </c>
      <c r="H1435" s="19"/>
      <c r="I1435" s="19"/>
      <c r="J1435" s="19" t="n">
        <f aca="false">($J$5/($F$5+$J$5))*J639</f>
        <v>34.9402734567895</v>
      </c>
      <c r="K1435" s="19" t="n">
        <f aca="false">($J$5/($F$5+$J$5))*K639</f>
        <v>25.9207756401683</v>
      </c>
      <c r="L1435" s="19"/>
      <c r="M1435" s="19"/>
      <c r="N1435" s="19"/>
      <c r="O1435" s="19"/>
      <c r="P1435" s="19"/>
      <c r="Q1435" s="19"/>
      <c r="R1435" s="19"/>
      <c r="S1435" s="19"/>
      <c r="U1435" s="23" t="n">
        <f aca="false">B1435+D1435+F1435+H1435+J1435+L1435+N1435+P1435+R1435</f>
        <v>91.4778517522143</v>
      </c>
      <c r="V1435" s="23" t="n">
        <f aca="false">C1435+E1435+G1435+I1435+K1435+M1435+O1435+Q1435+S1435</f>
        <v>69.6183618089109</v>
      </c>
      <c r="W1435" s="19" t="n">
        <f aca="false">U1435-U1430</f>
        <v>10.703142486268</v>
      </c>
      <c r="X1435" s="19" t="n">
        <f aca="false">V1435-V1430</f>
        <v>11.6800485043327</v>
      </c>
      <c r="Y1435" s="20"/>
      <c r="Z1435" s="37"/>
    </row>
    <row r="1436" customFormat="false" ht="12.75" hidden="false" customHeight="false" outlineLevel="0" collapsed="false">
      <c r="A1436" s="0" t="s">
        <v>31</v>
      </c>
      <c r="B1436" s="19" t="n">
        <f aca="false">($B$5/($B$5+$D$5+$H$5+$J$5+$L$5+$N$5))*B640</f>
        <v>18.670943314551</v>
      </c>
      <c r="C1436" s="19" t="n">
        <f aca="false">($B$5/($B$5+$D$5+$H$5+$J$5+$L$5+$N$5))*C640</f>
        <v>13.5827491258489</v>
      </c>
      <c r="D1436" s="19" t="n">
        <f aca="false">($D$5/($B$5+$D$5+$H$5+$J$5+$L$5+$N$5))*D640</f>
        <v>17.1349906514176</v>
      </c>
      <c r="E1436" s="19" t="n">
        <f aca="false">($D$5/($B$5+$D$5+$H$5+$J$5+$L$5+$N$5))*E640</f>
        <v>12.8980487269848</v>
      </c>
      <c r="F1436" s="19"/>
      <c r="G1436" s="19"/>
      <c r="H1436" s="19" t="n">
        <f aca="false">($H$5/($B$5+$D$5+$H$5+$J$5+$L$5+$N$5))*H640</f>
        <v>22.8356718954682</v>
      </c>
      <c r="I1436" s="19" t="n">
        <f aca="false">($H$5/($B$5+$D$5+$H$5+$J$5+$L$5+$N$5))*I640</f>
        <v>18.2526487612869</v>
      </c>
      <c r="J1436" s="19" t="n">
        <f aca="false">($J$5/($B$5+$D$5+$H$5+$J$5+$L$5+$N$5))*J640</f>
        <v>9.00100768871463</v>
      </c>
      <c r="K1436" s="19" t="n">
        <f aca="false">($J$5/($B$5+$D$5+$H$5+$J$5+$L$5+$N$5))*K640</f>
        <v>6.51247198244041</v>
      </c>
      <c r="L1436" s="19" t="n">
        <f aca="false">($L$5/($B$5+$D$5+$H$5+$J$5+$L$5+$N$5))*L640</f>
        <v>5.93139743079369</v>
      </c>
      <c r="M1436" s="19" t="n">
        <f aca="false">($L$5/($B$5+$D$5+$H$5+$J$5+$L$5+$N$5))*M640</f>
        <v>4.41048725795927</v>
      </c>
      <c r="N1436" s="19" t="n">
        <f aca="false">($N$5/($B$5+$D$5+$H$5+$J$5+$L$5+$N$5))*N640</f>
        <v>7.94973003614107</v>
      </c>
      <c r="O1436" s="19" t="n">
        <f aca="false">($N$5/($B$5+$D$5+$H$5+$J$5+$L$5+$N$5))*O640</f>
        <v>6.31011636957124</v>
      </c>
      <c r="P1436" s="19"/>
      <c r="Q1436" s="19"/>
      <c r="R1436" s="19"/>
      <c r="S1436" s="19"/>
      <c r="U1436" s="23" t="n">
        <f aca="false">B1436+D1436+F1436+H1436+J1436+L1436+N1436+P1436+R1436</f>
        <v>81.5237410170862</v>
      </c>
      <c r="V1436" s="23" t="n">
        <f aca="false">C1436+E1436+G1436+I1436+K1436+M1436+O1436+Q1436+S1436</f>
        <v>61.9665222240915</v>
      </c>
      <c r="W1436" s="19" t="n">
        <f aca="false">U1436-U1431</f>
        <v>-1.10873687336932</v>
      </c>
      <c r="X1436" s="19" t="n">
        <f aca="false">V1436-V1431</f>
        <v>0.498841742080202</v>
      </c>
      <c r="Y1436" s="20"/>
      <c r="Z1436" s="37"/>
    </row>
    <row r="1437" customFormat="false" ht="12.75" hidden="false" customHeight="false" outlineLevel="0" collapsed="false">
      <c r="A1437" s="0" t="s">
        <v>32</v>
      </c>
      <c r="B1437" s="19"/>
      <c r="C1437" s="19"/>
      <c r="D1437" s="19"/>
      <c r="E1437" s="19"/>
      <c r="F1437" s="19"/>
      <c r="G1437" s="19"/>
      <c r="H1437" s="19"/>
      <c r="I1437" s="19"/>
      <c r="J1437" s="19" t="n">
        <f aca="false">($J$5/($J$5+$P$5+$R$5))*J641</f>
        <v>19.0924200608897</v>
      </c>
      <c r="K1437" s="19" t="n">
        <f aca="false">($J$5/($J$5+$P$5+$R$5))*K641</f>
        <v>13.3274853272422</v>
      </c>
      <c r="L1437" s="19"/>
      <c r="M1437" s="19"/>
      <c r="N1437" s="19"/>
      <c r="O1437" s="19"/>
      <c r="P1437" s="19" t="n">
        <f aca="false">($P$5/($J$5+$P$5+$R$5))*P641</f>
        <v>20.5478255266059</v>
      </c>
      <c r="Q1437" s="19" t="n">
        <f aca="false">($P$5/($J$5+$P$5+$R$5))*Q641</f>
        <v>13.7811241000142</v>
      </c>
      <c r="R1437" s="19" t="n">
        <f aca="false">($R$5/($J$5+$P$5+$R$5))*R641</f>
        <v>46.1632118627026</v>
      </c>
      <c r="S1437" s="19" t="n">
        <f aca="false">($R$5/($J$5+$P$5+$R$5))*S641</f>
        <v>31.6336242493246</v>
      </c>
      <c r="U1437" s="23" t="n">
        <f aca="false">B1437+D1437+F1437+H1437+J1437+L1437+N1437+P1437+R1437</f>
        <v>85.8034574501982</v>
      </c>
      <c r="V1437" s="23" t="n">
        <f aca="false">C1437+E1437+G1437+I1437+K1437+M1437+O1437+Q1437+S1437</f>
        <v>58.7422336765811</v>
      </c>
      <c r="W1437" s="19" t="n">
        <f aca="false">U1437-U1432</f>
        <v>85.8034574501982</v>
      </c>
      <c r="X1437" s="19" t="n">
        <f aca="false">V1437-V1432</f>
        <v>58.7422336765811</v>
      </c>
      <c r="Y1437" s="20"/>
      <c r="Z1437" s="37"/>
    </row>
    <row r="1438" customFormat="false" ht="13.5" hidden="false" customHeight="false" outlineLevel="0" collapsed="false">
      <c r="U1438" s="30" t="n">
        <f aca="false">(U1435*(($F$5+$J$5)/(SUM($B$5:$S$5)+$J$5+$J$5)))+(U1436*(($B$5+$D$5+$H$5+$J$5+$L$5+$N$5)/(SUM($B$5:$S$5)+$J$5+$J$5)))+(U1437*(($J$5+$P$5+$R$5)/(SUM($B$5:$S$5)+$J$5+$J$5)))</f>
        <v>84.1976919934619</v>
      </c>
      <c r="V1438" s="30" t="n">
        <f aca="false">(V1435*(($F$5+$J$5)/(SUM($B$5:$S$5)+$J$5+$J$5)))+(V1436*(($B$5+$D$5+$H$5+$J$5+$L$5+$N$5)/(SUM($B$5:$S$5)+$J$5+$J$5)))+(V1437*(($J$5+$P$5+$R$5)/(SUM($B$5:$S$5)+$J$5+$J$5)))</f>
        <v>62.3504873026944</v>
      </c>
      <c r="W1438" s="31" t="n">
        <f aca="false">U1438-U1430</f>
        <v>3.42298272751563</v>
      </c>
      <c r="X1438" s="31" t="n">
        <f aca="false">V1438-V1430</f>
        <v>4.41217399811624</v>
      </c>
      <c r="Y1438" s="22" t="n">
        <f aca="false">SUM(Y1435:Y1437)</f>
        <v>0</v>
      </c>
    </row>
    <row r="1439" customFormat="false" ht="13.5" hidden="true" customHeight="false" outlineLevel="0" collapsed="false"/>
    <row r="1440" customFormat="false" ht="13.5" hidden="true" customHeight="false" outlineLevel="0" collapsed="false"/>
    <row r="1441" customFormat="false" ht="14.25" hidden="false" customHeight="false" outlineLevel="0" collapsed="false">
      <c r="A1441" s="3" t="str">
        <f aca="false">A645</f>
        <v>July 7 - 13, 2001</v>
      </c>
      <c r="B1441" s="19"/>
      <c r="C1441" s="19"/>
      <c r="D1441" s="19"/>
      <c r="E1441" s="19"/>
      <c r="F1441" s="19"/>
      <c r="G1441" s="19"/>
      <c r="H1441" s="19"/>
      <c r="I1441" s="19"/>
      <c r="J1441" s="19"/>
      <c r="K1441" s="19"/>
      <c r="L1441" s="19"/>
      <c r="M1441" s="19"/>
      <c r="N1441" s="19"/>
      <c r="O1441" s="19"/>
      <c r="P1441" s="19"/>
      <c r="Q1441" s="19"/>
      <c r="R1441" s="19"/>
      <c r="S1441" s="19"/>
      <c r="U1441" s="12" t="s">
        <v>26</v>
      </c>
      <c r="V1441" s="12" t="s">
        <v>27</v>
      </c>
      <c r="W1441" s="12" t="s">
        <v>26</v>
      </c>
      <c r="X1441" s="12" t="s">
        <v>27</v>
      </c>
      <c r="Y1441" s="29" t="s">
        <v>28</v>
      </c>
    </row>
    <row r="1442" customFormat="false" ht="12.75" hidden="false" customHeight="false" outlineLevel="0" collapsed="false">
      <c r="A1442" s="0" t="s">
        <v>30</v>
      </c>
      <c r="B1442" s="19"/>
      <c r="C1442" s="19"/>
      <c r="D1442" s="19"/>
      <c r="E1442" s="19"/>
      <c r="F1442" s="19" t="n">
        <f aca="false">($F$5/($F$5+$J$5))*F646</f>
        <v>59.9746469264063</v>
      </c>
      <c r="G1442" s="19" t="n">
        <f aca="false">($F$5/($F$5+$J$5))*G646</f>
        <v>45.7182144093081</v>
      </c>
      <c r="H1442" s="19"/>
      <c r="I1442" s="19"/>
      <c r="J1442" s="19" t="n">
        <f aca="false">($J$5/($F$5+$J$5))*J646</f>
        <v>36.8044857714711</v>
      </c>
      <c r="K1442" s="19" t="n">
        <f aca="false">($J$5/($F$5+$J$5))*K646</f>
        <v>27.4971316415535</v>
      </c>
      <c r="L1442" s="19"/>
      <c r="M1442" s="19"/>
      <c r="N1442" s="19"/>
      <c r="O1442" s="19"/>
      <c r="P1442" s="19"/>
      <c r="Q1442" s="19"/>
      <c r="R1442" s="19"/>
      <c r="S1442" s="19"/>
      <c r="U1442" s="23" t="n">
        <f aca="false">B1442+D1442+F1442+H1442+J1442+L1442+N1442+P1442+R1442</f>
        <v>96.7791326978774</v>
      </c>
      <c r="V1442" s="23" t="n">
        <f aca="false">C1442+E1442+G1442+I1442+K1442+M1442+O1442+Q1442+S1442</f>
        <v>73.2153460508615</v>
      </c>
      <c r="W1442" s="19" t="n">
        <f aca="false">U1442-U1437</f>
        <v>10.9756752476792</v>
      </c>
      <c r="X1442" s="19" t="n">
        <f aca="false">V1442-V1437</f>
        <v>14.4731123742805</v>
      </c>
      <c r="Y1442" s="20"/>
      <c r="Z1442" s="37"/>
    </row>
    <row r="1443" customFormat="false" ht="12.75" hidden="false" customHeight="false" outlineLevel="0" collapsed="false">
      <c r="A1443" s="0" t="s">
        <v>31</v>
      </c>
      <c r="B1443" s="19" t="n">
        <f aca="false">($B$5/($B$5+$D$5+$H$5+$J$5+$L$5+$N$5))*B647</f>
        <v>19.4897507102156</v>
      </c>
      <c r="C1443" s="19" t="n">
        <f aca="false">($B$5/($B$5+$D$5+$H$5+$J$5+$L$5+$N$5))*C647</f>
        <v>13.9868160901899</v>
      </c>
      <c r="D1443" s="19" t="n">
        <f aca="false">($D$5/($B$5+$D$5+$H$5+$J$5+$L$5+$N$5))*D647</f>
        <v>16.9435604403452</v>
      </c>
      <c r="E1443" s="19" t="n">
        <f aca="false">($D$5/($B$5+$D$5+$H$5+$J$5+$L$5+$N$5))*E647</f>
        <v>12.8110987410032</v>
      </c>
      <c r="F1443" s="19"/>
      <c r="G1443" s="19"/>
      <c r="H1443" s="19" t="n">
        <f aca="false">($H$5/($B$5+$D$5+$H$5+$J$5+$L$5+$N$5))*H647</f>
        <v>23.100484480263</v>
      </c>
      <c r="I1443" s="19" t="n">
        <f aca="false">($H$5/($B$5+$D$5+$H$5+$J$5+$L$5+$N$5))*I647</f>
        <v>18.2438216751271</v>
      </c>
      <c r="J1443" s="19" t="n">
        <f aca="false">($J$5/($B$5+$D$5+$H$5+$J$5+$L$5+$N$5))*J647</f>
        <v>9.41267305890306</v>
      </c>
      <c r="K1443" s="19" t="n">
        <f aca="false">($J$5/($B$5+$D$5+$H$5+$J$5+$L$5+$N$5))*K647</f>
        <v>6.99089389914589</v>
      </c>
      <c r="L1443" s="19" t="n">
        <f aca="false">($L$5/($B$5+$D$5+$H$5+$J$5+$L$5+$N$5))*L647</f>
        <v>5.73043632687563</v>
      </c>
      <c r="M1443" s="19" t="n">
        <f aca="false">($L$5/($B$5+$D$5+$H$5+$J$5+$L$5+$N$5))*M647</f>
        <v>4.41962185359191</v>
      </c>
      <c r="N1443" s="19" t="n">
        <f aca="false">($N$5/($B$5+$D$5+$H$5+$J$5+$L$5+$N$5))*N647</f>
        <v>8.33458178250157</v>
      </c>
      <c r="O1443" s="19" t="n">
        <f aca="false">($N$5/($B$5+$D$5+$H$5+$J$5+$L$5+$N$5))*O647</f>
        <v>6.51343427330886</v>
      </c>
      <c r="P1443" s="19"/>
      <c r="Q1443" s="19"/>
      <c r="R1443" s="19"/>
      <c r="S1443" s="19"/>
      <c r="U1443" s="23" t="n">
        <f aca="false">B1443+D1443+F1443+H1443+J1443+L1443+N1443+P1443+R1443</f>
        <v>83.0114867991041</v>
      </c>
      <c r="V1443" s="23" t="n">
        <f aca="false">C1443+E1443+G1443+I1443+K1443+M1443+O1443+Q1443+S1443</f>
        <v>62.9656865323669</v>
      </c>
      <c r="W1443" s="19" t="n">
        <f aca="false">U1443-U1438</f>
        <v>-1.18620519435785</v>
      </c>
      <c r="X1443" s="19" t="n">
        <f aca="false">V1443-V1438</f>
        <v>0.615199229672427</v>
      </c>
      <c r="Y1443" s="20"/>
      <c r="Z1443" s="37"/>
    </row>
    <row r="1444" customFormat="false" ht="12.75" hidden="false" customHeight="false" outlineLevel="0" collapsed="false">
      <c r="A1444" s="0" t="s">
        <v>32</v>
      </c>
      <c r="B1444" s="19"/>
      <c r="C1444" s="19"/>
      <c r="D1444" s="19"/>
      <c r="E1444" s="19"/>
      <c r="F1444" s="19"/>
      <c r="G1444" s="19"/>
      <c r="H1444" s="19"/>
      <c r="I1444" s="19"/>
      <c r="J1444" s="19" t="n">
        <f aca="false">($J$5/($J$5+$P$5+$R$5))*J648</f>
        <v>20.4116381516574</v>
      </c>
      <c r="K1444" s="19" t="n">
        <f aca="false">($J$5/($J$5+$P$5+$R$5))*K648</f>
        <v>14.7916724389733</v>
      </c>
      <c r="L1444" s="19"/>
      <c r="M1444" s="19"/>
      <c r="N1444" s="19"/>
      <c r="O1444" s="19"/>
      <c r="P1444" s="19" t="n">
        <f aca="false">($P$5/($J$5+$P$5+$R$5))*P648</f>
        <v>19.4077283262788</v>
      </c>
      <c r="Q1444" s="19" t="n">
        <f aca="false">($P$5/($J$5+$P$5+$R$5))*Q648</f>
        <v>13.7478048679843</v>
      </c>
      <c r="R1444" s="19" t="n">
        <f aca="false">($R$5/($J$5+$P$5+$R$5))*R648</f>
        <v>45.2264530580529</v>
      </c>
      <c r="S1444" s="19" t="n">
        <f aca="false">($R$5/($J$5+$P$5+$R$5))*S648</f>
        <v>31.7515379450148</v>
      </c>
      <c r="U1444" s="23" t="n">
        <f aca="false">B1444+D1444+F1444+H1444+J1444+L1444+N1444+P1444+R1444</f>
        <v>85.0458195359891</v>
      </c>
      <c r="V1444" s="23" t="n">
        <f aca="false">C1444+E1444+G1444+I1444+K1444+M1444+O1444+Q1444+S1444</f>
        <v>60.2910152519724</v>
      </c>
      <c r="W1444" s="19" t="n">
        <f aca="false">U1444-U1439</f>
        <v>85.0458195359891</v>
      </c>
      <c r="X1444" s="19" t="n">
        <f aca="false">V1444-V1439</f>
        <v>60.2910152519724</v>
      </c>
      <c r="Y1444" s="20"/>
      <c r="Z1444" s="37"/>
    </row>
    <row r="1445" customFormat="false" ht="13.5" hidden="false" customHeight="false" outlineLevel="0" collapsed="false">
      <c r="U1445" s="30" t="n">
        <f aca="false">(U1442*(($F$5+$J$5)/(SUM($B$5:$S$5)+$J$5+$J$5)))+(U1443*(($B$5+$D$5+$H$5+$J$5+$L$5+$N$5)/(SUM($B$5:$S$5)+$J$5+$J$5)))+(U1444*(($J$5+$P$5+$R$5)/(SUM($B$5:$S$5)+$J$5+$J$5)))</f>
        <v>85.7129705961778</v>
      </c>
      <c r="V1445" s="30" t="n">
        <f aca="false">(V1442*(($F$5+$J$5)/(SUM($B$5:$S$5)+$J$5+$J$5)))+(V1443*(($B$5+$D$5+$H$5+$J$5+$L$5+$N$5)/(SUM($B$5:$S$5)+$J$5+$J$5)))+(V1444*(($J$5+$P$5+$R$5)/(SUM($B$5:$S$5)+$J$5+$J$5)))</f>
        <v>63.9019287876074</v>
      </c>
      <c r="W1445" s="31" t="n">
        <f aca="false">U1445-U1437</f>
        <v>-0.090486854020412</v>
      </c>
      <c r="X1445" s="31" t="n">
        <f aca="false">V1445-V1437</f>
        <v>5.15969511102632</v>
      </c>
      <c r="Y1445" s="22" t="n">
        <f aca="false">SUM(Y1442:Y1444)</f>
        <v>0</v>
      </c>
    </row>
    <row r="1446" customFormat="false" ht="13.5" hidden="true" customHeight="false" outlineLevel="0" collapsed="false"/>
    <row r="1447" customFormat="false" ht="13.5" hidden="true" customHeight="false" outlineLevel="0" collapsed="false"/>
    <row r="1448" customFormat="false" ht="14.25" hidden="false" customHeight="false" outlineLevel="0" collapsed="false">
      <c r="A1448" s="3" t="str">
        <f aca="false">A652</f>
        <v>July 14 - 20, 2001</v>
      </c>
      <c r="B1448" s="19"/>
      <c r="C1448" s="19"/>
      <c r="D1448" s="19"/>
      <c r="E1448" s="19"/>
      <c r="F1448" s="19"/>
      <c r="G1448" s="19"/>
      <c r="H1448" s="19"/>
      <c r="I1448" s="19"/>
      <c r="J1448" s="19"/>
      <c r="K1448" s="19"/>
      <c r="L1448" s="19"/>
      <c r="M1448" s="19"/>
      <c r="N1448" s="19"/>
      <c r="O1448" s="19"/>
      <c r="P1448" s="19"/>
      <c r="Q1448" s="19"/>
      <c r="R1448" s="19"/>
      <c r="S1448" s="19"/>
      <c r="U1448" s="12" t="s">
        <v>26</v>
      </c>
      <c r="V1448" s="12" t="s">
        <v>27</v>
      </c>
      <c r="W1448" s="12" t="s">
        <v>26</v>
      </c>
      <c r="X1448" s="12" t="s">
        <v>27</v>
      </c>
      <c r="Y1448" s="29" t="s">
        <v>28</v>
      </c>
    </row>
    <row r="1449" customFormat="false" ht="12.75" hidden="false" customHeight="false" outlineLevel="0" collapsed="false">
      <c r="A1449" s="0" t="s">
        <v>30</v>
      </c>
      <c r="B1449" s="19"/>
      <c r="C1449" s="19"/>
      <c r="D1449" s="19"/>
      <c r="E1449" s="19"/>
      <c r="F1449" s="19" t="n">
        <f aca="false">($F$5/($F$5+$J$5))*F653</f>
        <v>59.4624876891937</v>
      </c>
      <c r="G1449" s="19" t="n">
        <f aca="false">($F$5/($F$5+$J$5))*G653</f>
        <v>46.3023960392537</v>
      </c>
      <c r="H1449" s="19"/>
      <c r="I1449" s="19"/>
      <c r="J1449" s="19" t="n">
        <f aca="false">($J$5/($F$5+$J$5))*J653</f>
        <v>35.0636404482023</v>
      </c>
      <c r="K1449" s="19" t="n">
        <f aca="false">($J$5/($F$5+$J$5))*K653</f>
        <v>26.4827808232708</v>
      </c>
      <c r="L1449" s="19"/>
      <c r="M1449" s="19"/>
      <c r="N1449" s="19"/>
      <c r="O1449" s="19"/>
      <c r="P1449" s="19"/>
      <c r="Q1449" s="19"/>
      <c r="R1449" s="19"/>
      <c r="S1449" s="19"/>
      <c r="U1449" s="23" t="n">
        <f aca="false">B1449+D1449+F1449+H1449+J1449+L1449+N1449+P1449+R1449</f>
        <v>94.526128137396</v>
      </c>
      <c r="V1449" s="23" t="n">
        <f aca="false">C1449+E1449+G1449+I1449+K1449+M1449+O1449+Q1449+S1449</f>
        <v>72.7851768625246</v>
      </c>
      <c r="W1449" s="19" t="n">
        <f aca="false">U1449-U1444</f>
        <v>9.48030860140689</v>
      </c>
      <c r="X1449" s="19" t="n">
        <f aca="false">V1449-V1444</f>
        <v>12.4941616105521</v>
      </c>
      <c r="Y1449" s="20"/>
      <c r="Z1449" s="37"/>
    </row>
    <row r="1450" customFormat="false" ht="12.75" hidden="false" customHeight="false" outlineLevel="0" collapsed="false">
      <c r="A1450" s="0" t="s">
        <v>31</v>
      </c>
      <c r="B1450" s="19" t="n">
        <f aca="false">($B$5/($B$5+$D$5+$H$5+$J$5+$L$5+$N$5))*B654</f>
        <v>19.9182141705169</v>
      </c>
      <c r="C1450" s="19" t="n">
        <f aca="false">($B$5/($B$5+$D$5+$H$5+$J$5+$L$5+$N$5))*C654</f>
        <v>14.4854194763768</v>
      </c>
      <c r="D1450" s="19" t="n">
        <f aca="false">($D$5/($B$5+$D$5+$H$5+$J$5+$L$5+$N$5))*D654</f>
        <v>17.1585980400847</v>
      </c>
      <c r="E1450" s="19" t="n">
        <f aca="false">($D$5/($B$5+$D$5+$H$5+$J$5+$L$5+$N$5))*E654</f>
        <v>12.9842975034021</v>
      </c>
      <c r="F1450" s="19"/>
      <c r="G1450" s="19"/>
      <c r="H1450" s="19" t="n">
        <f aca="false">($H$5/($B$5+$D$5+$H$5+$J$5+$L$5+$N$5))*H654</f>
        <v>22.6202909931685</v>
      </c>
      <c r="I1450" s="19" t="n">
        <f aca="false">($H$5/($B$5+$D$5+$H$5+$J$5+$L$5+$N$5))*I654</f>
        <v>17.7530356846408</v>
      </c>
      <c r="J1450" s="19" t="n">
        <f aca="false">($J$5/($B$5+$D$5+$H$5+$J$5+$L$5+$N$5))*J654</f>
        <v>9.17160775203596</v>
      </c>
      <c r="K1450" s="19" t="n">
        <f aca="false">($J$5/($B$5+$D$5+$H$5+$J$5+$L$5+$N$5))*K654</f>
        <v>6.84810906353999</v>
      </c>
      <c r="L1450" s="19" t="n">
        <f aca="false">($L$5/($B$5+$D$5+$H$5+$J$5+$L$5+$N$5))*L654</f>
        <v>5.71216713561035</v>
      </c>
      <c r="M1450" s="19" t="n">
        <f aca="false">($L$5/($B$5+$D$5+$H$5+$J$5+$L$5+$N$5))*M654</f>
        <v>4.34958995374168</v>
      </c>
      <c r="N1450" s="19" t="n">
        <f aca="false">($N$5/($B$5+$D$5+$H$5+$J$5+$L$5+$N$5))*N654</f>
        <v>8.06155488319676</v>
      </c>
      <c r="O1450" s="19" t="n">
        <f aca="false">($N$5/($B$5+$D$5+$H$5+$J$5+$L$5+$N$5))*O654</f>
        <v>6.20845741770242</v>
      </c>
      <c r="P1450" s="19"/>
      <c r="Q1450" s="19"/>
      <c r="R1450" s="19"/>
      <c r="S1450" s="19"/>
      <c r="U1450" s="23" t="n">
        <f aca="false">B1450+D1450+F1450+H1450+J1450+L1450+N1450+P1450+R1450</f>
        <v>82.6424329746131</v>
      </c>
      <c r="V1450" s="23" t="n">
        <f aca="false">C1450+E1450+G1450+I1450+K1450+M1450+O1450+Q1450+S1450</f>
        <v>62.6289090994038</v>
      </c>
      <c r="W1450" s="19" t="n">
        <f aca="false">U1450-U1445</f>
        <v>-3.07053762156463</v>
      </c>
      <c r="X1450" s="19" t="n">
        <f aca="false">V1450-V1445</f>
        <v>-1.27301968820362</v>
      </c>
      <c r="Y1450" s="20"/>
      <c r="Z1450" s="37"/>
    </row>
    <row r="1451" customFormat="false" ht="12.75" hidden="false" customHeight="false" outlineLevel="0" collapsed="false">
      <c r="A1451" s="0" t="s">
        <v>32</v>
      </c>
      <c r="B1451" s="19"/>
      <c r="C1451" s="19"/>
      <c r="D1451" s="19"/>
      <c r="E1451" s="19"/>
      <c r="F1451" s="19"/>
      <c r="G1451" s="19"/>
      <c r="H1451" s="19"/>
      <c r="I1451" s="19"/>
      <c r="J1451" s="19" t="n">
        <f aca="false">($J$5/($J$5+$P$5+$R$5))*J655</f>
        <v>20.7209053963795</v>
      </c>
      <c r="K1451" s="19" t="n">
        <f aca="false">($J$5/($J$5+$P$5+$R$5))*K655</f>
        <v>15.086442781599</v>
      </c>
      <c r="L1451" s="19"/>
      <c r="M1451" s="19"/>
      <c r="N1451" s="19"/>
      <c r="O1451" s="19"/>
      <c r="P1451" s="19" t="n">
        <f aca="false">($P$5/($J$5+$P$5+$R$5))*P655</f>
        <v>18.9745783098903</v>
      </c>
      <c r="Q1451" s="19" t="n">
        <f aca="false">($P$5/($J$5+$P$5+$R$5))*Q655</f>
        <v>13.1205341084651</v>
      </c>
      <c r="R1451" s="19" t="n">
        <f aca="false">($R$5/($J$5+$P$5+$R$5))*R655</f>
        <v>41.6497376221176</v>
      </c>
      <c r="S1451" s="19" t="n">
        <f aca="false">($R$5/($J$5+$P$5+$R$5))*S655</f>
        <v>30.4282842489362</v>
      </c>
      <c r="U1451" s="23" t="n">
        <f aca="false">B1451+D1451+F1451+H1451+J1451+L1451+N1451+P1451+R1451</f>
        <v>81.3452213283874</v>
      </c>
      <c r="V1451" s="23" t="n">
        <f aca="false">C1451+E1451+G1451+I1451+K1451+M1451+O1451+Q1451+S1451</f>
        <v>58.6352611390004</v>
      </c>
      <c r="W1451" s="19" t="n">
        <f aca="false">U1451-U1446</f>
        <v>81.3452213283874</v>
      </c>
      <c r="X1451" s="19" t="n">
        <f aca="false">V1451-V1446</f>
        <v>58.6352611390004</v>
      </c>
      <c r="Y1451" s="20"/>
      <c r="Z1451" s="37"/>
    </row>
    <row r="1452" customFormat="false" ht="13.5" hidden="false" customHeight="false" outlineLevel="0" collapsed="false">
      <c r="U1452" s="30" t="n">
        <f aca="false">(U1449*(($F$5+$J$5)/(SUM($B$5:$S$5)+$J$5+$J$5)))+(U1450*(($B$5+$D$5+$H$5+$J$5+$L$5+$N$5)/(SUM($B$5:$S$5)+$J$5+$J$5)))+(U1451*(($J$5+$P$5+$R$5)/(SUM($B$5:$S$5)+$J$5+$J$5)))</f>
        <v>84.1908057246959</v>
      </c>
      <c r="V1452" s="30" t="n">
        <f aca="false">(V1449*(($F$5+$J$5)/(SUM($B$5:$S$5)+$J$5+$J$5)))+(V1450*(($B$5+$D$5+$H$5+$J$5+$L$5+$N$5)/(SUM($B$5:$S$5)+$J$5+$J$5)))+(V1451*(($J$5+$P$5+$R$5)/(SUM($B$5:$S$5)+$J$5+$J$5)))</f>
        <v>63.2119177576916</v>
      </c>
      <c r="W1452" s="31" t="n">
        <f aca="false">U1452-U1444</f>
        <v>-0.855013811293134</v>
      </c>
      <c r="X1452" s="31" t="n">
        <f aca="false">V1452-V1444</f>
        <v>2.92090250571913</v>
      </c>
      <c r="Y1452" s="22" t="n">
        <f aca="false">SUM(Y1449:Y1451)</f>
        <v>0</v>
      </c>
    </row>
    <row r="1453" customFormat="false" ht="13.5" hidden="true" customHeight="false" outlineLevel="0" collapsed="false"/>
    <row r="1454" customFormat="false" ht="13.5" hidden="true" customHeight="false" outlineLevel="0" collapsed="false"/>
    <row r="1455" customFormat="false" ht="14.25" hidden="false" customHeight="false" outlineLevel="0" collapsed="false">
      <c r="H1455" s="2" t="s">
        <v>0</v>
      </c>
      <c r="I1455" s="2"/>
      <c r="J1455" s="2" t="s">
        <v>1</v>
      </c>
      <c r="K1455" s="2"/>
      <c r="P1455" s="2" t="s">
        <v>2</v>
      </c>
      <c r="Q1455" s="2"/>
    </row>
    <row r="1456" customFormat="false" ht="13.5" hidden="false" customHeight="false" outlineLevel="0" collapsed="false">
      <c r="A1456" s="3" t="s">
        <v>3</v>
      </c>
      <c r="B1456" s="4" t="s">
        <v>4</v>
      </c>
      <c r="C1456" s="4"/>
      <c r="D1456" s="4" t="s">
        <v>5</v>
      </c>
      <c r="E1456" s="4"/>
      <c r="F1456" s="4" t="s">
        <v>6</v>
      </c>
      <c r="G1456" s="4"/>
      <c r="H1456" s="5" t="s">
        <v>7</v>
      </c>
      <c r="I1456" s="5"/>
      <c r="J1456" s="5" t="s">
        <v>8</v>
      </c>
      <c r="K1456" s="5"/>
      <c r="L1456" s="4" t="s">
        <v>9</v>
      </c>
      <c r="M1456" s="4"/>
      <c r="N1456" s="4" t="s">
        <v>10</v>
      </c>
      <c r="O1456" s="4"/>
      <c r="P1456" s="5" t="s">
        <v>11</v>
      </c>
      <c r="Q1456" s="5"/>
      <c r="R1456" s="4" t="s">
        <v>12</v>
      </c>
      <c r="S1456" s="4"/>
      <c r="T1456" s="6"/>
    </row>
    <row r="1457" customFormat="false" ht="13.5" hidden="false" customHeight="false" outlineLevel="0" collapsed="false">
      <c r="A1457" s="3" t="s">
        <v>13</v>
      </c>
      <c r="B1457" s="7" t="n">
        <v>44194756</v>
      </c>
      <c r="C1457" s="7"/>
      <c r="D1457" s="7" t="n">
        <v>38291763</v>
      </c>
      <c r="E1457" s="7"/>
      <c r="F1457" s="7" t="n">
        <v>30013597</v>
      </c>
      <c r="G1457" s="7"/>
      <c r="H1457" s="7" t="n">
        <v>48944678</v>
      </c>
      <c r="I1457" s="7"/>
      <c r="J1457" s="7" t="n">
        <v>18694626</v>
      </c>
      <c r="K1457" s="7"/>
      <c r="L1457" s="7" t="n">
        <v>13429862</v>
      </c>
      <c r="M1457" s="7"/>
      <c r="N1457" s="7" t="n">
        <v>16471211</v>
      </c>
      <c r="O1457" s="7"/>
      <c r="P1457" s="7" t="n">
        <v>16813233</v>
      </c>
      <c r="Q1457" s="7"/>
      <c r="R1457" s="7" t="n">
        <v>43444798</v>
      </c>
      <c r="S1457" s="7"/>
      <c r="T1457" s="8"/>
      <c r="U1457" s="25" t="s">
        <v>14</v>
      </c>
    </row>
    <row r="1458" customFormat="false" ht="13.5" hidden="false" customHeight="false" outlineLevel="0" collapsed="false">
      <c r="A1458" s="3" t="s">
        <v>15</v>
      </c>
      <c r="B1458" s="4" t="s">
        <v>16</v>
      </c>
      <c r="C1458" s="4"/>
      <c r="D1458" s="4" t="s">
        <v>17</v>
      </c>
      <c r="E1458" s="4"/>
      <c r="F1458" s="4" t="s">
        <v>18</v>
      </c>
      <c r="G1458" s="4"/>
      <c r="H1458" s="4" t="s">
        <v>19</v>
      </c>
      <c r="I1458" s="4"/>
      <c r="J1458" s="4" t="s">
        <v>20</v>
      </c>
      <c r="K1458" s="4"/>
      <c r="L1458" s="4" t="s">
        <v>21</v>
      </c>
      <c r="M1458" s="4"/>
      <c r="N1458" s="4" t="s">
        <v>22</v>
      </c>
      <c r="O1458" s="4"/>
      <c r="P1458" s="4" t="s">
        <v>23</v>
      </c>
      <c r="Q1458" s="4"/>
      <c r="R1458" s="4" t="s">
        <v>24</v>
      </c>
      <c r="S1458" s="4"/>
      <c r="T1458" s="10"/>
      <c r="U1458" s="24" t="s">
        <v>25</v>
      </c>
    </row>
    <row r="1459" customFormat="false" ht="13.5" hidden="false" customHeight="false" outlineLevel="0" collapsed="false">
      <c r="B1459" s="12" t="s">
        <v>26</v>
      </c>
      <c r="C1459" s="12" t="s">
        <v>27</v>
      </c>
      <c r="D1459" s="12" t="s">
        <v>26</v>
      </c>
      <c r="E1459" s="12" t="s">
        <v>27</v>
      </c>
      <c r="F1459" s="12" t="s">
        <v>26</v>
      </c>
      <c r="G1459" s="12" t="s">
        <v>27</v>
      </c>
      <c r="H1459" s="12" t="s">
        <v>26</v>
      </c>
      <c r="I1459" s="12" t="s">
        <v>27</v>
      </c>
      <c r="J1459" s="12" t="s">
        <v>26</v>
      </c>
      <c r="K1459" s="12" t="s">
        <v>27</v>
      </c>
      <c r="L1459" s="12" t="s">
        <v>26</v>
      </c>
      <c r="M1459" s="12" t="s">
        <v>27</v>
      </c>
      <c r="N1459" s="12" t="s">
        <v>26</v>
      </c>
      <c r="O1459" s="12" t="s">
        <v>27</v>
      </c>
      <c r="P1459" s="12" t="s">
        <v>26</v>
      </c>
      <c r="Q1459" s="12" t="s">
        <v>27</v>
      </c>
      <c r="R1459" s="12" t="s">
        <v>26</v>
      </c>
      <c r="S1459" s="12" t="s">
        <v>27</v>
      </c>
      <c r="T1459" s="13"/>
      <c r="U1459" s="29" t="s">
        <v>28</v>
      </c>
    </row>
    <row r="1460" customFormat="false" ht="13.5" hidden="false" customHeight="false" outlineLevel="0" collapsed="false">
      <c r="A1460" s="3" t="str">
        <f aca="false">A664</f>
        <v>July 21 - 27, 2001</v>
      </c>
      <c r="B1460" s="19"/>
      <c r="C1460" s="19"/>
      <c r="D1460" s="19"/>
      <c r="E1460" s="19"/>
      <c r="F1460" s="19"/>
      <c r="G1460" s="19"/>
      <c r="H1460" s="19"/>
      <c r="I1460" s="19"/>
      <c r="J1460" s="19"/>
      <c r="K1460" s="19"/>
      <c r="L1460" s="19"/>
      <c r="M1460" s="19"/>
      <c r="N1460" s="19"/>
      <c r="O1460" s="19"/>
      <c r="P1460" s="19"/>
      <c r="Q1460" s="19"/>
      <c r="R1460" s="19"/>
      <c r="S1460" s="19"/>
      <c r="U1460" s="12" t="s">
        <v>26</v>
      </c>
      <c r="V1460" s="12" t="s">
        <v>27</v>
      </c>
      <c r="W1460" s="12" t="s">
        <v>26</v>
      </c>
      <c r="X1460" s="12" t="s">
        <v>27</v>
      </c>
      <c r="Y1460" s="29" t="s">
        <v>28</v>
      </c>
    </row>
    <row r="1461" customFormat="false" ht="12.75" hidden="false" customHeight="false" outlineLevel="0" collapsed="false">
      <c r="A1461" s="0" t="s">
        <v>30</v>
      </c>
      <c r="B1461" s="19"/>
      <c r="C1461" s="19"/>
      <c r="D1461" s="19"/>
      <c r="E1461" s="19"/>
      <c r="F1461" s="19" t="n">
        <f aca="false">($F$5/($F$5+$J$5))*F665</f>
        <v>60.514814871904</v>
      </c>
      <c r="G1461" s="19" t="n">
        <f aca="false">($F$5/($F$5+$J$5))*G665</f>
        <v>46.5944868542265</v>
      </c>
      <c r="H1461" s="19"/>
      <c r="I1461" s="19"/>
      <c r="J1461" s="19" t="n">
        <f aca="false">($J$5/($F$5+$J$5))*J665</f>
        <v>36.3658475797813</v>
      </c>
      <c r="K1461" s="19" t="n">
        <f aca="false">($J$5/($F$5+$J$5))*K665</f>
        <v>28.0317219376754</v>
      </c>
      <c r="L1461" s="19"/>
      <c r="M1461" s="19"/>
      <c r="N1461" s="19"/>
      <c r="O1461" s="19"/>
      <c r="P1461" s="19"/>
      <c r="Q1461" s="19"/>
      <c r="R1461" s="19"/>
      <c r="S1461" s="19"/>
      <c r="U1461" s="23" t="n">
        <f aca="false">B1461+D1461+F1461+H1461+J1461+L1461+N1461+P1461+R1461</f>
        <v>96.8806624516853</v>
      </c>
      <c r="V1461" s="23" t="n">
        <f aca="false">C1461+E1461+G1461+I1461+K1461+M1461+O1461+Q1461+S1461</f>
        <v>74.6262087919019</v>
      </c>
      <c r="W1461" s="19" t="n">
        <f aca="false">U1461-U1451</f>
        <v>15.535441123298</v>
      </c>
      <c r="X1461" s="19" t="n">
        <f aca="false">V1461-V1451</f>
        <v>15.9909476529016</v>
      </c>
      <c r="Y1461" s="20"/>
      <c r="Z1461" s="37"/>
    </row>
    <row r="1462" customFormat="false" ht="12.75" hidden="false" customHeight="false" outlineLevel="0" collapsed="false">
      <c r="A1462" s="0" t="s">
        <v>31</v>
      </c>
      <c r="B1462" s="19" t="n">
        <f aca="false">($B$5/($B$5+$D$5+$H$5+$J$5+$L$5+$N$5))*B666</f>
        <v>20.3421032878256</v>
      </c>
      <c r="C1462" s="19" t="n">
        <f aca="false">($B$5/($B$5+$D$5+$H$5+$J$5+$L$5+$N$5))*C666</f>
        <v>16.0178243788777</v>
      </c>
      <c r="D1462" s="19" t="n">
        <f aca="false">($D$5/($B$5+$D$5+$H$5+$J$5+$L$5+$N$5))*D666</f>
        <v>18.3272806473647</v>
      </c>
      <c r="E1462" s="19" t="n">
        <f aca="false">($D$5/($B$5+$D$5+$H$5+$J$5+$L$5+$N$5))*E666</f>
        <v>13.8509925249609</v>
      </c>
      <c r="F1462" s="19"/>
      <c r="G1462" s="19"/>
      <c r="H1462" s="19" t="n">
        <f aca="false">($H$5/($B$5+$D$5+$H$5+$J$5+$L$5+$N$5))*H666</f>
        <v>22.5284892971063</v>
      </c>
      <c r="I1462" s="19" t="n">
        <f aca="false">($H$5/($B$5+$D$5+$H$5+$J$5+$L$5+$N$5))*I666</f>
        <v>18.2420562578951</v>
      </c>
      <c r="J1462" s="19" t="n">
        <f aca="false">($J$5/($B$5+$D$5+$H$5+$J$5+$L$5+$N$5))*J666</f>
        <v>9.43492524107541</v>
      </c>
      <c r="K1462" s="19" t="n">
        <f aca="false">($J$5/($B$5+$D$5+$H$5+$J$5+$L$5+$N$5))*K666</f>
        <v>7.29500705550131</v>
      </c>
      <c r="L1462" s="19" t="n">
        <f aca="false">($L$5/($B$5+$D$5+$H$5+$J$5+$L$5+$N$5))*L666</f>
        <v>6.40791883629637</v>
      </c>
      <c r="M1462" s="19" t="n">
        <f aca="false">($L$5/($B$5+$D$5+$H$5+$J$5+$L$5+$N$5))*M666</f>
        <v>4.67843539651669</v>
      </c>
      <c r="N1462" s="19" t="n">
        <f aca="false">($N$5/($B$5+$D$5+$H$5+$J$5+$L$5+$N$5))*N666</f>
        <v>8.17337973025245</v>
      </c>
      <c r="O1462" s="19" t="n">
        <f aca="false">($N$5/($B$5+$D$5+$H$5+$J$5+$L$5+$N$5))*O666</f>
        <v>6.58169099813506</v>
      </c>
      <c r="P1462" s="19"/>
      <c r="Q1462" s="19"/>
      <c r="R1462" s="19"/>
      <c r="S1462" s="19"/>
      <c r="U1462" s="23" t="n">
        <f aca="false">B1462+D1462+F1462+H1462+J1462+L1462+N1462+P1462+R1462</f>
        <v>85.2140970399208</v>
      </c>
      <c r="V1462" s="23" t="n">
        <f aca="false">C1462+E1462+G1462+I1462+K1462+M1462+O1462+Q1462+S1462</f>
        <v>66.6660066118868</v>
      </c>
      <c r="W1462" s="19" t="n">
        <f aca="false">U1462-U1452</f>
        <v>1.02329131522487</v>
      </c>
      <c r="X1462" s="19" t="n">
        <f aca="false">V1462-V1452</f>
        <v>3.45408885419522</v>
      </c>
      <c r="Y1462" s="20"/>
      <c r="Z1462" s="37"/>
    </row>
    <row r="1463" customFormat="false" ht="12.75" hidden="false" customHeight="false" outlineLevel="0" collapsed="false">
      <c r="A1463" s="0" t="s">
        <v>32</v>
      </c>
      <c r="B1463" s="19"/>
      <c r="C1463" s="19"/>
      <c r="D1463" s="19"/>
      <c r="E1463" s="19"/>
      <c r="F1463" s="19"/>
      <c r="G1463" s="19"/>
      <c r="H1463" s="19"/>
      <c r="I1463" s="19"/>
      <c r="J1463" s="19" t="n">
        <f aca="false">($J$5/($J$5+$P$5+$R$5))*J667</f>
        <v>19.8776689244419</v>
      </c>
      <c r="K1463" s="19" t="n">
        <f aca="false">($J$5/($J$5+$P$5+$R$5))*K667</f>
        <v>15.2459087046589</v>
      </c>
      <c r="L1463" s="19"/>
      <c r="M1463" s="19"/>
      <c r="N1463" s="19"/>
      <c r="O1463" s="19"/>
      <c r="P1463" s="19" t="n">
        <f aca="false">($P$5/($J$5+$P$5+$R$5))*P667</f>
        <v>19.3367438754326</v>
      </c>
      <c r="Q1463" s="19" t="n">
        <f aca="false">($P$5/($J$5+$P$5+$R$5))*Q667</f>
        <v>13.1944158838358</v>
      </c>
      <c r="R1463" s="19" t="n">
        <f aca="false">($R$5/($J$5+$P$5+$R$5))*R667</f>
        <v>43.9818084924344</v>
      </c>
      <c r="S1463" s="19" t="n">
        <f aca="false">($R$5/($J$5+$P$5+$R$5))*S667</f>
        <v>31.4305506623027</v>
      </c>
      <c r="U1463" s="23" t="n">
        <f aca="false">B1463+D1463+F1463+H1463+J1463+L1463+N1463+P1463+R1463</f>
        <v>83.1962212923088</v>
      </c>
      <c r="V1463" s="23" t="n">
        <f aca="false">C1463+E1463+G1463+I1463+K1463+M1463+O1463+Q1463+S1463</f>
        <v>59.8708752507973</v>
      </c>
      <c r="W1463" s="19" t="n">
        <f aca="false">U1463-U1453</f>
        <v>83.1962212923088</v>
      </c>
      <c r="X1463" s="19" t="n">
        <f aca="false">V1463-V1453</f>
        <v>59.8708752507973</v>
      </c>
      <c r="Y1463" s="20"/>
      <c r="Z1463" s="37"/>
    </row>
    <row r="1464" customFormat="false" ht="13.5" hidden="false" customHeight="false" outlineLevel="0" collapsed="false">
      <c r="U1464" s="30" t="n">
        <f aca="false">(U1461*(($F$5+$J$5)/(SUM($B$5:$S$5)+$J$5+$J$5)))+(U1462*(($B$5+$D$5+$H$5+$J$5+$L$5+$N$5)/(SUM($B$5:$S$5)+$J$5+$J$5)))+(U1463*(($J$5+$P$5+$R$5)/(SUM($B$5:$S$5)+$J$5+$J$5)))</f>
        <v>86.543174922919</v>
      </c>
      <c r="V1464" s="30" t="n">
        <f aca="false">(V1461*(($F$5+$J$5)/(SUM($B$5:$S$5)+$J$5+$J$5)))+(V1462*(($B$5+$D$5+$H$5+$J$5+$L$5+$N$5)/(SUM($B$5:$S$5)+$J$5+$J$5)))+(V1463*(($J$5+$P$5+$R$5)/(SUM($B$5:$S$5)+$J$5+$J$5)))</f>
        <v>66.1825087796142</v>
      </c>
      <c r="W1464" s="31" t="n">
        <f aca="false">U1464-U1451</f>
        <v>5.1979535945316</v>
      </c>
      <c r="X1464" s="31" t="n">
        <f aca="false">V1464-V1451</f>
        <v>7.54724764061382</v>
      </c>
      <c r="Y1464" s="22" t="n">
        <f aca="false">SUM(Y1461:Y1463)</f>
        <v>0</v>
      </c>
    </row>
    <row r="1465" customFormat="false" ht="13.5" hidden="true" customHeight="false" outlineLevel="0" collapsed="false"/>
    <row r="1466" customFormat="false" ht="13.5" hidden="true" customHeight="false" outlineLevel="0" collapsed="false"/>
    <row r="1467" customFormat="false" ht="14.25" hidden="false" customHeight="false" outlineLevel="0" collapsed="false">
      <c r="A1467" s="3" t="str">
        <f aca="false">A671</f>
        <v>July 27 - Aug 2, 2001</v>
      </c>
      <c r="B1467" s="19"/>
      <c r="C1467" s="19"/>
      <c r="D1467" s="19"/>
      <c r="E1467" s="19"/>
      <c r="F1467" s="19"/>
      <c r="G1467" s="19"/>
      <c r="H1467" s="19"/>
      <c r="I1467" s="19"/>
      <c r="J1467" s="19"/>
      <c r="K1467" s="19"/>
      <c r="L1467" s="19"/>
      <c r="M1467" s="19"/>
      <c r="N1467" s="19"/>
      <c r="O1467" s="19"/>
      <c r="P1467" s="19"/>
      <c r="Q1467" s="19"/>
      <c r="R1467" s="19"/>
      <c r="S1467" s="19"/>
      <c r="U1467" s="12" t="s">
        <v>26</v>
      </c>
      <c r="V1467" s="12" t="s">
        <v>27</v>
      </c>
      <c r="W1467" s="12" t="s">
        <v>26</v>
      </c>
      <c r="X1467" s="12" t="s">
        <v>27</v>
      </c>
      <c r="Y1467" s="29" t="s">
        <v>28</v>
      </c>
    </row>
    <row r="1468" customFormat="false" ht="12.75" hidden="false" customHeight="false" outlineLevel="0" collapsed="false">
      <c r="A1468" s="0" t="s">
        <v>30</v>
      </c>
      <c r="B1468" s="19"/>
      <c r="C1468" s="19"/>
      <c r="D1468" s="19"/>
      <c r="E1468" s="19"/>
      <c r="F1468" s="19" t="n">
        <f aca="false">($F$5/($F$5+$J$5))*F672</f>
        <v>59.6305399389041</v>
      </c>
      <c r="G1468" s="19" t="n">
        <f aca="false">($F$5/($F$5+$J$5))*G672</f>
        <v>46.7385316396926</v>
      </c>
      <c r="H1468" s="19"/>
      <c r="I1468" s="19"/>
      <c r="J1468" s="19" t="n">
        <f aca="false">($J$5/($F$5+$J$5))*J672</f>
        <v>36.1739433709171</v>
      </c>
      <c r="K1468" s="19" t="n">
        <f aca="false">($J$5/($F$5+$J$5))*K672</f>
        <v>27.7164507373984</v>
      </c>
      <c r="L1468" s="19"/>
      <c r="M1468" s="19"/>
      <c r="N1468" s="19"/>
      <c r="O1468" s="19"/>
      <c r="P1468" s="19"/>
      <c r="Q1468" s="19"/>
      <c r="R1468" s="19"/>
      <c r="S1468" s="19"/>
      <c r="U1468" s="23" t="n">
        <f aca="false">B1468+D1468+F1468+H1468+J1468+L1468+N1468+P1468+R1468</f>
        <v>95.8044833098211</v>
      </c>
      <c r="V1468" s="23" t="n">
        <f aca="false">C1468+E1468+G1468+I1468+K1468+M1468+O1468+Q1468+S1468</f>
        <v>74.4549823770909</v>
      </c>
      <c r="W1468" s="19" t="n">
        <f aca="false">U1468-U1463</f>
        <v>12.6082620175123</v>
      </c>
      <c r="X1468" s="19" t="n">
        <f aca="false">V1468-V1463</f>
        <v>14.5841071262937</v>
      </c>
      <c r="Y1468" s="20"/>
      <c r="Z1468" s="37"/>
    </row>
    <row r="1469" customFormat="false" ht="12.75" hidden="false" customHeight="false" outlineLevel="0" collapsed="false">
      <c r="A1469" s="0" t="s">
        <v>31</v>
      </c>
      <c r="B1469" s="19" t="n">
        <f aca="false">($B$5/($B$5+$D$5+$H$5+$J$5+$L$5+$N$5))*B673</f>
        <v>20.0767913942583</v>
      </c>
      <c r="C1469" s="19" t="n">
        <f aca="false">($B$5/($B$5+$D$5+$H$5+$J$5+$L$5+$N$5))*C673</f>
        <v>15.3514950829644</v>
      </c>
      <c r="D1469" s="19" t="n">
        <f aca="false">($D$5/($B$5+$D$5+$H$5+$J$5+$L$5+$N$5))*D673</f>
        <v>17.3806477354679</v>
      </c>
      <c r="E1469" s="19" t="n">
        <f aca="false">($D$5/($B$5+$D$5+$H$5+$J$5+$L$5+$N$5))*E673</f>
        <v>12.8134361062177</v>
      </c>
      <c r="F1469" s="19"/>
      <c r="G1469" s="19"/>
      <c r="H1469" s="19" t="n">
        <f aca="false">($H$5/($B$5+$D$5+$H$5+$J$5+$L$5+$N$5))*H673</f>
        <v>21.9194203520784</v>
      </c>
      <c r="I1469" s="19" t="n">
        <f aca="false">($H$5/($B$5+$D$5+$H$5+$J$5+$L$5+$N$5))*I673</f>
        <v>17.9648857524766</v>
      </c>
      <c r="J1469" s="19" t="n">
        <f aca="false">($J$5/($B$5+$D$5+$H$5+$J$5+$L$5+$N$5))*J673</f>
        <v>9.48870134799191</v>
      </c>
      <c r="K1469" s="19" t="n">
        <f aca="false">($J$5/($B$5+$D$5+$H$5+$J$5+$L$5+$N$5))*K673</f>
        <v>7.35990925350399</v>
      </c>
      <c r="L1469" s="19" t="n">
        <f aca="false">($L$5/($B$5+$D$5+$H$5+$J$5+$L$5+$N$5))*L673</f>
        <v>6.02578825233096</v>
      </c>
      <c r="M1469" s="19" t="n">
        <f aca="false">($L$5/($B$5+$D$5+$H$5+$J$5+$L$5+$N$5))*M673</f>
        <v>4.13949425419098</v>
      </c>
      <c r="N1469" s="19" t="n">
        <f aca="false">($N$5/($B$5+$D$5+$H$5+$J$5+$L$5+$N$5))*N673</f>
        <v>8.13852523246886</v>
      </c>
      <c r="O1469" s="19" t="n">
        <f aca="false">($N$5/($B$5+$D$5+$H$5+$J$5+$L$5+$N$5))*O673</f>
        <v>6.59476143480391</v>
      </c>
      <c r="P1469" s="19"/>
      <c r="Q1469" s="19"/>
      <c r="R1469" s="19"/>
      <c r="S1469" s="19"/>
      <c r="U1469" s="23" t="n">
        <f aca="false">B1469+D1469+F1469+H1469+J1469+L1469+N1469+P1469+R1469</f>
        <v>83.0298743145963</v>
      </c>
      <c r="V1469" s="23" t="n">
        <f aca="false">C1469+E1469+G1469+I1469+K1469+M1469+O1469+Q1469+S1469</f>
        <v>64.2239818841576</v>
      </c>
      <c r="W1469" s="19" t="n">
        <f aca="false">U1469-U1464</f>
        <v>-3.51330060832268</v>
      </c>
      <c r="X1469" s="19" t="n">
        <f aca="false">V1469-V1464</f>
        <v>-1.95852689545659</v>
      </c>
      <c r="Y1469" s="20"/>
      <c r="Z1469" s="37"/>
    </row>
    <row r="1470" customFormat="false" ht="12.75" hidden="false" customHeight="false" outlineLevel="0" collapsed="false">
      <c r="A1470" s="0" t="s">
        <v>32</v>
      </c>
      <c r="B1470" s="19"/>
      <c r="C1470" s="19"/>
      <c r="D1470" s="19"/>
      <c r="E1470" s="19"/>
      <c r="F1470" s="19"/>
      <c r="G1470" s="19"/>
      <c r="H1470" s="19"/>
      <c r="I1470" s="19"/>
      <c r="J1470" s="19" t="n">
        <f aca="false">($J$5/($J$5+$P$5+$R$5))*J674</f>
        <v>20.1023709069353</v>
      </c>
      <c r="K1470" s="19" t="n">
        <f aca="false">($J$5/($J$5+$P$5+$R$5))*K674</f>
        <v>15.3135609144418</v>
      </c>
      <c r="L1470" s="19"/>
      <c r="M1470" s="19"/>
      <c r="N1470" s="19"/>
      <c r="O1470" s="19"/>
      <c r="P1470" s="19" t="n">
        <f aca="false">($P$5/($J$5+$P$5+$R$5))*P674</f>
        <v>19.4033823394923</v>
      </c>
      <c r="Q1470" s="19" t="n">
        <f aca="false">($P$5/($J$5+$P$5+$R$5))*Q674</f>
        <v>13.1987618706223</v>
      </c>
      <c r="R1470" s="19" t="n">
        <f aca="false">($R$5/($J$5+$P$5+$R$5))*R674</f>
        <v>42.8943821877361</v>
      </c>
      <c r="S1470" s="19" t="n">
        <f aca="false">($R$5/($J$5+$P$5+$R$5))*S674</f>
        <v>31.1030126187189</v>
      </c>
      <c r="U1470" s="23" t="n">
        <f aca="false">B1470+D1470+F1470+H1470+J1470+L1470+N1470+P1470+R1470</f>
        <v>82.4001354341637</v>
      </c>
      <c r="V1470" s="23" t="n">
        <f aca="false">C1470+E1470+G1470+I1470+K1470+M1470+O1470+Q1470+S1470</f>
        <v>59.6153354037829</v>
      </c>
      <c r="W1470" s="19" t="n">
        <f aca="false">U1470-U1465</f>
        <v>82.4001354341637</v>
      </c>
      <c r="X1470" s="19" t="n">
        <f aca="false">V1470-V1465</f>
        <v>59.6153354037829</v>
      </c>
      <c r="Y1470" s="20"/>
      <c r="Z1470" s="37"/>
    </row>
    <row r="1471" customFormat="false" ht="13.5" hidden="false" customHeight="false" outlineLevel="0" collapsed="false">
      <c r="U1471" s="30" t="n">
        <f aca="false">(U1468*(($F$5+$J$5)/(SUM($B$5:$S$5)+$J$5+$J$5)))+(U1469*(($B$5+$D$5+$H$5+$J$5+$L$5+$N$5)/(SUM($B$5:$S$5)+$J$5+$J$5)))+(U1470*(($J$5+$P$5+$R$5)/(SUM($B$5:$S$5)+$J$5+$J$5)))</f>
        <v>84.8905557927284</v>
      </c>
      <c r="V1471" s="30" t="n">
        <f aca="false">(V1468*(($F$5+$J$5)/(SUM($B$5:$S$5)+$J$5+$J$5)))+(V1469*(($B$5+$D$5+$H$5+$J$5+$L$5+$N$5)/(SUM($B$5:$S$5)+$J$5+$J$5)))+(V1470*(($J$5+$P$5+$R$5)/(SUM($B$5:$S$5)+$J$5+$J$5)))</f>
        <v>64.6610124690959</v>
      </c>
      <c r="W1471" s="31" t="n">
        <f aca="false">U1471-U1463</f>
        <v>1.69433450041957</v>
      </c>
      <c r="X1471" s="31" t="n">
        <f aca="false">V1471-V1463</f>
        <v>4.79013721829857</v>
      </c>
      <c r="Y1471" s="22" t="n">
        <f aca="false">SUM(Y1468:Y1470)</f>
        <v>0</v>
      </c>
    </row>
    <row r="1472" customFormat="false" ht="13.5" hidden="true" customHeight="false" outlineLevel="0" collapsed="false"/>
    <row r="1473" customFormat="false" ht="13.5" hidden="true" customHeight="false" outlineLevel="0" collapsed="false"/>
    <row r="1474" customFormat="false" ht="14.25" hidden="false" customHeight="false" outlineLevel="0" collapsed="false">
      <c r="A1474" s="3" t="str">
        <f aca="false">A678</f>
        <v>Aug 3 - 9, 2001</v>
      </c>
      <c r="B1474" s="19"/>
      <c r="C1474" s="19"/>
      <c r="D1474" s="19"/>
      <c r="E1474" s="19"/>
      <c r="F1474" s="19"/>
      <c r="G1474" s="19"/>
      <c r="H1474" s="19"/>
      <c r="I1474" s="19"/>
      <c r="J1474" s="19"/>
      <c r="K1474" s="19"/>
      <c r="L1474" s="19"/>
      <c r="M1474" s="19"/>
      <c r="N1474" s="19"/>
      <c r="O1474" s="19"/>
      <c r="P1474" s="19"/>
      <c r="Q1474" s="19"/>
      <c r="R1474" s="19"/>
      <c r="S1474" s="19"/>
      <c r="U1474" s="12" t="s">
        <v>26</v>
      </c>
      <c r="V1474" s="12" t="s">
        <v>27</v>
      </c>
      <c r="W1474" s="12" t="s">
        <v>26</v>
      </c>
      <c r="X1474" s="12" t="s">
        <v>27</v>
      </c>
      <c r="Y1474" s="29" t="s">
        <v>28</v>
      </c>
    </row>
    <row r="1475" customFormat="false" ht="12.75" hidden="false" customHeight="false" outlineLevel="0" collapsed="false">
      <c r="A1475" s="0" t="s">
        <v>30</v>
      </c>
      <c r="B1475" s="19"/>
      <c r="C1475" s="19"/>
      <c r="D1475" s="19"/>
      <c r="E1475" s="19"/>
      <c r="F1475" s="19" t="n">
        <f aca="false">($F$5/($F$5+$J$5))*F679</f>
        <v>59.5545163021303</v>
      </c>
      <c r="G1475" s="19" t="n">
        <f aca="false">($F$5/($F$5+$J$5))*G679</f>
        <v>45.1660427316882</v>
      </c>
      <c r="H1475" s="19"/>
      <c r="I1475" s="19"/>
      <c r="J1475" s="19" t="n">
        <f aca="false">($J$5/($F$5+$J$5))*J679</f>
        <v>37.0923420847676</v>
      </c>
      <c r="K1475" s="19" t="n">
        <f aca="false">($J$5/($F$5+$J$5))*K679</f>
        <v>27.0036636759025</v>
      </c>
      <c r="L1475" s="19"/>
      <c r="M1475" s="19"/>
      <c r="N1475" s="19"/>
      <c r="O1475" s="19"/>
      <c r="P1475" s="19"/>
      <c r="Q1475" s="19"/>
      <c r="R1475" s="19"/>
      <c r="S1475" s="19"/>
      <c r="U1475" s="23" t="n">
        <f aca="false">B1475+D1475+F1475+H1475+J1475+L1475+N1475+P1475+R1475</f>
        <v>96.6468583868979</v>
      </c>
      <c r="V1475" s="23" t="n">
        <f aca="false">C1475+E1475+G1475+I1475+K1475+M1475+O1475+Q1475+S1475</f>
        <v>72.1697064075907</v>
      </c>
      <c r="W1475" s="19" t="n">
        <f aca="false">U1475-U1470</f>
        <v>14.2467229527341</v>
      </c>
      <c r="X1475" s="19" t="n">
        <f aca="false">V1475-V1470</f>
        <v>12.5543710038077</v>
      </c>
      <c r="Y1475" s="20"/>
      <c r="Z1475" s="37"/>
    </row>
    <row r="1476" customFormat="false" ht="12.75" hidden="false" customHeight="false" outlineLevel="0" collapsed="false">
      <c r="A1476" s="0" t="s">
        <v>31</v>
      </c>
      <c r="B1476" s="19" t="n">
        <f aca="false">($B$5/($B$5+$D$5+$H$5+$J$5+$L$5+$N$5))*B680</f>
        <v>21.1395637495251</v>
      </c>
      <c r="C1476" s="19" t="n">
        <f aca="false">($B$5/($B$5+$D$5+$H$5+$J$5+$L$5+$N$5))*C680</f>
        <v>15.9583579199747</v>
      </c>
      <c r="D1476" s="19" t="n">
        <f aca="false">($D$5/($B$5+$D$5+$H$5+$J$5+$L$5+$N$5))*D680</f>
        <v>19.430517028637</v>
      </c>
      <c r="E1476" s="19" t="n">
        <f aca="false">($D$5/($B$5+$D$5+$H$5+$J$5+$L$5+$N$5))*E680</f>
        <v>14.9381010862527</v>
      </c>
      <c r="F1476" s="19"/>
      <c r="G1476" s="19"/>
      <c r="H1476" s="19" t="n">
        <f aca="false">($H$5/($B$5+$D$5+$H$5+$J$5+$L$5+$N$5))*H680</f>
        <v>23.2417178588202</v>
      </c>
      <c r="I1476" s="19" t="n">
        <f aca="false">($H$5/($B$5+$D$5+$H$5+$J$5+$L$5+$N$5))*I680</f>
        <v>18.6322134661594</v>
      </c>
      <c r="J1476" s="19" t="n">
        <f aca="false">($J$5/($B$5+$D$5+$H$5+$J$5+$L$5+$N$5))*J680</f>
        <v>9.68155359348559</v>
      </c>
      <c r="K1476" s="19" t="n">
        <f aca="false">($J$5/($B$5+$D$5+$H$5+$J$5+$L$5+$N$5))*K680</f>
        <v>7.20043528126883</v>
      </c>
      <c r="L1476" s="19" t="n">
        <f aca="false">($L$5/($B$5+$D$5+$H$5+$J$5+$L$5+$N$5))*L680</f>
        <v>6.64998562056131</v>
      </c>
      <c r="M1476" s="19" t="n">
        <f aca="false">($L$5/($B$5+$D$5+$H$5+$J$5+$L$5+$N$5))*M680</f>
        <v>5.16713626286288</v>
      </c>
      <c r="N1476" s="19" t="n">
        <f aca="false">($N$5/($B$5+$D$5+$H$5+$J$5+$L$5+$N$5))*N680</f>
        <v>8.17337973025245</v>
      </c>
      <c r="O1476" s="19" t="n">
        <f aca="false">($N$5/($B$5+$D$5+$H$5+$J$5+$L$5+$N$5))*O680</f>
        <v>6.66447043037109</v>
      </c>
      <c r="P1476" s="19"/>
      <c r="Q1476" s="19"/>
      <c r="R1476" s="19"/>
      <c r="S1476" s="19"/>
      <c r="U1476" s="23" t="n">
        <f aca="false">B1476+D1476+F1476+H1476+J1476+L1476+N1476+P1476+R1476</f>
        <v>88.3167175812816</v>
      </c>
      <c r="V1476" s="23" t="n">
        <f aca="false">C1476+E1476+G1476+I1476+K1476+M1476+O1476+Q1476+S1476</f>
        <v>68.5607144468897</v>
      </c>
      <c r="W1476" s="19" t="n">
        <f aca="false">U1476-U1471</f>
        <v>3.42616178855322</v>
      </c>
      <c r="X1476" s="19" t="n">
        <f aca="false">V1476-V1471</f>
        <v>3.8997019777938</v>
      </c>
      <c r="Y1476" s="20"/>
      <c r="Z1476" s="37"/>
    </row>
    <row r="1477" customFormat="false" ht="12.75" hidden="false" customHeight="false" outlineLevel="0" collapsed="false">
      <c r="A1477" s="0" t="s">
        <v>32</v>
      </c>
      <c r="B1477" s="19"/>
      <c r="C1477" s="19"/>
      <c r="D1477" s="19"/>
      <c r="E1477" s="19"/>
      <c r="F1477" s="19"/>
      <c r="G1477" s="19"/>
      <c r="H1477" s="19"/>
      <c r="I1477" s="19"/>
      <c r="J1477" s="19" t="n">
        <f aca="false">($J$5/($J$5+$P$5+$R$5))*J681</f>
        <v>21.6777009347384</v>
      </c>
      <c r="K1477" s="19" t="n">
        <f aca="false">($J$5/($J$5+$P$5+$R$5))*K681</f>
        <v>16.0529029213555</v>
      </c>
      <c r="L1477" s="19"/>
      <c r="M1477" s="19"/>
      <c r="N1477" s="19"/>
      <c r="O1477" s="19"/>
      <c r="P1477" s="19" t="n">
        <f aca="false">($P$5/($J$5+$P$5+$R$5))*P681</f>
        <v>19.8263917200457</v>
      </c>
      <c r="Q1477" s="19" t="n">
        <f aca="false">($P$5/($J$5+$P$5+$R$5))*Q681</f>
        <v>13.7840214245386</v>
      </c>
      <c r="R1477" s="19" t="n">
        <f aca="false">($R$5/($J$5+$P$5+$R$5))*R681</f>
        <v>45.4557296885615</v>
      </c>
      <c r="S1477" s="19" t="n">
        <f aca="false">($R$5/($J$5+$P$5+$R$5))*S681</f>
        <v>32.3280049017223</v>
      </c>
      <c r="U1477" s="23" t="n">
        <f aca="false">B1477+D1477+F1477+H1477+J1477+L1477+N1477+P1477+R1477</f>
        <v>86.9598223433456</v>
      </c>
      <c r="V1477" s="23" t="n">
        <f aca="false">C1477+E1477+G1477+I1477+K1477+M1477+O1477+Q1477+S1477</f>
        <v>62.1649292476164</v>
      </c>
      <c r="W1477" s="19" t="n">
        <f aca="false">U1477-U1472</f>
        <v>86.9598223433456</v>
      </c>
      <c r="X1477" s="19" t="n">
        <f aca="false">V1477-V1472</f>
        <v>62.1649292476164</v>
      </c>
      <c r="Y1477" s="20"/>
      <c r="Z1477" s="37"/>
    </row>
    <row r="1478" customFormat="false" ht="13.5" hidden="false" customHeight="false" outlineLevel="0" collapsed="false">
      <c r="U1478" s="30" t="n">
        <f aca="false">(U1475*(($F$5+$J$5)/(SUM($B$5:$S$5)+$J$5+$J$5)))+(U1476*(($B$5+$D$5+$H$5+$J$5+$L$5+$N$5)/(SUM($B$5:$S$5)+$J$5+$J$5)))+(U1477*(($J$5+$P$5+$R$5)/(SUM($B$5:$S$5)+$J$5+$J$5)))</f>
        <v>89.2872334579853</v>
      </c>
      <c r="V1478" s="30" t="n">
        <f aca="false">(V1475*(($F$5+$J$5)/(SUM($B$5:$S$5)+$J$5+$J$5)))+(V1476*(($B$5+$D$5+$H$5+$J$5+$L$5+$N$5)/(SUM($B$5:$S$5)+$J$5+$J$5)))+(V1477*(($J$5+$P$5+$R$5)/(SUM($B$5:$S$5)+$J$5+$J$5)))</f>
        <v>67.4908745782533</v>
      </c>
      <c r="W1478" s="31" t="n">
        <f aca="false">U1478-U1470</f>
        <v>6.88709802382161</v>
      </c>
      <c r="X1478" s="31" t="n">
        <f aca="false">V1478-V1470</f>
        <v>7.87553917447033</v>
      </c>
      <c r="Y1478" s="22" t="n">
        <f aca="false">SUM(Y1475:Y1477)</f>
        <v>0</v>
      </c>
    </row>
    <row r="1479" customFormat="false" ht="13.5" hidden="true" customHeight="false" outlineLevel="0" collapsed="false"/>
    <row r="1480" customFormat="false" ht="13.5" hidden="true" customHeight="false" outlineLevel="0" collapsed="false"/>
    <row r="1481" customFormat="false" ht="14.25" hidden="false" customHeight="false" outlineLevel="0" collapsed="false">
      <c r="A1481" s="3" t="str">
        <f aca="false">A685</f>
        <v>Aug 10 - 16, 2001</v>
      </c>
      <c r="B1481" s="19"/>
      <c r="C1481" s="19"/>
      <c r="D1481" s="19"/>
      <c r="E1481" s="19"/>
      <c r="F1481" s="19"/>
      <c r="G1481" s="19"/>
      <c r="H1481" s="19"/>
      <c r="I1481" s="19"/>
      <c r="J1481" s="19"/>
      <c r="K1481" s="19"/>
      <c r="L1481" s="19"/>
      <c r="M1481" s="19"/>
      <c r="N1481" s="19"/>
      <c r="O1481" s="19"/>
      <c r="P1481" s="19"/>
      <c r="Q1481" s="19"/>
      <c r="R1481" s="19"/>
      <c r="S1481" s="19"/>
      <c r="U1481" s="12" t="s">
        <v>26</v>
      </c>
      <c r="V1481" s="12" t="s">
        <v>27</v>
      </c>
      <c r="W1481" s="12" t="s">
        <v>26</v>
      </c>
      <c r="X1481" s="12" t="s">
        <v>27</v>
      </c>
      <c r="Y1481" s="29" t="s">
        <v>28</v>
      </c>
    </row>
    <row r="1482" customFormat="false" ht="12.75" hidden="false" customHeight="false" outlineLevel="0" collapsed="false">
      <c r="A1482" s="0" t="s">
        <v>30</v>
      </c>
      <c r="B1482" s="19"/>
      <c r="C1482" s="19"/>
      <c r="D1482" s="19"/>
      <c r="E1482" s="19"/>
      <c r="F1482" s="19" t="n">
        <f aca="false">($F$5/($F$5+$J$5))*F686</f>
        <v>58.082058495144</v>
      </c>
      <c r="G1482" s="19" t="n">
        <f aca="false">($F$5/($F$5+$J$5))*G686</f>
        <v>45.3460987135208</v>
      </c>
      <c r="H1482" s="19"/>
      <c r="I1482" s="19"/>
      <c r="J1482" s="19" t="n">
        <f aca="false">($J$5/($F$5+$J$5))*J686</f>
        <v>33.4735770033268</v>
      </c>
      <c r="K1482" s="19" t="n">
        <f aca="false">($J$5/($F$5+$J$5))*K686</f>
        <v>24.2073452038801</v>
      </c>
      <c r="L1482" s="19"/>
      <c r="M1482" s="19"/>
      <c r="N1482" s="19"/>
      <c r="O1482" s="19"/>
      <c r="P1482" s="19"/>
      <c r="Q1482" s="19"/>
      <c r="R1482" s="19"/>
      <c r="S1482" s="19"/>
      <c r="U1482" s="23" t="n">
        <f aca="false">B1482+D1482+F1482+H1482+J1482+L1482+N1482+P1482+R1482</f>
        <v>91.5556354984709</v>
      </c>
      <c r="V1482" s="23" t="n">
        <f aca="false">C1482+E1482+G1482+I1482+K1482+M1482+O1482+Q1482+S1482</f>
        <v>69.5534439174008</v>
      </c>
      <c r="W1482" s="19" t="n">
        <f aca="false">U1482-U1477</f>
        <v>4.59581315512526</v>
      </c>
      <c r="X1482" s="19" t="n">
        <f aca="false">V1482-V1477</f>
        <v>7.38851466978443</v>
      </c>
      <c r="Y1482" s="20"/>
      <c r="Z1482" s="37"/>
    </row>
    <row r="1483" customFormat="false" ht="12.75" hidden="false" customHeight="false" outlineLevel="0" collapsed="false">
      <c r="A1483" s="0" t="s">
        <v>31</v>
      </c>
      <c r="B1483" s="19" t="n">
        <f aca="false">($B$5/($B$5+$D$5+$H$5+$J$5+$L$5+$N$5))*B687</f>
        <v>18.7761532033794</v>
      </c>
      <c r="C1483" s="19" t="n">
        <f aca="false">($B$5/($B$5+$D$5+$H$5+$J$5+$L$5+$N$5))*C687</f>
        <v>14.0676294830582</v>
      </c>
      <c r="D1483" s="19" t="n">
        <f aca="false">($D$5/($B$5+$D$5+$H$5+$J$5+$L$5+$N$5))*D687</f>
        <v>17.6891799437898</v>
      </c>
      <c r="E1483" s="19" t="n">
        <f aca="false">($D$5/($B$5+$D$5+$H$5+$J$5+$L$5+$N$5))*E687</f>
        <v>13.8699251831988</v>
      </c>
      <c r="F1483" s="19"/>
      <c r="G1483" s="19"/>
      <c r="H1483" s="19" t="n">
        <f aca="false">($H$5/($B$5+$D$5+$H$5+$J$5+$L$5+$N$5))*H687</f>
        <v>23.1675703350777</v>
      </c>
      <c r="I1483" s="19" t="n">
        <f aca="false">($H$5/($B$5+$D$5+$H$5+$J$5+$L$5+$N$5))*I687</f>
        <v>18.8723102097067</v>
      </c>
      <c r="J1483" s="19" t="n">
        <f aca="false">($J$5/($B$5+$D$5+$H$5+$J$5+$L$5+$N$5))*J687</f>
        <v>8.58748797001183</v>
      </c>
      <c r="K1483" s="19" t="n">
        <f aca="false">($J$5/($B$5+$D$5+$H$5+$J$5+$L$5+$N$5))*K687</f>
        <v>6.28809581220258</v>
      </c>
      <c r="L1483" s="19" t="n">
        <f aca="false">($L$5/($B$5+$D$5+$H$5+$J$5+$L$5+$N$5))*L687</f>
        <v>6.04101257838536</v>
      </c>
      <c r="M1483" s="19" t="n">
        <f aca="false">($L$5/($B$5+$D$5+$H$5+$J$5+$L$5+$N$5))*M687</f>
        <v>4.66473350306773</v>
      </c>
      <c r="N1483" s="19" t="n">
        <f aca="false">($N$5/($B$5+$D$5+$H$5+$J$5+$L$5+$N$5))*N687</f>
        <v>7.9816799924427</v>
      </c>
      <c r="O1483" s="19" t="n">
        <f aca="false">($N$5/($B$5+$D$5+$H$5+$J$5+$L$5+$N$5))*O687</f>
        <v>6.49891156589903</v>
      </c>
      <c r="P1483" s="19"/>
      <c r="Q1483" s="19"/>
      <c r="R1483" s="19"/>
      <c r="S1483" s="19"/>
      <c r="U1483" s="23" t="n">
        <f aca="false">B1483+D1483+F1483+H1483+J1483+L1483+N1483+P1483+R1483</f>
        <v>82.2430840230867</v>
      </c>
      <c r="V1483" s="23" t="n">
        <f aca="false">C1483+E1483+G1483+I1483+K1483+M1483+O1483+Q1483+S1483</f>
        <v>64.261605757133</v>
      </c>
      <c r="W1483" s="19" t="n">
        <f aca="false">U1483-U1478</f>
        <v>-7.0441494348986</v>
      </c>
      <c r="X1483" s="19" t="n">
        <f aca="false">V1483-V1478</f>
        <v>-3.22926882112029</v>
      </c>
      <c r="Y1483" s="20"/>
      <c r="Z1483" s="37"/>
    </row>
    <row r="1484" customFormat="false" ht="12.75" hidden="false" customHeight="false" outlineLevel="0" collapsed="false">
      <c r="A1484" s="0" t="s">
        <v>32</v>
      </c>
      <c r="B1484" s="19"/>
      <c r="C1484" s="19"/>
      <c r="D1484" s="19"/>
      <c r="E1484" s="19"/>
      <c r="F1484" s="19"/>
      <c r="G1484" s="19"/>
      <c r="H1484" s="19"/>
      <c r="I1484" s="19"/>
      <c r="J1484" s="19" t="n">
        <f aca="false">($J$5/($J$5+$P$5+$R$5))*J688</f>
        <v>18.7396621098786</v>
      </c>
      <c r="K1484" s="19" t="n">
        <f aca="false">($J$5/($J$5+$P$5+$R$5))*K688</f>
        <v>12.9650627748335</v>
      </c>
      <c r="L1484" s="19"/>
      <c r="M1484" s="19"/>
      <c r="N1484" s="19"/>
      <c r="O1484" s="19"/>
      <c r="P1484" s="19" t="n">
        <f aca="false">($P$5/($J$5+$P$5+$R$5))*P688</f>
        <v>19.2309915302942</v>
      </c>
      <c r="Q1484" s="19" t="n">
        <f aca="false">($P$5/($J$5+$P$5+$R$5))*Q688</f>
        <v>13.3117575270715</v>
      </c>
      <c r="R1484" s="19" t="n">
        <f aca="false">($R$5/($J$5+$P$5+$R$5))*R688</f>
        <v>46.0583996887557</v>
      </c>
      <c r="S1484" s="19" t="n">
        <f aca="false">($R$5/($J$5+$P$5+$R$5))*S688</f>
        <v>32.5900353365894</v>
      </c>
      <c r="U1484" s="23" t="n">
        <f aca="false">B1484+D1484+F1484+H1484+J1484+L1484+N1484+P1484+R1484</f>
        <v>84.0290533289286</v>
      </c>
      <c r="V1484" s="23" t="n">
        <f aca="false">C1484+E1484+G1484+I1484+K1484+M1484+O1484+Q1484+S1484</f>
        <v>58.8668556384943</v>
      </c>
      <c r="W1484" s="19" t="n">
        <f aca="false">U1484-U1479</f>
        <v>84.0290533289286</v>
      </c>
      <c r="X1484" s="19" t="n">
        <f aca="false">V1484-V1479</f>
        <v>58.8668556384943</v>
      </c>
      <c r="Y1484" s="20"/>
      <c r="Z1484" s="37"/>
    </row>
    <row r="1485" customFormat="false" ht="13.5" hidden="false" customHeight="false" outlineLevel="0" collapsed="false">
      <c r="U1485" s="30" t="n">
        <f aca="false">(U1482*(($F$5+$J$5)/(SUM($B$5:$S$5)+$J$5+$J$5)))+(U1483*(($B$5+$D$5+$H$5+$J$5+$L$5+$N$5)/(SUM($B$5:$S$5)+$J$5+$J$5)))+(U1484*(($J$5+$P$5+$R$5)/(SUM($B$5:$S$5)+$J$5+$J$5)))</f>
        <v>84.1755782667926</v>
      </c>
      <c r="V1485" s="30" t="n">
        <f aca="false">(V1482*(($F$5+$J$5)/(SUM($B$5:$S$5)+$J$5+$J$5)))+(V1483*(($B$5+$D$5+$H$5+$J$5+$L$5+$N$5)/(SUM($B$5:$S$5)+$J$5+$J$5)))+(V1484*(($J$5+$P$5+$R$5)/(SUM($B$5:$S$5)+$J$5+$J$5)))</f>
        <v>63.7150327839923</v>
      </c>
      <c r="W1485" s="31" t="n">
        <f aca="false">U1485-U1477</f>
        <v>-2.78424407655302</v>
      </c>
      <c r="X1485" s="31" t="n">
        <f aca="false">V1485-V1477</f>
        <v>1.55010353637593</v>
      </c>
      <c r="Y1485" s="22" t="n">
        <f aca="false">SUM(Y1482:Y1484)</f>
        <v>0</v>
      </c>
    </row>
    <row r="1486" customFormat="false" ht="14.25" hidden="false" customHeight="false" outlineLevel="0" collapsed="false"/>
    <row r="1487" customFormat="false" ht="13.5" hidden="false" customHeight="false" outlineLevel="0" collapsed="false">
      <c r="A1487" s="3" t="str">
        <f aca="false">A691</f>
        <v>Aug 17 - 23, 2001</v>
      </c>
      <c r="B1487" s="19"/>
      <c r="C1487" s="19"/>
      <c r="D1487" s="19"/>
      <c r="E1487" s="19"/>
      <c r="F1487" s="19"/>
      <c r="G1487" s="19"/>
      <c r="H1487" s="19"/>
      <c r="I1487" s="19"/>
      <c r="J1487" s="19"/>
      <c r="K1487" s="19"/>
      <c r="L1487" s="19"/>
      <c r="M1487" s="19"/>
      <c r="N1487" s="19"/>
      <c r="O1487" s="19"/>
      <c r="P1487" s="19"/>
      <c r="Q1487" s="19"/>
      <c r="R1487" s="19"/>
      <c r="S1487" s="19"/>
      <c r="U1487" s="12" t="s">
        <v>26</v>
      </c>
      <c r="V1487" s="12" t="s">
        <v>27</v>
      </c>
      <c r="W1487" s="12" t="s">
        <v>26</v>
      </c>
      <c r="X1487" s="12" t="s">
        <v>27</v>
      </c>
      <c r="Y1487" s="29" t="s">
        <v>28</v>
      </c>
    </row>
    <row r="1488" customFormat="false" ht="12.75" hidden="false" customHeight="false" outlineLevel="0" collapsed="false">
      <c r="A1488" s="0" t="s">
        <v>30</v>
      </c>
      <c r="B1488" s="19"/>
      <c r="C1488" s="19"/>
      <c r="D1488" s="19"/>
      <c r="E1488" s="19"/>
      <c r="F1488" s="19" t="n">
        <f aca="false">($F$5/($F$5+$J$5))*F692</f>
        <v>58.6342301727639</v>
      </c>
      <c r="G1488" s="19" t="n">
        <f aca="false">($F$5/($F$5+$J$5))*G692</f>
        <v>44.8299382322674</v>
      </c>
      <c r="H1488" s="19"/>
      <c r="I1488" s="19"/>
      <c r="J1488" s="19" t="n">
        <f aca="false">($J$5/($F$5+$J$5))*J692</f>
        <v>35.1321776656538</v>
      </c>
      <c r="K1488" s="19" t="n">
        <f aca="false">($J$5/($F$5+$J$5))*K692</f>
        <v>24.6185685085893</v>
      </c>
      <c r="L1488" s="19"/>
      <c r="M1488" s="19"/>
      <c r="N1488" s="19"/>
      <c r="O1488" s="19"/>
      <c r="P1488" s="19"/>
      <c r="Q1488" s="19"/>
      <c r="R1488" s="19"/>
      <c r="S1488" s="19"/>
      <c r="U1488" s="23" t="n">
        <f aca="false">B1488+D1488+F1488+H1488+J1488+L1488+N1488+P1488+R1488</f>
        <v>93.7664078384177</v>
      </c>
      <c r="V1488" s="23" t="n">
        <f aca="false">C1488+E1488+G1488+I1488+K1488+M1488+O1488+Q1488+S1488</f>
        <v>69.4485067408566</v>
      </c>
      <c r="W1488" s="19" t="n">
        <f aca="false">U1488-U1483</f>
        <v>11.523323815331</v>
      </c>
      <c r="X1488" s="19" t="n">
        <f aca="false">V1488-V1483</f>
        <v>5.18690098372368</v>
      </c>
      <c r="Y1488" s="20"/>
      <c r="Z1488" s="37"/>
    </row>
    <row r="1489" customFormat="false" ht="12.75" hidden="false" customHeight="false" outlineLevel="0" collapsed="false">
      <c r="A1489" s="0" t="s">
        <v>31</v>
      </c>
      <c r="B1489" s="19" t="n">
        <f aca="false">($B$5/($B$5+$D$5+$H$5+$J$5+$L$5+$N$5))*B693</f>
        <v>18.3492145240756</v>
      </c>
      <c r="C1489" s="19" t="n">
        <f aca="false">($B$5/($B$5+$D$5+$H$5+$J$5+$L$5+$N$5))*C693</f>
        <v>14.0813525120358</v>
      </c>
      <c r="D1489" s="19" t="n">
        <f aca="false">($D$5/($B$5+$D$5+$H$5+$J$5+$L$5+$N$5))*D693</f>
        <v>17.3222136051039</v>
      </c>
      <c r="E1489" s="19" t="n">
        <f aca="false">($D$5/($B$5+$D$5+$H$5+$J$5+$L$5+$N$5))*E693</f>
        <v>13.7226711746816</v>
      </c>
      <c r="F1489" s="19"/>
      <c r="G1489" s="19"/>
      <c r="H1489" s="19" t="n">
        <f aca="false">($H$5/($B$5+$D$5+$H$5+$J$5+$L$5+$N$5))*H693</f>
        <v>23.0757686390155</v>
      </c>
      <c r="I1489" s="19" t="n">
        <f aca="false">($H$5/($B$5+$D$5+$H$5+$J$5+$L$5+$N$5))*I693</f>
        <v>18.3144383644057</v>
      </c>
      <c r="J1489" s="19" t="n">
        <f aca="false">($J$5/($B$5+$D$5+$H$5+$J$5+$L$5+$N$5))*J693</f>
        <v>8.97875550654228</v>
      </c>
      <c r="K1489" s="19" t="n">
        <f aca="false">($J$5/($B$5+$D$5+$H$5+$J$5+$L$5+$N$5))*K693</f>
        <v>6.41419151117921</v>
      </c>
      <c r="L1489" s="19" t="n">
        <f aca="false">($L$5/($B$5+$D$5+$H$5+$J$5+$L$5+$N$5))*L693</f>
        <v>6.05928176965064</v>
      </c>
      <c r="M1489" s="19" t="n">
        <f aca="false">($L$5/($B$5+$D$5+$H$5+$J$5+$L$5+$N$5))*M693</f>
        <v>4.74998972897236</v>
      </c>
      <c r="N1489" s="19" t="n">
        <f aca="false">($N$5/($B$5+$D$5+$H$5+$J$5+$L$5+$N$5))*N693</f>
        <v>8.09858778709183</v>
      </c>
      <c r="O1489" s="19" t="n">
        <f aca="false">($N$5/($B$5+$D$5+$H$5+$J$5+$L$5+$N$5))*O693</f>
        <v>6.23895510326307</v>
      </c>
      <c r="P1489" s="19"/>
      <c r="Q1489" s="19"/>
      <c r="R1489" s="19"/>
      <c r="S1489" s="19"/>
      <c r="U1489" s="23" t="n">
        <f aca="false">B1489+D1489+F1489+H1489+J1489+L1489+N1489+P1489+R1489</f>
        <v>81.8838218314798</v>
      </c>
      <c r="V1489" s="23" t="n">
        <f aca="false">C1489+E1489+G1489+I1489+K1489+M1489+O1489+Q1489+S1489</f>
        <v>63.5215983945377</v>
      </c>
      <c r="W1489" s="19" t="n">
        <f aca="false">U1489-U1484</f>
        <v>-2.1452314974488</v>
      </c>
      <c r="X1489" s="19" t="n">
        <f aca="false">V1489-V1484</f>
        <v>4.65474275604333</v>
      </c>
      <c r="Y1489" s="20"/>
      <c r="Z1489" s="37"/>
    </row>
    <row r="1490" customFormat="false" ht="12.75" hidden="false" customHeight="false" outlineLevel="0" collapsed="false">
      <c r="A1490" s="0" t="s">
        <v>32</v>
      </c>
      <c r="B1490" s="19"/>
      <c r="C1490" s="19"/>
      <c r="D1490" s="19"/>
      <c r="E1490" s="19"/>
      <c r="F1490" s="19"/>
      <c r="G1490" s="19"/>
      <c r="H1490" s="19"/>
      <c r="I1490" s="19"/>
      <c r="J1490" s="19" t="n">
        <f aca="false">($J$5/($J$5+$P$5+$R$5))*J694</f>
        <v>19.619140837057</v>
      </c>
      <c r="K1490" s="19" t="n">
        <f aca="false">($J$5/($J$5+$P$5+$R$5))*K694</f>
        <v>13.598094166374</v>
      </c>
      <c r="L1490" s="19"/>
      <c r="M1490" s="19"/>
      <c r="N1490" s="19"/>
      <c r="O1490" s="19"/>
      <c r="P1490" s="19" t="n">
        <f aca="false">($P$5/($J$5+$P$5+$R$5))*P694</f>
        <v>19.3870124559298</v>
      </c>
      <c r="Q1490" s="19" t="n">
        <f aca="false">($P$5/($J$5+$P$5+$R$5))*Q694</f>
        <v>12.9479984330408</v>
      </c>
      <c r="R1490" s="19" t="n">
        <f aca="false">($R$5/($J$5+$P$5+$R$5))*R694</f>
        <v>42.5799456658957</v>
      </c>
      <c r="S1490" s="19" t="n">
        <f aca="false">($R$5/($J$5+$P$5+$R$5))*S694</f>
        <v>31.3257384883558</v>
      </c>
      <c r="U1490" s="23" t="n">
        <f aca="false">B1490+D1490+F1490+H1490+J1490+L1490+N1490+P1490+R1490</f>
        <v>81.5860989588825</v>
      </c>
      <c r="V1490" s="23" t="n">
        <f aca="false">C1490+E1490+G1490+I1490+K1490+M1490+O1490+Q1490+S1490</f>
        <v>57.8718310877707</v>
      </c>
      <c r="W1490" s="19" t="n">
        <f aca="false">U1490-U1485</f>
        <v>-2.58947930791005</v>
      </c>
      <c r="X1490" s="19" t="n">
        <f aca="false">V1490-V1485</f>
        <v>-5.84320169622168</v>
      </c>
      <c r="Y1490" s="20"/>
      <c r="Z1490" s="37"/>
    </row>
    <row r="1491" customFormat="false" ht="13.5" hidden="false" customHeight="false" outlineLevel="0" collapsed="false">
      <c r="U1491" s="30" t="n">
        <f aca="false">(U1488*(($F$5+$J$5)/(SUM($B$5:$S$5)+$J$5+$J$5)))+(U1489*(($B$5+$D$5+$H$5+$J$5+$L$5+$N$5)/(SUM($B$5:$S$5)+$J$5+$J$5)))+(U1490*(($J$5+$P$5+$R$5)/(SUM($B$5:$S$5)+$J$5+$J$5)))</f>
        <v>83.6884877315036</v>
      </c>
      <c r="V1491" s="30" t="n">
        <f aca="false">(V1488*(($F$5+$J$5)/(SUM($B$5:$S$5)+$J$5+$J$5)))+(V1489*(($B$5+$D$5+$H$5+$J$5+$L$5+$N$5)/(SUM($B$5:$S$5)+$J$5+$J$5)))+(V1490*(($J$5+$P$5+$R$5)/(SUM($B$5:$S$5)+$J$5+$J$5)))</f>
        <v>63.0101222191958</v>
      </c>
      <c r="W1491" s="31" t="n">
        <f aca="false">U1491-U1483</f>
        <v>1.4454037084169</v>
      </c>
      <c r="X1491" s="31" t="n">
        <f aca="false">V1491-V1483</f>
        <v>-1.25148353793718</v>
      </c>
      <c r="Y1491" s="22" t="n">
        <f aca="false">SUM(Y1488:Y1490)</f>
        <v>0</v>
      </c>
    </row>
    <row r="1492" customFormat="false" ht="14.25" hidden="false" customHeight="false" outlineLevel="0" collapsed="false"/>
    <row r="1493" customFormat="false" ht="13.5" hidden="false" customHeight="false" outlineLevel="0" collapsed="false">
      <c r="A1493" s="3" t="str">
        <f aca="false">A697</f>
        <v>Aug 24 - 30, 2001</v>
      </c>
      <c r="B1493" s="19"/>
      <c r="C1493" s="19"/>
      <c r="D1493" s="19"/>
      <c r="E1493" s="19"/>
      <c r="F1493" s="19"/>
      <c r="G1493" s="19"/>
      <c r="H1493" s="19"/>
      <c r="I1493" s="19"/>
      <c r="J1493" s="19"/>
      <c r="K1493" s="19"/>
      <c r="L1493" s="19"/>
      <c r="M1493" s="19"/>
      <c r="N1493" s="19"/>
      <c r="O1493" s="19"/>
      <c r="P1493" s="19"/>
      <c r="Q1493" s="19"/>
      <c r="R1493" s="19"/>
      <c r="S1493" s="19"/>
      <c r="U1493" s="12" t="s">
        <v>26</v>
      </c>
      <c r="V1493" s="12" t="s">
        <v>27</v>
      </c>
      <c r="W1493" s="12" t="s">
        <v>26</v>
      </c>
      <c r="X1493" s="12" t="s">
        <v>27</v>
      </c>
      <c r="Y1493" s="29" t="s">
        <v>28</v>
      </c>
    </row>
    <row r="1494" customFormat="false" ht="12.75" hidden="false" customHeight="false" outlineLevel="0" collapsed="false">
      <c r="A1494" s="0" t="s">
        <v>30</v>
      </c>
      <c r="B1494" s="19"/>
      <c r="C1494" s="19"/>
      <c r="D1494" s="19"/>
      <c r="E1494" s="19"/>
      <c r="F1494" s="19" t="n">
        <f aca="false">($F$5/($F$5+$J$5))*F698</f>
        <v>55.3652137914927</v>
      </c>
      <c r="G1494" s="19" t="n">
        <f aca="false">($F$5/($F$5+$J$5))*G698</f>
        <v>43.9136533469417</v>
      </c>
      <c r="H1494" s="19"/>
      <c r="I1494" s="19"/>
      <c r="J1494" s="19" t="n">
        <f aca="false">($J$5/($F$5+$J$5))*J698</f>
        <v>33.9807524124681</v>
      </c>
      <c r="K1494" s="19" t="n">
        <f aca="false">($J$5/($F$5+$J$5))*K698</f>
        <v>24.920132265376</v>
      </c>
      <c r="L1494" s="19"/>
      <c r="M1494" s="19"/>
      <c r="N1494" s="19"/>
      <c r="O1494" s="19"/>
      <c r="P1494" s="19"/>
      <c r="Q1494" s="19"/>
      <c r="R1494" s="19"/>
      <c r="S1494" s="19"/>
      <c r="U1494" s="23" t="n">
        <f aca="false">B1494+D1494+F1494+H1494+J1494+L1494+N1494+P1494+R1494</f>
        <v>89.3459662039608</v>
      </c>
      <c r="V1494" s="23" t="n">
        <f aca="false">C1494+E1494+G1494+I1494+K1494+M1494+O1494+Q1494+S1494</f>
        <v>68.8337856123177</v>
      </c>
      <c r="W1494" s="19" t="n">
        <f aca="false">U1494-U1489</f>
        <v>7.46214437248105</v>
      </c>
      <c r="X1494" s="19" t="n">
        <f aca="false">V1494-V1489</f>
        <v>5.31218721778002</v>
      </c>
      <c r="Y1494" s="20"/>
      <c r="Z1494" s="37"/>
    </row>
    <row r="1495" customFormat="false" ht="12.75" hidden="false" customHeight="false" outlineLevel="0" collapsed="false">
      <c r="A1495" s="0" t="s">
        <v>31</v>
      </c>
      <c r="B1495" s="19" t="n">
        <f aca="false">($B$5/($B$5+$D$5+$H$5+$J$5+$L$5+$N$5))*B699</f>
        <v>19.1680219197403</v>
      </c>
      <c r="C1495" s="19" t="n">
        <f aca="false">($B$5/($B$5+$D$5+$H$5+$J$5+$L$5+$N$5))*C699</f>
        <v>14.5265885633097</v>
      </c>
      <c r="D1495" s="19" t="n">
        <f aca="false">($D$5/($B$5+$D$5+$H$5+$J$5+$L$5+$N$5))*D699</f>
        <v>17.4133708484717</v>
      </c>
      <c r="E1495" s="19" t="n">
        <f aca="false">($D$5/($B$5+$D$5+$H$5+$J$5+$L$5+$N$5))*E699</f>
        <v>13.0705462798193</v>
      </c>
      <c r="F1495" s="19"/>
      <c r="G1495" s="19"/>
      <c r="H1495" s="19" t="n">
        <f aca="false">($H$5/($B$5+$D$5+$H$5+$J$5+$L$5+$N$5))*H699</f>
        <v>23.0898919768712</v>
      </c>
      <c r="I1495" s="19" t="n">
        <f aca="false">($H$5/($B$5+$D$5+$H$5+$J$5+$L$5+$N$5))*I699</f>
        <v>18.3020804437819</v>
      </c>
      <c r="J1495" s="19" t="n">
        <f aca="false">($J$5/($B$5+$D$5+$H$5+$J$5+$L$5+$N$5))*J699</f>
        <v>8.93239679368322</v>
      </c>
      <c r="K1495" s="19" t="n">
        <f aca="false">($J$5/($B$5+$D$5+$H$5+$J$5+$L$5+$N$5))*K699</f>
        <v>6.4049197686074</v>
      </c>
      <c r="L1495" s="19" t="n">
        <f aca="false">($L$5/($B$5+$D$5+$H$5+$J$5+$L$5+$N$5))*L699</f>
        <v>5.92987499818825</v>
      </c>
      <c r="M1495" s="19" t="n">
        <f aca="false">($L$5/($B$5+$D$5+$H$5+$J$5+$L$5+$N$5))*M699</f>
        <v>4.39069563408855</v>
      </c>
      <c r="N1495" s="19" t="n">
        <f aca="false">($N$5/($B$5+$D$5+$H$5+$J$5+$L$5+$N$5))*N699</f>
        <v>8.02960492689514</v>
      </c>
      <c r="O1495" s="19" t="n">
        <f aca="false">($N$5/($B$5+$D$5+$H$5+$J$5+$L$5+$N$5))*O699</f>
        <v>6.3987048847712</v>
      </c>
      <c r="P1495" s="19"/>
      <c r="Q1495" s="19"/>
      <c r="R1495" s="19"/>
      <c r="S1495" s="19"/>
      <c r="U1495" s="23" t="n">
        <f aca="false">B1495+D1495+F1495+H1495+J1495+L1495+N1495+P1495+R1495</f>
        <v>82.5631614638499</v>
      </c>
      <c r="V1495" s="23" t="n">
        <f aca="false">C1495+E1495+G1495+I1495+K1495+M1495+O1495+Q1495+S1495</f>
        <v>63.0935355743781</v>
      </c>
      <c r="W1495" s="19" t="n">
        <f aca="false">U1495-U1490</f>
        <v>0.977062504967336</v>
      </c>
      <c r="X1495" s="19" t="n">
        <f aca="false">V1495-V1490</f>
        <v>5.22170448660742</v>
      </c>
      <c r="Y1495" s="20"/>
      <c r="Z1495" s="37"/>
    </row>
    <row r="1496" customFormat="false" ht="12.75" hidden="false" customHeight="false" outlineLevel="0" collapsed="false">
      <c r="A1496" s="0" t="s">
        <v>32</v>
      </c>
      <c r="B1496" s="19"/>
      <c r="C1496" s="19"/>
      <c r="D1496" s="19"/>
      <c r="E1496" s="19"/>
      <c r="F1496" s="19"/>
      <c r="G1496" s="19"/>
      <c r="H1496" s="19"/>
      <c r="I1496" s="19"/>
      <c r="J1496" s="19" t="n">
        <f aca="false">($J$5/($J$5+$P$5+$R$5))*J700</f>
        <v>19.7544452566229</v>
      </c>
      <c r="K1496" s="19" t="n">
        <f aca="false">($J$5/($J$5+$P$5+$R$5))*K700</f>
        <v>13.6222556698679</v>
      </c>
      <c r="L1496" s="19"/>
      <c r="M1496" s="19"/>
      <c r="N1496" s="19"/>
      <c r="O1496" s="19"/>
      <c r="P1496" s="19" t="n">
        <f aca="false">($P$5/($J$5+$P$5+$R$5))*P700</f>
        <v>19.6177843542934</v>
      </c>
      <c r="Q1496" s="19" t="n">
        <f aca="false">($P$5/($J$5+$P$5+$R$5))*Q700</f>
        <v>12.6618876362624</v>
      </c>
      <c r="R1496" s="19" t="n">
        <f aca="false">($R$5/($J$5+$P$5+$R$5))*R700</f>
        <v>45.2657576232829</v>
      </c>
      <c r="S1496" s="19" t="n">
        <f aca="false">($R$5/($J$5+$P$5+$R$5))*S700</f>
        <v>31.3060862057408</v>
      </c>
      <c r="U1496" s="23" t="n">
        <f aca="false">B1496+D1496+F1496+H1496+J1496+L1496+N1496+P1496+R1496</f>
        <v>84.6379872341992</v>
      </c>
      <c r="V1496" s="23" t="n">
        <f aca="false">C1496+E1496+G1496+I1496+K1496+M1496+O1496+Q1496+S1496</f>
        <v>57.5902295118712</v>
      </c>
      <c r="W1496" s="19" t="n">
        <f aca="false">U1496-U1491</f>
        <v>0.949499502695574</v>
      </c>
      <c r="X1496" s="19" t="n">
        <f aca="false">V1496-V1491</f>
        <v>-5.41989270732462</v>
      </c>
      <c r="Y1496" s="20"/>
      <c r="Z1496" s="37"/>
    </row>
    <row r="1497" customFormat="false" ht="13.5" hidden="false" customHeight="false" outlineLevel="0" collapsed="false">
      <c r="U1497" s="30" t="n">
        <f aca="false">(U1494*(($F$5+$J$5)/(SUM($B$5:$S$5)+$J$5+$J$5)))+(U1495*(($B$5+$D$5+$H$5+$J$5+$L$5+$N$5)/(SUM($B$5:$S$5)+$J$5+$J$5)))+(U1496*(($J$5+$P$5+$R$5)/(SUM($B$5:$S$5)+$J$5+$J$5)))</f>
        <v>84.1693070821533</v>
      </c>
      <c r="V1497" s="30" t="n">
        <f aca="false">(V1494*(($F$5+$J$5)/(SUM($B$5:$S$5)+$J$5+$J$5)))+(V1495*(($B$5+$D$5+$H$5+$J$5+$L$5+$N$5)/(SUM($B$5:$S$5)+$J$5+$J$5)))+(V1496*(($J$5+$P$5+$R$5)/(SUM($B$5:$S$5)+$J$5+$J$5)))</f>
        <v>62.5900925744345</v>
      </c>
      <c r="W1497" s="31" t="n">
        <f aca="false">U1497-U1489</f>
        <v>2.28548525067355</v>
      </c>
      <c r="X1497" s="31" t="n">
        <f aca="false">V1497-V1489</f>
        <v>-0.931505820103148</v>
      </c>
      <c r="Y1497" s="22" t="n">
        <f aca="false">SUM(Y1494:Y1496)</f>
        <v>0</v>
      </c>
    </row>
    <row r="1498" customFormat="false" ht="14.25" hidden="true" customHeight="false" outlineLevel="0" collapsed="false"/>
    <row r="1499" customFormat="false" ht="14.25" hidden="false" customHeight="false" outlineLevel="0" collapsed="false">
      <c r="A1499" s="3" t="str">
        <f aca="false">A703</f>
        <v>Aug 31 - Sept 6, 2001</v>
      </c>
      <c r="B1499" s="19"/>
      <c r="C1499" s="19"/>
      <c r="D1499" s="19"/>
      <c r="E1499" s="19"/>
      <c r="F1499" s="19"/>
      <c r="G1499" s="19"/>
      <c r="H1499" s="19"/>
      <c r="I1499" s="19"/>
      <c r="J1499" s="19"/>
      <c r="K1499" s="19"/>
      <c r="L1499" s="19"/>
      <c r="M1499" s="19"/>
      <c r="N1499" s="19"/>
      <c r="O1499" s="19"/>
      <c r="P1499" s="19"/>
      <c r="Q1499" s="19"/>
      <c r="R1499" s="19"/>
      <c r="S1499" s="19"/>
      <c r="U1499" s="12" t="s">
        <v>26</v>
      </c>
      <c r="V1499" s="12" t="s">
        <v>27</v>
      </c>
      <c r="W1499" s="12" t="s">
        <v>26</v>
      </c>
      <c r="X1499" s="12" t="s">
        <v>27</v>
      </c>
      <c r="Y1499" s="29" t="s">
        <v>28</v>
      </c>
    </row>
    <row r="1500" customFormat="false" ht="12.75" hidden="false" customHeight="false" outlineLevel="0" collapsed="false">
      <c r="A1500" s="0" t="s">
        <v>30</v>
      </c>
      <c r="B1500" s="19"/>
      <c r="C1500" s="19"/>
      <c r="D1500" s="19"/>
      <c r="E1500" s="19"/>
      <c r="F1500" s="19" t="n">
        <f aca="false">($F$5/($F$5+$J$5))*F704</f>
        <v>54.5605636149032</v>
      </c>
      <c r="G1500" s="19" t="n">
        <f aca="false">($F$5/($F$5+$J$5))*G704</f>
        <v>43.3218693533187</v>
      </c>
      <c r="H1500" s="19"/>
      <c r="I1500" s="19"/>
      <c r="J1500" s="19" t="n">
        <f aca="false">($J$5/($F$5+$J$5))*J704</f>
        <v>33.569529107759</v>
      </c>
      <c r="K1500" s="19" t="n">
        <f aca="false">($J$5/($F$5+$J$5))*K704</f>
        <v>24.3032973083122</v>
      </c>
      <c r="L1500" s="19"/>
      <c r="M1500" s="19"/>
      <c r="N1500" s="19"/>
      <c r="O1500" s="19"/>
      <c r="P1500" s="19"/>
      <c r="Q1500" s="19"/>
      <c r="R1500" s="19"/>
      <c r="S1500" s="19"/>
      <c r="U1500" s="23" t="n">
        <f aca="false">B1500+D1500+F1500+H1500+J1500+L1500+N1500+P1500+R1500</f>
        <v>88.1300927226621</v>
      </c>
      <c r="V1500" s="23" t="n">
        <f aca="false">C1500+E1500+G1500+I1500+K1500+M1500+O1500+Q1500+S1500</f>
        <v>67.6251666616309</v>
      </c>
      <c r="W1500" s="19" t="n">
        <f aca="false">U1500-U1495</f>
        <v>5.56693125881228</v>
      </c>
      <c r="X1500" s="19" t="n">
        <f aca="false">V1500-V1495</f>
        <v>4.53163108725282</v>
      </c>
      <c r="Y1500" s="20"/>
      <c r="Z1500" s="37"/>
    </row>
    <row r="1501" customFormat="false" ht="12.75" hidden="false" customHeight="false" outlineLevel="0" collapsed="false">
      <c r="A1501" s="0" t="s">
        <v>31</v>
      </c>
      <c r="B1501" s="19" t="n">
        <f aca="false">($B$5/($B$5+$D$5+$H$5+$J$5+$L$5+$N$5))*B705</f>
        <v>18.4971182808344</v>
      </c>
      <c r="C1501" s="19" t="n">
        <f aca="false">($B$5/($B$5+$D$5+$H$5+$J$5+$L$5+$N$5))*C705</f>
        <v>13.0414518717317</v>
      </c>
      <c r="D1501" s="19" t="n">
        <f aca="false">($D$5/($B$5+$D$5+$H$5+$J$5+$L$5+$N$5))*D705</f>
        <v>16.4202243688052</v>
      </c>
      <c r="E1501" s="19" t="n">
        <f aca="false">($D$5/($B$5+$D$5+$H$5+$J$5+$L$5+$N$5))*E705</f>
        <v>11.9740882576692</v>
      </c>
      <c r="F1501" s="19"/>
      <c r="G1501" s="19"/>
      <c r="H1501" s="19" t="n">
        <f aca="false">($H$5/($B$5+$D$5+$H$5+$J$5+$L$5+$N$5))*H705</f>
        <v>22.1701095990174</v>
      </c>
      <c r="I1501" s="19" t="n">
        <f aca="false">($H$5/($B$5+$D$5+$H$5+$J$5+$L$5+$N$5))*I705</f>
        <v>18.1802666547763</v>
      </c>
      <c r="J1501" s="19" t="n">
        <f aca="false">($J$5/($B$5+$D$5+$H$5+$J$5+$L$5+$N$5))*J705</f>
        <v>8.96206636991302</v>
      </c>
      <c r="K1501" s="19" t="n">
        <f aca="false">($J$5/($B$5+$D$5+$H$5+$J$5+$L$5+$N$5))*K705</f>
        <v>6.33445452506163</v>
      </c>
      <c r="L1501" s="19" t="n">
        <f aca="false">($L$5/($B$5+$D$5+$H$5+$J$5+$L$5+$N$5))*L705</f>
        <v>5.66649415744716</v>
      </c>
      <c r="M1501" s="19" t="n">
        <f aca="false">($L$5/($B$5+$D$5+$H$5+$J$5+$L$5+$N$5))*M705</f>
        <v>4.00552018491227</v>
      </c>
      <c r="N1501" s="19" t="n">
        <f aca="false">($N$5/($B$5+$D$5+$H$5+$J$5+$L$5+$N$5))*N705</f>
        <v>7.67249155168741</v>
      </c>
      <c r="O1501" s="19" t="n">
        <f aca="false">($N$5/($B$5+$D$5+$H$5+$J$5+$L$5+$N$5))*O705</f>
        <v>6.35658903328269</v>
      </c>
      <c r="P1501" s="19"/>
      <c r="Q1501" s="19"/>
      <c r="R1501" s="19"/>
      <c r="S1501" s="19"/>
      <c r="U1501" s="23" t="n">
        <f aca="false">B1501+D1501+F1501+H1501+J1501+L1501+N1501+P1501+R1501</f>
        <v>79.3885043277046</v>
      </c>
      <c r="V1501" s="23" t="n">
        <f aca="false">C1501+E1501+G1501+I1501+K1501+M1501+O1501+Q1501+S1501</f>
        <v>59.8923705274339</v>
      </c>
      <c r="W1501" s="19" t="n">
        <f aca="false">U1501-U1496</f>
        <v>-5.24948290649458</v>
      </c>
      <c r="X1501" s="19" t="n">
        <f aca="false">V1501-V1496</f>
        <v>2.30214101556268</v>
      </c>
      <c r="Y1501" s="20"/>
      <c r="Z1501" s="37"/>
    </row>
    <row r="1502" customFormat="false" ht="12.75" hidden="false" customHeight="false" outlineLevel="0" collapsed="false">
      <c r="A1502" s="0" t="s">
        <v>32</v>
      </c>
      <c r="B1502" s="19"/>
      <c r="C1502" s="19"/>
      <c r="D1502" s="19"/>
      <c r="E1502" s="19"/>
      <c r="F1502" s="19"/>
      <c r="G1502" s="19"/>
      <c r="H1502" s="19"/>
      <c r="I1502" s="19"/>
      <c r="J1502" s="19" t="n">
        <f aca="false">($J$5/($J$5+$P$5+$R$5))*J706</f>
        <v>19.861239102066</v>
      </c>
      <c r="K1502" s="19" t="n">
        <f aca="false">($J$5/($J$5+$P$5+$R$5))*K706</f>
        <v>13.3516468307361</v>
      </c>
      <c r="L1502" s="19"/>
      <c r="M1502" s="19"/>
      <c r="N1502" s="19"/>
      <c r="O1502" s="19"/>
      <c r="P1502" s="19" t="n">
        <f aca="false">($P$5/($J$5+$P$5+$R$5))*P706</f>
        <v>18.9873265377974</v>
      </c>
      <c r="Q1502" s="19" t="n">
        <f aca="false">($P$5/($J$5+$P$5+$R$5))*Q706</f>
        <v>12.6513124017486</v>
      </c>
      <c r="R1502" s="19" t="n">
        <f aca="false">($R$5/($J$5+$P$5+$R$5))*R706</f>
        <v>43.1374154160753</v>
      </c>
      <c r="S1502" s="19" t="n">
        <f aca="false">($R$5/($J$5+$P$5+$R$5))*S706</f>
        <v>31.0696037382733</v>
      </c>
      <c r="U1502" s="23" t="n">
        <f aca="false">B1502+D1502+F1502+H1502+J1502+L1502+N1502+P1502+R1502</f>
        <v>81.9859810559387</v>
      </c>
      <c r="V1502" s="23" t="n">
        <f aca="false">C1502+E1502+G1502+I1502+K1502+M1502+O1502+Q1502+S1502</f>
        <v>57.072562970758</v>
      </c>
      <c r="W1502" s="19" t="n">
        <f aca="false">U1502-U1497</f>
        <v>-2.18332602621459</v>
      </c>
      <c r="X1502" s="19" t="n">
        <f aca="false">V1502-V1497</f>
        <v>-5.5175296036765</v>
      </c>
      <c r="Y1502" s="20"/>
      <c r="Z1502" s="37"/>
    </row>
    <row r="1503" customFormat="false" ht="13.5" hidden="false" customHeight="false" outlineLevel="0" collapsed="false">
      <c r="U1503" s="30" t="n">
        <f aca="false">(U1500*(($F$5+$J$5)/(SUM($B$5:$S$5)+$J$5+$J$5)))+(U1501*(($B$5+$D$5+$H$5+$J$5+$L$5+$N$5)/(SUM($B$5:$S$5)+$J$5+$J$5)))+(U1502*(($J$5+$P$5+$R$5)/(SUM($B$5:$S$5)+$J$5+$J$5)))</f>
        <v>81.438845534973</v>
      </c>
      <c r="V1503" s="30" t="n">
        <f aca="false">(V1500*(($F$5+$J$5)/(SUM($B$5:$S$5)+$J$5+$J$5)))+(V1501*(($B$5+$D$5+$H$5+$J$5+$L$5+$N$5)/(SUM($B$5:$S$5)+$J$5+$J$5)))+(V1502*(($J$5+$P$5+$R$5)/(SUM($B$5:$S$5)+$J$5+$J$5)))</f>
        <v>60.3929411438296</v>
      </c>
      <c r="W1503" s="31" t="n">
        <f aca="false">U1503-U1495</f>
        <v>-1.12431592887688</v>
      </c>
      <c r="X1503" s="31" t="n">
        <f aca="false">V1503-V1495</f>
        <v>-2.70059443054844</v>
      </c>
      <c r="Y1503" s="22" t="n">
        <f aca="false">SUM(Y1500:Y1502)</f>
        <v>0</v>
      </c>
    </row>
    <row r="1504" customFormat="false" ht="14.25" hidden="true" customHeight="false" outlineLevel="0" collapsed="false"/>
    <row r="1505" customFormat="false" ht="14.25" hidden="false" customHeight="false" outlineLevel="0" collapsed="false">
      <c r="A1505" s="3" t="str">
        <f aca="false">A709</f>
        <v>Sept 7-13, 2001</v>
      </c>
      <c r="B1505" s="19"/>
      <c r="C1505" s="19"/>
      <c r="D1505" s="19"/>
      <c r="E1505" s="19"/>
      <c r="F1505" s="19"/>
      <c r="G1505" s="19"/>
      <c r="H1505" s="19"/>
      <c r="I1505" s="19"/>
      <c r="J1505" s="19"/>
      <c r="K1505" s="19"/>
      <c r="L1505" s="19"/>
      <c r="M1505" s="19"/>
      <c r="N1505" s="19"/>
      <c r="O1505" s="19"/>
      <c r="P1505" s="19"/>
      <c r="Q1505" s="19"/>
      <c r="R1505" s="19"/>
      <c r="S1505" s="19"/>
      <c r="U1505" s="12" t="s">
        <v>26</v>
      </c>
      <c r="V1505" s="12" t="s">
        <v>27</v>
      </c>
      <c r="W1505" s="12" t="s">
        <v>26</v>
      </c>
      <c r="X1505" s="12" t="s">
        <v>27</v>
      </c>
      <c r="Y1505" s="29" t="s">
        <v>28</v>
      </c>
    </row>
    <row r="1506" customFormat="false" ht="12.75" hidden="false" customHeight="false" outlineLevel="0" collapsed="false">
      <c r="A1506" s="0" t="s">
        <v>30</v>
      </c>
      <c r="B1506" s="19"/>
      <c r="C1506" s="19"/>
      <c r="D1506" s="19"/>
      <c r="E1506" s="19"/>
      <c r="F1506" s="19" t="n">
        <f aca="false">($F$5/($F$5+$J$5))*F710</f>
        <v>53.7367074669182</v>
      </c>
      <c r="G1506" s="19" t="n">
        <f aca="false">($F$5/($F$5+$J$5))*G710</f>
        <v>40.9527327568062</v>
      </c>
      <c r="H1506" s="19"/>
      <c r="I1506" s="19"/>
      <c r="J1506" s="19" t="n">
        <f aca="false">($J$5/($F$5+$J$5))*J710</f>
        <v>30.9651148446008</v>
      </c>
      <c r="K1506" s="19" t="n">
        <f aca="false">($J$5/($F$5+$J$5))*K710</f>
        <v>20.8627289922455</v>
      </c>
      <c r="L1506" s="19"/>
      <c r="M1506" s="19"/>
      <c r="N1506" s="19"/>
      <c r="O1506" s="19"/>
      <c r="P1506" s="19"/>
      <c r="Q1506" s="19"/>
      <c r="R1506" s="19"/>
      <c r="S1506" s="19"/>
      <c r="U1506" s="23" t="n">
        <f aca="false">B1506+D1506+F1506+H1506+J1506+L1506+N1506+P1506+R1506</f>
        <v>84.701822311519</v>
      </c>
      <c r="V1506" s="23" t="n">
        <f aca="false">C1506+E1506+G1506+I1506+K1506+M1506+O1506+Q1506+S1506</f>
        <v>61.8154617490517</v>
      </c>
      <c r="W1506" s="19" t="n">
        <f aca="false">U1506-U1501</f>
        <v>5.31331798381437</v>
      </c>
      <c r="X1506" s="19" t="n">
        <f aca="false">V1506-V1501</f>
        <v>1.92309122161783</v>
      </c>
      <c r="Y1506" s="20"/>
      <c r="Z1506" s="37"/>
    </row>
    <row r="1507" customFormat="false" ht="12.75" hidden="false" customHeight="false" outlineLevel="0" collapsed="false">
      <c r="A1507" s="0" t="s">
        <v>31</v>
      </c>
      <c r="B1507" s="19" t="n">
        <f aca="false">($B$5/($B$5+$D$5+$H$5+$J$5+$L$5+$N$5))*B711</f>
        <v>18.6877159055236</v>
      </c>
      <c r="C1507" s="19" t="n">
        <f aca="false">($B$5/($B$5+$D$5+$H$5+$J$5+$L$5+$N$5))*C711</f>
        <v>13.7199794156251</v>
      </c>
      <c r="D1507" s="19" t="n">
        <f aca="false">($D$5/($B$5+$D$5+$H$5+$J$5+$L$5+$N$5))*D711</f>
        <v>17.4320697701882</v>
      </c>
      <c r="E1507" s="19" t="n">
        <f aca="false">($D$5/($B$5+$D$5+$H$5+$J$5+$L$5+$N$5))*E711</f>
        <v>12.5189280891832</v>
      </c>
      <c r="F1507" s="19"/>
      <c r="G1507" s="19"/>
      <c r="H1507" s="19" t="n">
        <f aca="false">($H$5/($B$5+$D$5+$H$5+$J$5+$L$5+$N$5))*H711</f>
        <v>21.9035315969907</v>
      </c>
      <c r="I1507" s="19" t="n">
        <f aca="false">($H$5/($B$5+$D$5+$H$5+$J$5+$L$5+$N$5))*I711</f>
        <v>17.4723343447583</v>
      </c>
      <c r="J1507" s="19" t="n">
        <f aca="false">($J$5/($B$5+$D$5+$H$5+$J$5+$L$5+$N$5))*J711</f>
        <v>8.18138564536649</v>
      </c>
      <c r="K1507" s="19" t="n">
        <f aca="false">($J$5/($B$5+$D$5+$H$5+$J$5+$L$5+$N$5))*K711</f>
        <v>5.70768472720717</v>
      </c>
      <c r="L1507" s="19" t="n">
        <f aca="false">($L$5/($B$5+$D$5+$H$5+$J$5+$L$5+$N$5))*L711</f>
        <v>6.12474637168456</v>
      </c>
      <c r="M1507" s="19" t="n">
        <f aca="false">($L$5/($B$5+$D$5+$H$5+$J$5+$L$5+$N$5))*M711</f>
        <v>4.28260291910233</v>
      </c>
      <c r="N1507" s="19" t="n">
        <f aca="false">($N$5/($B$5+$D$5+$H$5+$J$5+$L$5+$N$5))*N711</f>
        <v>7.91778007983944</v>
      </c>
      <c r="O1507" s="19" t="n">
        <f aca="false">($N$5/($B$5+$D$5+$H$5+$J$5+$L$5+$N$5))*O711</f>
        <v>6.17069837843687</v>
      </c>
      <c r="P1507" s="19"/>
      <c r="Q1507" s="19"/>
      <c r="R1507" s="19"/>
      <c r="S1507" s="19"/>
      <c r="U1507" s="23" t="n">
        <f aca="false">B1507+D1507+F1507+H1507+J1507+L1507+N1507+P1507+R1507</f>
        <v>80.247229369593</v>
      </c>
      <c r="V1507" s="23" t="n">
        <f aca="false">C1507+E1507+G1507+I1507+K1507+M1507+O1507+Q1507+S1507</f>
        <v>59.872227874313</v>
      </c>
      <c r="W1507" s="19" t="n">
        <f aca="false">U1507-U1502</f>
        <v>-1.73875168634575</v>
      </c>
      <c r="X1507" s="19" t="n">
        <f aca="false">V1507-V1502</f>
        <v>2.79966490355498</v>
      </c>
      <c r="Y1507" s="20"/>
      <c r="Z1507" s="37"/>
    </row>
    <row r="1508" customFormat="false" ht="12.75" hidden="false" customHeight="false" outlineLevel="0" collapsed="false">
      <c r="A1508" s="0" t="s">
        <v>32</v>
      </c>
      <c r="B1508" s="19"/>
      <c r="C1508" s="19"/>
      <c r="D1508" s="19"/>
      <c r="E1508" s="19"/>
      <c r="F1508" s="19"/>
      <c r="G1508" s="19"/>
      <c r="H1508" s="19"/>
      <c r="I1508" s="19"/>
      <c r="J1508" s="19" t="n">
        <f aca="false">($J$5/($J$5+$P$5+$R$5))*J712</f>
        <v>16.7052635156912</v>
      </c>
      <c r="K1508" s="19" t="n">
        <f aca="false">($J$5/($J$5+$P$5+$R$5))*K712</f>
        <v>11.6555092854634</v>
      </c>
      <c r="L1508" s="19"/>
      <c r="M1508" s="19"/>
      <c r="N1508" s="19"/>
      <c r="O1508" s="19"/>
      <c r="P1508" s="19" t="n">
        <f aca="false">($P$5/($J$5+$P$5+$R$5))*P712</f>
        <v>17.4171215118323</v>
      </c>
      <c r="Q1508" s="19" t="n">
        <f aca="false">($P$5/($J$5+$P$5+$R$5))*Q712</f>
        <v>11.0690834790075</v>
      </c>
      <c r="R1508" s="19" t="n">
        <f aca="false">($R$5/($J$5+$P$5+$R$5))*R712</f>
        <v>43.8966486011026</v>
      </c>
      <c r="S1508" s="19" t="n">
        <f aca="false">($R$5/($J$5+$P$5+$R$5))*S712</f>
        <v>23.2420995727073</v>
      </c>
      <c r="U1508" s="23" t="n">
        <f aca="false">B1508+D1508+F1508+H1508+J1508+L1508+N1508+P1508+R1508</f>
        <v>78.0190336286261</v>
      </c>
      <c r="V1508" s="23" t="n">
        <f aca="false">C1508+E1508+G1508+I1508+K1508+M1508+O1508+Q1508+S1508</f>
        <v>45.9666923371783</v>
      </c>
      <c r="W1508" s="19" t="n">
        <f aca="false">U1508-U1503</f>
        <v>-3.41981190634688</v>
      </c>
      <c r="X1508" s="19" t="n">
        <f aca="false">V1508-V1503</f>
        <v>-14.4262488066513</v>
      </c>
      <c r="Y1508" s="20"/>
      <c r="Z1508" s="37"/>
    </row>
    <row r="1509" customFormat="false" ht="13.5" hidden="false" customHeight="false" outlineLevel="0" collapsed="false">
      <c r="U1509" s="30" t="n">
        <f aca="false">(U1506*(($F$5+$J$5)/(SUM($B$5:$S$5)+$J$5+$J$5)))+(U1507*(($B$5+$D$5+$H$5+$J$5+$L$5+$N$5)/(SUM($B$5:$S$5)+$J$5+$J$5)))+(U1508*(($J$5+$P$5+$R$5)/(SUM($B$5:$S$5)+$J$5+$J$5)))</f>
        <v>80.3806546647342</v>
      </c>
      <c r="V1509" s="30" t="n">
        <f aca="false">(V1506*(($F$5+$J$5)/(SUM($B$5:$S$5)+$J$5+$J$5)))+(V1507*(($B$5+$D$5+$H$5+$J$5+$L$5+$N$5)/(SUM($B$5:$S$5)+$J$5+$J$5)))+(V1508*(($J$5+$P$5+$R$5)/(SUM($B$5:$S$5)+$J$5+$J$5)))</f>
        <v>56.6116904496713</v>
      </c>
      <c r="W1509" s="31" t="n">
        <f aca="false">U1509-U1501</f>
        <v>0.992150337029543</v>
      </c>
      <c r="X1509" s="31" t="n">
        <f aca="false">V1509-V1501</f>
        <v>-3.28068007776258</v>
      </c>
      <c r="Y1509" s="22" t="n">
        <f aca="false">SUM(Y1506:Y1508)</f>
        <v>0</v>
      </c>
    </row>
    <row r="1510" customFormat="false" ht="14.25" hidden="true" customHeight="false" outlineLevel="0" collapsed="false"/>
    <row r="1511" customFormat="false" ht="14.25" hidden="false" customHeight="false" outlineLevel="0" collapsed="false">
      <c r="A1511" s="3" t="str">
        <f aca="false">A715</f>
        <v>Sept 14-20, 2001</v>
      </c>
      <c r="B1511" s="19"/>
      <c r="C1511" s="19"/>
      <c r="D1511" s="19"/>
      <c r="E1511" s="19"/>
      <c r="F1511" s="19"/>
      <c r="G1511" s="19"/>
      <c r="H1511" s="19"/>
      <c r="I1511" s="19"/>
      <c r="J1511" s="19"/>
      <c r="K1511" s="19"/>
      <c r="L1511" s="19"/>
      <c r="M1511" s="19"/>
      <c r="N1511" s="19"/>
      <c r="O1511" s="19"/>
      <c r="P1511" s="19"/>
      <c r="Q1511" s="19"/>
      <c r="R1511" s="19"/>
      <c r="S1511" s="19"/>
      <c r="U1511" s="12" t="s">
        <v>26</v>
      </c>
      <c r="V1511" s="12" t="s">
        <v>27</v>
      </c>
      <c r="W1511" s="12" t="s">
        <v>26</v>
      </c>
      <c r="X1511" s="12" t="s">
        <v>27</v>
      </c>
      <c r="Y1511" s="29" t="s">
        <v>28</v>
      </c>
    </row>
    <row r="1512" customFormat="false" ht="12.75" hidden="false" customHeight="false" outlineLevel="0" collapsed="false">
      <c r="A1512" s="0" t="s">
        <v>30</v>
      </c>
      <c r="B1512" s="19"/>
      <c r="C1512" s="19"/>
      <c r="D1512" s="19"/>
      <c r="E1512" s="19"/>
      <c r="F1512" s="19" t="n">
        <f aca="false">($F$5/($F$5+$J$5))*F716</f>
        <v>54.0368007699725</v>
      </c>
      <c r="G1512" s="19" t="n">
        <f aca="false">($F$5/($F$5+$J$5))*G716</f>
        <v>42.2271289837767</v>
      </c>
      <c r="H1512" s="19"/>
      <c r="I1512" s="19"/>
      <c r="J1512" s="19" t="n">
        <f aca="false">($J$5/($F$5+$J$5))*J716</f>
        <v>28.4840675728555</v>
      </c>
      <c r="K1512" s="19" t="n">
        <f aca="false">($J$5/($F$5+$J$5))*K716</f>
        <v>22.1238137933536</v>
      </c>
      <c r="L1512" s="19"/>
      <c r="M1512" s="19"/>
      <c r="N1512" s="19"/>
      <c r="O1512" s="19"/>
      <c r="P1512" s="19"/>
      <c r="Q1512" s="19"/>
      <c r="R1512" s="19"/>
      <c r="S1512" s="19"/>
      <c r="U1512" s="23" t="n">
        <f aca="false">B1512+D1512+F1512+H1512+J1512+L1512+N1512+P1512+R1512</f>
        <v>82.520868342828</v>
      </c>
      <c r="V1512" s="23" t="n">
        <f aca="false">C1512+E1512+G1512+I1512+K1512+M1512+O1512+Q1512+S1512</f>
        <v>64.3509427771303</v>
      </c>
      <c r="W1512" s="19" t="n">
        <f aca="false">U1512-U1507</f>
        <v>2.27363897323498</v>
      </c>
      <c r="X1512" s="19" t="n">
        <f aca="false">V1512-V1507</f>
        <v>4.47871490281732</v>
      </c>
      <c r="Y1512" s="20"/>
      <c r="Z1512" s="37"/>
    </row>
    <row r="1513" customFormat="false" ht="12.75" hidden="false" customHeight="false" outlineLevel="0" collapsed="false">
      <c r="A1513" s="0" t="s">
        <v>31</v>
      </c>
      <c r="B1513" s="19" t="n">
        <f aca="false">($B$5/($B$5+$D$5+$H$5+$J$5+$L$5+$N$5))*B717</f>
        <v>16.3563257603257</v>
      </c>
      <c r="C1513" s="19" t="n">
        <f aca="false">($B$5/($B$5+$D$5+$H$5+$J$5+$L$5+$N$5))*C717</f>
        <v>11.9985016694325</v>
      </c>
      <c r="D1513" s="19" t="n">
        <f aca="false">($D$5/($B$5+$D$5+$H$5+$J$5+$L$5+$N$5))*D717</f>
        <v>15.4172609552375</v>
      </c>
      <c r="E1513" s="19" t="n">
        <f aca="false">($D$5/($B$5+$D$5+$H$5+$J$5+$L$5+$N$5))*E717</f>
        <v>10.8736567146544</v>
      </c>
      <c r="F1513" s="19"/>
      <c r="G1513" s="19"/>
      <c r="H1513" s="19" t="n">
        <f aca="false">($H$5/($B$5+$D$5+$H$5+$J$5+$L$5+$N$5))*H717</f>
        <v>20.7948495753166</v>
      </c>
      <c r="I1513" s="19" t="n">
        <f aca="false">($H$5/($B$5+$D$5+$H$5+$J$5+$L$5+$N$5))*I717</f>
        <v>15.721040450649</v>
      </c>
      <c r="J1513" s="19" t="n">
        <f aca="false">($J$5/($B$5+$D$5+$H$5+$J$5+$L$5+$N$5))*J717</f>
        <v>7.51752887722478</v>
      </c>
      <c r="K1513" s="19" t="n">
        <f aca="false">($J$5/($B$5+$D$5+$H$5+$J$5+$L$5+$N$5))*K717</f>
        <v>5.75404344006623</v>
      </c>
      <c r="L1513" s="19" t="n">
        <f aca="false">($L$5/($B$5+$D$5+$H$5+$J$5+$L$5+$N$5))*L717</f>
        <v>5.27675141045455</v>
      </c>
      <c r="M1513" s="19" t="n">
        <f aca="false">($L$5/($B$5+$D$5+$H$5+$J$5+$L$5+$N$5))*M717</f>
        <v>3.62947933136863</v>
      </c>
      <c r="N1513" s="19" t="n">
        <f aca="false">($N$5/($B$5+$D$5+$H$5+$J$5+$L$5+$N$5))*N717</f>
        <v>7.41965121568227</v>
      </c>
      <c r="O1513" s="19" t="n">
        <f aca="false">($N$5/($B$5+$D$5+$H$5+$J$5+$L$5+$N$5))*O717</f>
        <v>5.560744667224</v>
      </c>
      <c r="P1513" s="19"/>
      <c r="Q1513" s="19"/>
      <c r="R1513" s="19"/>
      <c r="S1513" s="19"/>
      <c r="U1513" s="23" t="n">
        <f aca="false">B1513+D1513+F1513+H1513+J1513+L1513+N1513+P1513+R1513</f>
        <v>72.7823677942414</v>
      </c>
      <c r="V1513" s="23" t="n">
        <f aca="false">C1513+E1513+G1513+I1513+K1513+M1513+O1513+Q1513+S1513</f>
        <v>53.5374662733948</v>
      </c>
      <c r="W1513" s="19" t="n">
        <f aca="false">U1513-U1508</f>
        <v>-5.23666583438465</v>
      </c>
      <c r="X1513" s="19" t="n">
        <f aca="false">V1513-V1508</f>
        <v>7.57077393621646</v>
      </c>
      <c r="Y1513" s="20"/>
      <c r="Z1513" s="37"/>
    </row>
    <row r="1514" customFormat="false" ht="12.75" hidden="false" customHeight="false" outlineLevel="0" collapsed="false">
      <c r="A1514" s="0" t="s">
        <v>32</v>
      </c>
      <c r="B1514" s="19"/>
      <c r="C1514" s="19"/>
      <c r="D1514" s="19"/>
      <c r="E1514" s="19"/>
      <c r="F1514" s="19"/>
      <c r="G1514" s="19"/>
      <c r="H1514" s="19"/>
      <c r="I1514" s="19"/>
      <c r="J1514" s="19" t="n">
        <f aca="false">($J$5/($J$5+$P$5+$R$5))*J718</f>
        <v>15.197585697671</v>
      </c>
      <c r="K1514" s="19" t="n">
        <f aca="false">($J$5/($J$5+$P$5+$R$5))*K718</f>
        <v>11.9357827259928</v>
      </c>
      <c r="L1514" s="19"/>
      <c r="M1514" s="19"/>
      <c r="N1514" s="19"/>
      <c r="O1514" s="19"/>
      <c r="P1514" s="19" t="n">
        <f aca="false">($P$5/($J$5+$P$5+$R$5))*P718</f>
        <v>17.5530060320238</v>
      </c>
      <c r="Q1514" s="19" t="n">
        <f aca="false">($P$5/($J$5+$P$5+$R$5))*Q718</f>
        <v>11.5620632468237</v>
      </c>
      <c r="R1514" s="19" t="n">
        <f aca="false">($R$5/($J$5+$P$5+$R$5))*R718</f>
        <v>42.6716563180991</v>
      </c>
      <c r="S1514" s="19" t="n">
        <f aca="false">($R$5/($J$5+$P$5+$R$5))*S718</f>
        <v>30.3169213141177</v>
      </c>
      <c r="U1514" s="23" t="n">
        <f aca="false">B1514+D1514+F1514+H1514+J1514+L1514+N1514+P1514+R1514</f>
        <v>75.422248047794</v>
      </c>
      <c r="V1514" s="23" t="n">
        <f aca="false">C1514+E1514+G1514+I1514+K1514+M1514+O1514+Q1514+S1514</f>
        <v>53.8147672869342</v>
      </c>
      <c r="W1514" s="19" t="n">
        <f aca="false">U1514-U1509</f>
        <v>-4.95840661694022</v>
      </c>
      <c r="X1514" s="19" t="n">
        <f aca="false">V1514-V1509</f>
        <v>-2.79692316273707</v>
      </c>
      <c r="Y1514" s="20"/>
      <c r="Z1514" s="37"/>
    </row>
    <row r="1515" customFormat="false" ht="13.5" hidden="false" customHeight="false" outlineLevel="0" collapsed="false">
      <c r="U1515" s="30" t="n">
        <f aca="false">(U1512*(($F$5+$J$5)/(SUM($B$5:$S$5)+$J$5+$J$5)))+(U1513*(($B$5+$D$5+$H$5+$J$5+$L$5+$N$5)/(SUM($B$5:$S$5)+$J$5+$J$5)))+(U1514*(($J$5+$P$5+$R$5)/(SUM($B$5:$S$5)+$J$5+$J$5)))</f>
        <v>75.0014049801256</v>
      </c>
      <c r="V1515" s="30" t="n">
        <f aca="false">(V1512*(($F$5+$J$5)/(SUM($B$5:$S$5)+$J$5+$J$5)))+(V1513*(($B$5+$D$5+$H$5+$J$5+$L$5+$N$5)/(SUM($B$5:$S$5)+$J$5+$J$5)))+(V1514*(($J$5+$P$5+$R$5)/(SUM($B$5:$S$5)+$J$5+$J$5)))</f>
        <v>55.3204388824754</v>
      </c>
      <c r="W1515" s="31" t="n">
        <f aca="false">U1515-U1507</f>
        <v>-5.24582438946742</v>
      </c>
      <c r="X1515" s="31" t="n">
        <f aca="false">V1515-V1507</f>
        <v>-4.55178899183755</v>
      </c>
      <c r="Y1515" s="22" t="n">
        <f aca="false">SUM(Y1512:Y1514)</f>
        <v>0</v>
      </c>
    </row>
    <row r="1516" customFormat="false" ht="13.5" hidden="true" customHeight="false" outlineLevel="0" collapsed="false"/>
    <row r="1517" customFormat="false" ht="13.5" hidden="true" customHeight="false" outlineLevel="0" collapsed="false"/>
    <row r="1518" customFormat="false" ht="14.25" hidden="false" customHeight="false" outlineLevel="0" collapsed="false">
      <c r="A1518" s="3" t="str">
        <f aca="false">A722</f>
        <v>Sept 21-27, 2001</v>
      </c>
      <c r="B1518" s="19"/>
      <c r="C1518" s="19"/>
      <c r="D1518" s="19"/>
      <c r="E1518" s="19"/>
      <c r="F1518" s="19"/>
      <c r="G1518" s="19"/>
      <c r="H1518" s="19"/>
      <c r="I1518" s="19"/>
      <c r="J1518" s="19"/>
      <c r="K1518" s="19"/>
      <c r="L1518" s="19"/>
      <c r="M1518" s="19"/>
      <c r="N1518" s="19"/>
      <c r="O1518" s="19"/>
      <c r="P1518" s="19"/>
      <c r="Q1518" s="19"/>
      <c r="R1518" s="19"/>
      <c r="S1518" s="19"/>
      <c r="U1518" s="12" t="s">
        <v>26</v>
      </c>
      <c r="V1518" s="12" t="s">
        <v>27</v>
      </c>
      <c r="W1518" s="12" t="s">
        <v>26</v>
      </c>
      <c r="X1518" s="12" t="s">
        <v>27</v>
      </c>
      <c r="Y1518" s="29" t="s">
        <v>28</v>
      </c>
    </row>
    <row r="1519" customFormat="false" ht="12.75" hidden="false" customHeight="false" outlineLevel="0" collapsed="false">
      <c r="A1519" s="0" t="s">
        <v>30</v>
      </c>
      <c r="B1519" s="19"/>
      <c r="C1519" s="19"/>
      <c r="D1519" s="19"/>
      <c r="E1519" s="19"/>
      <c r="F1519" s="19" t="n">
        <f aca="false">($F$5/($F$5+$J$5))*F723</f>
        <v>50.0955753898597</v>
      </c>
      <c r="G1519" s="19" t="n">
        <f aca="false">($F$5/($F$5+$J$5))*G723</f>
        <v>36.2032560804673</v>
      </c>
      <c r="H1519" s="19"/>
      <c r="I1519" s="19"/>
      <c r="J1519" s="19" t="n">
        <f aca="false">($J$5/($F$5+$J$5))*J723</f>
        <v>28.6485568947392</v>
      </c>
      <c r="K1519" s="19" t="n">
        <f aca="false">($J$5/($F$5+$J$5))*K723</f>
        <v>18.5735859293644</v>
      </c>
      <c r="L1519" s="19"/>
      <c r="M1519" s="19"/>
      <c r="N1519" s="19"/>
      <c r="O1519" s="19"/>
      <c r="P1519" s="19"/>
      <c r="Q1519" s="19"/>
      <c r="R1519" s="19"/>
      <c r="S1519" s="19"/>
      <c r="U1519" s="23" t="n">
        <f aca="false">B1519+D1519+F1519+H1519+J1519+L1519+N1519+P1519+R1519</f>
        <v>78.7441322845989</v>
      </c>
      <c r="V1519" s="23" t="n">
        <f aca="false">C1519+E1519+G1519+I1519+K1519+M1519+O1519+Q1519+S1519</f>
        <v>54.7768420098317</v>
      </c>
      <c r="W1519" s="19" t="n">
        <f aca="false">U1519-U1514</f>
        <v>3.32188423680491</v>
      </c>
      <c r="X1519" s="19" t="n">
        <f aca="false">V1519-V1514</f>
        <v>0.962074722897484</v>
      </c>
      <c r="Y1519" s="20"/>
      <c r="Z1519" s="37"/>
    </row>
    <row r="1520" customFormat="false" ht="12.75" hidden="false" customHeight="false" outlineLevel="0" collapsed="false">
      <c r="A1520" s="0" t="s">
        <v>31</v>
      </c>
      <c r="B1520" s="19" t="n">
        <f aca="false">($B$5/($B$5+$D$5+$H$5+$J$5+$L$5+$N$5))*B724</f>
        <v>15.073984941417</v>
      </c>
      <c r="C1520" s="19" t="n">
        <f aca="false">($B$5/($B$5+$D$5+$H$5+$J$5+$L$5+$N$5))*C724</f>
        <v>10.9784231820961</v>
      </c>
      <c r="D1520" s="19" t="n">
        <f aca="false">($D$5/($B$5+$D$5+$H$5+$J$5+$L$5+$N$5))*D724</f>
        <v>14.8612017706937</v>
      </c>
      <c r="E1520" s="19" t="n">
        <f aca="false">($D$5/($B$5+$D$5+$H$5+$J$5+$L$5+$N$5))*E724</f>
        <v>11.3362212906158</v>
      </c>
      <c r="F1520" s="19"/>
      <c r="G1520" s="19"/>
      <c r="H1520" s="19" t="n">
        <f aca="false">($H$5/($B$5+$D$5+$H$5+$J$5+$L$5+$N$5))*H724</f>
        <v>20.8619354301313</v>
      </c>
      <c r="I1520" s="19" t="n">
        <f aca="false">($H$5/($B$5+$D$5+$H$5+$J$5+$L$5+$N$5))*I724</f>
        <v>16.1376789173927</v>
      </c>
      <c r="J1520" s="19" t="n">
        <f aca="false">($J$5/($B$5+$D$5+$H$5+$J$5+$L$5+$N$5))*J724</f>
        <v>7.4971310435668</v>
      </c>
      <c r="K1520" s="19" t="n">
        <f aca="false">($J$5/($B$5+$D$5+$H$5+$J$5+$L$5+$N$5))*K724</f>
        <v>4.66183216510683</v>
      </c>
      <c r="L1520" s="19" t="n">
        <f aca="false">($L$5/($B$5+$D$5+$H$5+$J$5+$L$5+$N$5))*L724</f>
        <v>5.39245628846798</v>
      </c>
      <c r="M1520" s="19" t="n">
        <f aca="false">($L$5/($B$5+$D$5+$H$5+$J$5+$L$5+$N$5))*M724</f>
        <v>4.19430182798681</v>
      </c>
      <c r="N1520" s="19" t="n">
        <f aca="false">($N$5/($B$5+$D$5+$H$5+$J$5+$L$5+$N$5))*N724</f>
        <v>7.12484025526271</v>
      </c>
      <c r="O1520" s="19" t="n">
        <f aca="false">($N$5/($B$5+$D$5+$H$5+$J$5+$L$5+$N$5))*O724</f>
        <v>4.95514776823408</v>
      </c>
      <c r="P1520" s="19"/>
      <c r="Q1520" s="19"/>
      <c r="R1520" s="19"/>
      <c r="S1520" s="19"/>
      <c r="U1520" s="23" t="n">
        <f aca="false">B1520+D1520+F1520+H1520+J1520+L1520+N1520+P1520+R1520</f>
        <v>70.8115497295395</v>
      </c>
      <c r="V1520" s="23" t="n">
        <f aca="false">C1520+E1520+G1520+I1520+K1520+M1520+O1520+Q1520+S1520</f>
        <v>52.2636051514324</v>
      </c>
      <c r="W1520" s="19" t="n">
        <f aca="false">U1520-U1515</f>
        <v>-4.18985525058611</v>
      </c>
      <c r="X1520" s="19" t="n">
        <f aca="false">V1520-V1515</f>
        <v>-3.05683373104303</v>
      </c>
      <c r="Y1520" s="20"/>
      <c r="Z1520" s="37"/>
    </row>
    <row r="1521" customFormat="false" ht="12.75" hidden="false" customHeight="false" outlineLevel="0" collapsed="false">
      <c r="A1521" s="0" t="s">
        <v>32</v>
      </c>
      <c r="B1521" s="19"/>
      <c r="C1521" s="19"/>
      <c r="D1521" s="19"/>
      <c r="E1521" s="19"/>
      <c r="F1521" s="19"/>
      <c r="G1521" s="19"/>
      <c r="H1521" s="19"/>
      <c r="I1521" s="19"/>
      <c r="J1521" s="19" t="n">
        <f aca="false">($J$5/($J$5+$P$5+$R$5))*J725</f>
        <v>16.1302197325361</v>
      </c>
      <c r="K1521" s="19" t="n">
        <f aca="false">($J$5/($J$5+$P$5+$R$5))*K725</f>
        <v>9.40848946052957</v>
      </c>
      <c r="L1521" s="19"/>
      <c r="M1521" s="19"/>
      <c r="N1521" s="19"/>
      <c r="O1521" s="19"/>
      <c r="P1521" s="19" t="n">
        <f aca="false">($P$5/($J$5+$P$5+$R$5))*P725</f>
        <v>18.6529752876888</v>
      </c>
      <c r="Q1521" s="19" t="n">
        <f aca="false">($P$5/($J$5+$P$5+$R$5))*Q725</f>
        <v>11.3197020503628</v>
      </c>
      <c r="R1521" s="19" t="n">
        <f aca="false">($R$5/($J$5+$P$5+$R$5))*R725</f>
        <v>41.6117432090619</v>
      </c>
      <c r="S1521" s="19" t="n">
        <f aca="false">($R$5/($J$5+$P$5+$R$5))*S725</f>
        <v>29.6271261943302</v>
      </c>
      <c r="U1521" s="23" t="n">
        <f aca="false">B1521+D1521+F1521+H1521+J1521+L1521+N1521+P1521+R1521</f>
        <v>76.3949382292867</v>
      </c>
      <c r="V1521" s="23" t="n">
        <f aca="false">C1521+E1521+G1521+I1521+K1521+M1521+O1521+Q1521+S1521</f>
        <v>50.3553177052226</v>
      </c>
      <c r="W1521" s="19" t="n">
        <f aca="false">U1521-U1516</f>
        <v>76.3949382292867</v>
      </c>
      <c r="X1521" s="19" t="n">
        <f aca="false">V1521-V1516</f>
        <v>50.3553177052226</v>
      </c>
      <c r="Y1521" s="20"/>
      <c r="Z1521" s="37"/>
    </row>
    <row r="1522" customFormat="false" ht="13.5" hidden="false" customHeight="false" outlineLevel="0" collapsed="false">
      <c r="U1522" s="30" t="n">
        <f aca="false">(U1519*(($F$5+$J$5)/(SUM($B$5:$S$5)+$J$5+$J$5)))+(U1520*(($B$5+$D$5+$H$5+$J$5+$L$5+$N$5)/(SUM($B$5:$S$5)+$J$5+$J$5)))+(U1521*(($J$5+$P$5+$R$5)/(SUM($B$5:$S$5)+$J$5+$J$5)))</f>
        <v>73.5000067359564</v>
      </c>
      <c r="V1522" s="30" t="n">
        <f aca="false">(V1519*(($F$5+$J$5)/(SUM($B$5:$S$5)+$J$5+$J$5)))+(V1520*(($B$5+$D$5+$H$5+$J$5+$L$5+$N$5)/(SUM($B$5:$S$5)+$J$5+$J$5)))+(V1521*(($J$5+$P$5+$R$5)/(SUM($B$5:$S$5)+$J$5+$J$5)))</f>
        <v>52.1717943449892</v>
      </c>
      <c r="W1522" s="31" t="n">
        <f aca="false">U1522-U1514</f>
        <v>-1.9222413118376</v>
      </c>
      <c r="X1522" s="31" t="n">
        <f aca="false">V1522-V1514</f>
        <v>-1.64297294194502</v>
      </c>
      <c r="Y1522" s="22" t="n">
        <f aca="false">SUM(Y1519:Y1521)</f>
        <v>0</v>
      </c>
    </row>
    <row r="1523" customFormat="false" ht="13.5" hidden="true" customHeight="false" outlineLevel="0" collapsed="false"/>
    <row r="1524" customFormat="false" ht="13.5" hidden="true" customHeight="false" outlineLevel="0" collapsed="false"/>
    <row r="1525" customFormat="false" ht="14.25" hidden="false" customHeight="false" outlineLevel="0" collapsed="false">
      <c r="A1525" s="3" t="str">
        <f aca="false">A729</f>
        <v>Sept 28 - October 4, 2001</v>
      </c>
      <c r="B1525" s="19"/>
      <c r="C1525" s="19"/>
      <c r="D1525" s="19"/>
      <c r="E1525" s="19"/>
      <c r="F1525" s="19"/>
      <c r="G1525" s="19"/>
      <c r="H1525" s="19"/>
      <c r="I1525" s="19"/>
      <c r="J1525" s="19"/>
      <c r="K1525" s="19"/>
      <c r="L1525" s="19"/>
      <c r="M1525" s="19"/>
      <c r="N1525" s="19"/>
      <c r="O1525" s="19"/>
      <c r="P1525" s="19"/>
      <c r="Q1525" s="19"/>
      <c r="R1525" s="19"/>
      <c r="S1525" s="19"/>
      <c r="U1525" s="12" t="s">
        <v>26</v>
      </c>
      <c r="V1525" s="12" t="s">
        <v>27</v>
      </c>
      <c r="W1525" s="12" t="s">
        <v>26</v>
      </c>
      <c r="X1525" s="12" t="s">
        <v>27</v>
      </c>
      <c r="Y1525" s="29" t="s">
        <v>28</v>
      </c>
    </row>
    <row r="1526" customFormat="false" ht="12.75" hidden="false" customHeight="false" outlineLevel="0" collapsed="false">
      <c r="A1526" s="0" t="s">
        <v>30</v>
      </c>
      <c r="B1526" s="19"/>
      <c r="C1526" s="19"/>
      <c r="D1526" s="19"/>
      <c r="E1526" s="19"/>
      <c r="F1526" s="19" t="n">
        <f aca="false">($F$5/($F$5+$J$5))*F730</f>
        <v>50.3996699369547</v>
      </c>
      <c r="G1526" s="19" t="n">
        <f aca="false">($F$5/($F$5+$J$5))*G730</f>
        <v>34.1266104233317</v>
      </c>
      <c r="H1526" s="19"/>
      <c r="I1526" s="19"/>
      <c r="J1526" s="19" t="n">
        <f aca="false">($J$5/($F$5+$J$5))*J730</f>
        <v>29.8548119218861</v>
      </c>
      <c r="K1526" s="19" t="n">
        <f aca="false">($J$5/($F$5+$J$5))*K730</f>
        <v>19.2452506603894</v>
      </c>
      <c r="L1526" s="19"/>
      <c r="M1526" s="19"/>
      <c r="N1526" s="19"/>
      <c r="O1526" s="19"/>
      <c r="P1526" s="19"/>
      <c r="Q1526" s="19"/>
      <c r="R1526" s="19"/>
      <c r="S1526" s="19"/>
      <c r="U1526" s="23" t="n">
        <f aca="false">B1526+D1526+F1526+H1526+J1526+L1526+N1526+P1526+R1526</f>
        <v>80.2544818588408</v>
      </c>
      <c r="V1526" s="23" t="n">
        <f aca="false">C1526+E1526+G1526+I1526+K1526+M1526+O1526+Q1526+S1526</f>
        <v>53.3718610837211</v>
      </c>
      <c r="W1526" s="19" t="n">
        <f aca="false">U1526-U1521</f>
        <v>3.85954362955405</v>
      </c>
      <c r="X1526" s="19" t="n">
        <f aca="false">V1526-V1521</f>
        <v>3.01654337849855</v>
      </c>
      <c r="Y1526" s="20"/>
      <c r="Z1526" s="37"/>
    </row>
    <row r="1527" customFormat="false" ht="12.75" hidden="false" customHeight="false" outlineLevel="0" collapsed="false">
      <c r="A1527" s="0" t="s">
        <v>31</v>
      </c>
      <c r="B1527" s="19" t="n">
        <f aca="false">($B$5/($B$5+$D$5+$H$5+$J$5+$L$5+$N$5))*B731</f>
        <v>16.5758942239676</v>
      </c>
      <c r="C1527" s="19" t="n">
        <f aca="false">($B$5/($B$5+$D$5+$H$5+$J$5+$L$5+$N$5))*C731</f>
        <v>11.0378896409991</v>
      </c>
      <c r="D1527" s="19" t="n">
        <f aca="false">($D$5/($B$5+$D$5+$H$5+$J$5+$L$5+$N$5))*D731</f>
        <v>14.7300755821569</v>
      </c>
      <c r="E1527" s="19" t="n">
        <f aca="false">($D$5/($B$5+$D$5+$H$5+$J$5+$L$5+$N$5))*E731</f>
        <v>10.3662147265734</v>
      </c>
      <c r="F1527" s="19"/>
      <c r="G1527" s="19"/>
      <c r="H1527" s="19" t="n">
        <f aca="false">($H$5/($B$5+$D$5+$H$5+$J$5+$L$5+$N$5))*H731</f>
        <v>19.9474493039734</v>
      </c>
      <c r="I1527" s="19" t="n">
        <f aca="false">($H$5/($B$5+$D$5+$H$5+$J$5+$L$5+$N$5))*I731</f>
        <v>14.1833620416074</v>
      </c>
      <c r="J1527" s="19" t="n">
        <f aca="false">($J$5/($B$5+$D$5+$H$5+$J$5+$L$5+$N$5))*J731</f>
        <v>7.81237029100839</v>
      </c>
      <c r="K1527" s="19" t="n">
        <f aca="false">($J$5/($B$5+$D$5+$H$5+$J$5+$L$5+$N$5))*K731</f>
        <v>4.98448880660588</v>
      </c>
      <c r="L1527" s="19" t="n">
        <f aca="false">($L$5/($B$5+$D$5+$H$5+$J$5+$L$5+$N$5))*L731</f>
        <v>5.07122300872017</v>
      </c>
      <c r="M1527" s="19" t="n">
        <f aca="false">($L$5/($B$5+$D$5+$H$5+$J$5+$L$5+$N$5))*M731</f>
        <v>3.48028093603552</v>
      </c>
      <c r="N1527" s="19" t="n">
        <f aca="false">($N$5/($B$5+$D$5+$H$5+$J$5+$L$5+$N$5))*N731</f>
        <v>7.10596073562993</v>
      </c>
      <c r="O1527" s="19" t="n">
        <f aca="false">($N$5/($B$5+$D$5+$H$5+$J$5+$L$5+$N$5))*O731</f>
        <v>4.59062781224734</v>
      </c>
      <c r="P1527" s="19"/>
      <c r="Q1527" s="19"/>
      <c r="R1527" s="19"/>
      <c r="S1527" s="19"/>
      <c r="U1527" s="23" t="n">
        <f aca="false">B1527+D1527+F1527+H1527+J1527+L1527+N1527+P1527+R1527</f>
        <v>71.2429731454564</v>
      </c>
      <c r="V1527" s="23" t="n">
        <f aca="false">C1527+E1527+G1527+I1527+K1527+M1527+O1527+Q1527+S1527</f>
        <v>48.6428639640687</v>
      </c>
      <c r="W1527" s="19" t="n">
        <f aca="false">U1527-U1522</f>
        <v>-2.25703359049997</v>
      </c>
      <c r="X1527" s="19" t="n">
        <f aca="false">V1527-V1522</f>
        <v>-3.52893038092047</v>
      </c>
      <c r="Y1527" s="20"/>
      <c r="Z1527" s="37"/>
    </row>
    <row r="1528" customFormat="false" ht="12.75" hidden="false" customHeight="false" outlineLevel="0" collapsed="false">
      <c r="A1528" s="0" t="s">
        <v>32</v>
      </c>
      <c r="B1528" s="19"/>
      <c r="C1528" s="19"/>
      <c r="D1528" s="19"/>
      <c r="E1528" s="19"/>
      <c r="F1528" s="19"/>
      <c r="G1528" s="19"/>
      <c r="H1528" s="19"/>
      <c r="I1528" s="19"/>
      <c r="J1528" s="19" t="n">
        <f aca="false">($J$5/($J$5+$P$5+$R$5))*J732</f>
        <v>16.9710400541242</v>
      </c>
      <c r="K1528" s="19" t="n">
        <f aca="false">($J$5/($J$5+$P$5+$R$5))*K732</f>
        <v>10.4909248170569</v>
      </c>
      <c r="L1528" s="19"/>
      <c r="M1528" s="19"/>
      <c r="N1528" s="19"/>
      <c r="O1528" s="19"/>
      <c r="P1528" s="19" t="n">
        <f aca="false">($P$5/($J$5+$P$5+$R$5))*P732</f>
        <v>17.256609733184</v>
      </c>
      <c r="Q1528" s="19" t="n">
        <f aca="false">($P$5/($J$5+$P$5+$R$5))*Q732</f>
        <v>10.9142214831817</v>
      </c>
      <c r="R1528" s="19" t="n">
        <f aca="false">($R$5/($J$5+$P$5+$R$5))*R732</f>
        <v>43.26122479655</v>
      </c>
      <c r="S1528" s="19" t="n">
        <f aca="false">($R$5/($J$5+$P$5+$R$5))*S732</f>
        <v>28.2796346830264</v>
      </c>
      <c r="U1528" s="23" t="n">
        <f aca="false">B1528+D1528+F1528+H1528+J1528+L1528+N1528+P1528+R1528</f>
        <v>77.4888745838582</v>
      </c>
      <c r="V1528" s="23" t="n">
        <f aca="false">C1528+E1528+G1528+I1528+K1528+M1528+O1528+Q1528+S1528</f>
        <v>49.6847809832649</v>
      </c>
      <c r="W1528" s="19" t="n">
        <f aca="false">U1528-U1523</f>
        <v>77.4888745838582</v>
      </c>
      <c r="X1528" s="19" t="n">
        <f aca="false">V1528-V1523</f>
        <v>49.6847809832649</v>
      </c>
      <c r="Y1528" s="20"/>
      <c r="Z1528" s="37"/>
    </row>
    <row r="1529" customFormat="false" ht="13.5" hidden="false" customHeight="false" outlineLevel="0" collapsed="false">
      <c r="U1529" s="30" t="n">
        <f aca="false">(U1526*(($F$5+$J$5)/(SUM($B$5:$S$5)+$J$5+$J$5)))+(U1527*(($B$5+$D$5+$H$5+$J$5+$L$5+$N$5)/(SUM($B$5:$S$5)+$J$5+$J$5)))+(U1528*(($J$5+$P$5+$R$5)/(SUM($B$5:$S$5)+$J$5+$J$5)))</f>
        <v>74.2722293025158</v>
      </c>
      <c r="V1529" s="30" t="n">
        <f aca="false">(V1526*(($F$5+$J$5)/(SUM($B$5:$S$5)+$J$5+$J$5)))+(V1527*(($B$5+$D$5+$H$5+$J$5+$L$5+$N$5)/(SUM($B$5:$S$5)+$J$5+$J$5)))+(V1528*(($J$5+$P$5+$R$5)/(SUM($B$5:$S$5)+$J$5+$J$5)))</f>
        <v>49.6588392081078</v>
      </c>
      <c r="W1529" s="31" t="n">
        <f aca="false">U1529-U1521</f>
        <v>-2.12270892677093</v>
      </c>
      <c r="X1529" s="31" t="n">
        <f aca="false">V1529-V1521</f>
        <v>-0.696478497114747</v>
      </c>
      <c r="Y1529" s="22" t="n">
        <f aca="false">SUM(Y1526:Y1528)</f>
        <v>0</v>
      </c>
    </row>
    <row r="1530" customFormat="false" ht="13.5" hidden="true" customHeight="false" outlineLevel="0" collapsed="false"/>
    <row r="1531" customFormat="false" ht="13.5" hidden="true" customHeight="false" outlineLevel="0" collapsed="false"/>
    <row r="1532" customFormat="false" ht="14.25" hidden="false" customHeight="false" outlineLevel="0" collapsed="false">
      <c r="A1532" s="3" t="str">
        <f aca="false">A736</f>
        <v>October 5 - 11, 2001</v>
      </c>
      <c r="B1532" s="19"/>
      <c r="C1532" s="19"/>
      <c r="D1532" s="19"/>
      <c r="E1532" s="19"/>
      <c r="F1532" s="19"/>
      <c r="G1532" s="19"/>
      <c r="H1532" s="19"/>
      <c r="I1532" s="19"/>
      <c r="J1532" s="19"/>
      <c r="K1532" s="19"/>
      <c r="L1532" s="19"/>
      <c r="M1532" s="19"/>
      <c r="N1532" s="19"/>
      <c r="O1532" s="19"/>
      <c r="P1532" s="19"/>
      <c r="Q1532" s="19"/>
      <c r="R1532" s="19"/>
      <c r="S1532" s="19"/>
      <c r="U1532" s="12" t="s">
        <v>26</v>
      </c>
      <c r="V1532" s="12" t="s">
        <v>27</v>
      </c>
      <c r="W1532" s="12" t="s">
        <v>26</v>
      </c>
      <c r="X1532" s="12" t="s">
        <v>27</v>
      </c>
      <c r="Y1532" s="29" t="s">
        <v>28</v>
      </c>
    </row>
    <row r="1533" customFormat="false" ht="12.75" hidden="false" customHeight="false" outlineLevel="0" collapsed="false">
      <c r="A1533" s="0" t="s">
        <v>30</v>
      </c>
      <c r="B1533" s="19"/>
      <c r="C1533" s="19"/>
      <c r="D1533" s="19"/>
      <c r="E1533" s="19"/>
      <c r="F1533" s="19" t="n">
        <f aca="false">($F$5/($F$5+$J$5))*F737</f>
        <v>47.7428438939142</v>
      </c>
      <c r="G1533" s="19" t="n">
        <f aca="false">($F$5/($F$5+$J$5))*G737</f>
        <v>34.8152245227403</v>
      </c>
      <c r="H1533" s="19"/>
      <c r="I1533" s="19"/>
      <c r="J1533" s="19" t="n">
        <f aca="false">($J$5/($F$5+$J$5))*J737</f>
        <v>26.5376105972321</v>
      </c>
      <c r="K1533" s="19" t="n">
        <f aca="false">($J$5/($F$5+$J$5))*K737</f>
        <v>17.1617192498629</v>
      </c>
      <c r="L1533" s="19"/>
      <c r="M1533" s="19"/>
      <c r="N1533" s="19"/>
      <c r="O1533" s="19"/>
      <c r="P1533" s="19"/>
      <c r="Q1533" s="19"/>
      <c r="R1533" s="19"/>
      <c r="S1533" s="19"/>
      <c r="U1533" s="23" t="n">
        <f aca="false">B1533+D1533+F1533+H1533+J1533+L1533+N1533+P1533+R1533</f>
        <v>74.2804544911463</v>
      </c>
      <c r="V1533" s="23" t="n">
        <f aca="false">C1533+E1533+G1533+I1533+K1533+M1533+O1533+Q1533+S1533</f>
        <v>51.9769437726032</v>
      </c>
      <c r="W1533" s="19" t="n">
        <f aca="false">U1533-U1528</f>
        <v>-3.20842009271192</v>
      </c>
      <c r="X1533" s="19" t="n">
        <f aca="false">V1533-V1528</f>
        <v>2.29216278933825</v>
      </c>
      <c r="Y1533" s="20"/>
      <c r="Z1533" s="37"/>
    </row>
    <row r="1534" customFormat="false" ht="12.75" hidden="false" customHeight="false" outlineLevel="0" collapsed="false">
      <c r="A1534" s="0" t="s">
        <v>31</v>
      </c>
      <c r="B1534" s="19" t="n">
        <f aca="false">($B$5/($B$5+$D$5+$H$5+$J$5+$L$5+$N$5))*B738</f>
        <v>14.8925360027129</v>
      </c>
      <c r="C1534" s="19" t="n">
        <f aca="false">($B$5/($B$5+$D$5+$H$5+$J$5+$L$5+$N$5))*C738</f>
        <v>10.3029452001977</v>
      </c>
      <c r="D1534" s="19" t="n">
        <f aca="false">($D$5/($B$5+$D$5+$H$5+$J$5+$L$5+$N$5))*D738</f>
        <v>13.5845328905011</v>
      </c>
      <c r="E1534" s="19" t="n">
        <f aca="false">($D$5/($B$5+$D$5+$H$5+$J$5+$L$5+$N$5))*E738</f>
        <v>8.94509667612098</v>
      </c>
      <c r="F1534" s="19"/>
      <c r="G1534" s="19"/>
      <c r="H1534" s="19" t="n">
        <f aca="false">($H$5/($B$5+$D$5+$H$5+$J$5+$L$5+$N$5))*H738</f>
        <v>19.7002908914983</v>
      </c>
      <c r="I1534" s="19" t="n">
        <f aca="false">($H$5/($B$5+$D$5+$H$5+$J$5+$L$5+$N$5))*I738</f>
        <v>14.1431105287186</v>
      </c>
      <c r="J1534" s="19" t="n">
        <f aca="false">($J$5/($B$5+$D$5+$H$5+$J$5+$L$5+$N$5))*J738</f>
        <v>6.04703050533548</v>
      </c>
      <c r="K1534" s="19" t="n">
        <f aca="false">($J$5/($B$5+$D$5+$H$5+$J$5+$L$5+$N$5))*K738</f>
        <v>3.87744274353158</v>
      </c>
      <c r="L1534" s="19" t="n">
        <f aca="false">($L$5/($B$5+$D$5+$H$5+$J$5+$L$5+$N$5))*L738</f>
        <v>4.87787406782931</v>
      </c>
      <c r="M1534" s="19" t="n">
        <f aca="false">($L$5/($B$5+$D$5+$H$5+$J$5+$L$5+$N$5))*M738</f>
        <v>3.11489711072995</v>
      </c>
      <c r="N1534" s="19" t="n">
        <f aca="false">($N$5/($B$5+$D$5+$H$5+$J$5+$L$5+$N$5))*N738</f>
        <v>6.78094254379793</v>
      </c>
      <c r="O1534" s="19" t="n">
        <f aca="false">($N$5/($B$5+$D$5+$H$5+$J$5+$L$5+$N$5))*O738</f>
        <v>4.58467350220931</v>
      </c>
      <c r="P1534" s="19"/>
      <c r="Q1534" s="19"/>
      <c r="R1534" s="19"/>
      <c r="S1534" s="19"/>
      <c r="U1534" s="23" t="n">
        <f aca="false">B1534+D1534+F1534+H1534+J1534+L1534+N1534+P1534+R1534</f>
        <v>65.8832069016749</v>
      </c>
      <c r="V1534" s="23" t="n">
        <f aca="false">C1534+E1534+G1534+I1534+K1534+M1534+O1534+Q1534+S1534</f>
        <v>44.9681657615081</v>
      </c>
      <c r="W1534" s="19" t="n">
        <f aca="false">U1534-U1529</f>
        <v>-8.38902240084086</v>
      </c>
      <c r="X1534" s="19" t="n">
        <f aca="false">V1534-V1529</f>
        <v>-4.69067344659968</v>
      </c>
      <c r="Y1534" s="20"/>
      <c r="Z1534" s="37"/>
    </row>
    <row r="1535" customFormat="false" ht="12.75" hidden="false" customHeight="false" outlineLevel="0" collapsed="false">
      <c r="A1535" s="0" t="s">
        <v>32</v>
      </c>
      <c r="B1535" s="19"/>
      <c r="C1535" s="19"/>
      <c r="D1535" s="19"/>
      <c r="E1535" s="19"/>
      <c r="F1535" s="19"/>
      <c r="G1535" s="19"/>
      <c r="H1535" s="19"/>
      <c r="I1535" s="19"/>
      <c r="J1535" s="19" t="n">
        <f aca="false">($J$5/($J$5+$P$5+$R$5))*J739</f>
        <v>14.3475840047552</v>
      </c>
      <c r="K1535" s="19" t="n">
        <f aca="false">($J$5/($J$5+$P$5+$R$5))*K739</f>
        <v>8.37002804036121</v>
      </c>
      <c r="L1535" s="19"/>
      <c r="M1535" s="19"/>
      <c r="N1535" s="19"/>
      <c r="O1535" s="19"/>
      <c r="P1535" s="19" t="n">
        <f aca="false">($P$5/($J$5+$P$5+$R$5))*P739</f>
        <v>14.7211610419357</v>
      </c>
      <c r="Q1535" s="19" t="n">
        <f aca="false">($P$5/($J$5+$P$5+$R$5))*Q739</f>
        <v>9.25622752412918</v>
      </c>
      <c r="R1535" s="19" t="n">
        <f aca="false">($R$5/($J$5+$P$5+$R$5))*R739</f>
        <v>37.032106283673</v>
      </c>
      <c r="S1535" s="19" t="n">
        <f aca="false">($R$5/($J$5+$P$5+$R$5))*S739</f>
        <v>26.5764368563906</v>
      </c>
      <c r="U1535" s="23" t="n">
        <f aca="false">B1535+D1535+F1535+H1535+J1535+L1535+N1535+P1535+R1535</f>
        <v>66.100851330364</v>
      </c>
      <c r="V1535" s="23" t="n">
        <f aca="false">C1535+E1535+G1535+I1535+K1535+M1535+O1535+Q1535+S1535</f>
        <v>44.2026924208809</v>
      </c>
      <c r="W1535" s="19" t="n">
        <f aca="false">U1535-U1530</f>
        <v>66.100851330364</v>
      </c>
      <c r="X1535" s="19" t="n">
        <f aca="false">V1535-V1530</f>
        <v>44.2026924208809</v>
      </c>
      <c r="Y1535" s="20"/>
      <c r="Z1535" s="37"/>
    </row>
    <row r="1536" customFormat="false" ht="13.5" hidden="false" customHeight="false" outlineLevel="0" collapsed="false">
      <c r="U1536" s="30" t="n">
        <f aca="false">(U1533*(($F$5+$J$5)/(SUM($B$5:$S$5)+$J$5+$J$5)))+(U1534*(($B$5+$D$5+$H$5+$J$5+$L$5+$N$5)/(SUM($B$5:$S$5)+$J$5+$J$5)))+(U1535*(($J$5+$P$5+$R$5)/(SUM($B$5:$S$5)+$J$5+$J$5)))</f>
        <v>67.2683727982247</v>
      </c>
      <c r="V1536" s="30" t="n">
        <f aca="false">(V1533*(($F$5+$J$5)/(SUM($B$5:$S$5)+$J$5+$J$5)))+(V1534*(($B$5+$D$5+$H$5+$J$5+$L$5+$N$5)/(SUM($B$5:$S$5)+$J$5+$J$5)))+(V1535*(($J$5+$P$5+$R$5)/(SUM($B$5:$S$5)+$J$5+$J$5)))</f>
        <v>45.8812633563139</v>
      </c>
      <c r="W1536" s="31" t="n">
        <f aca="false">U1536-U1528</f>
        <v>-10.2205017856335</v>
      </c>
      <c r="X1536" s="31" t="n">
        <f aca="false">V1536-V1528</f>
        <v>-3.80351762695102</v>
      </c>
      <c r="Y1536" s="22" t="n">
        <f aca="false">SUM(Y1533:Y1535)</f>
        <v>0</v>
      </c>
    </row>
    <row r="1537" customFormat="false" ht="13.5" hidden="true" customHeight="false" outlineLevel="0" collapsed="false"/>
    <row r="1538" customFormat="false" ht="13.5" hidden="true" customHeight="false" outlineLevel="0" collapsed="false"/>
    <row r="1539" customFormat="false" ht="14.25" hidden="false" customHeight="false" outlineLevel="0" collapsed="false">
      <c r="A1539" s="3" t="str">
        <f aca="false">A743</f>
        <v>October 12 - 18, 2001</v>
      </c>
      <c r="B1539" s="19"/>
      <c r="C1539" s="19"/>
      <c r="D1539" s="19"/>
      <c r="E1539" s="19"/>
      <c r="F1539" s="19"/>
      <c r="G1539" s="19"/>
      <c r="H1539" s="19"/>
      <c r="I1539" s="19"/>
      <c r="J1539" s="19"/>
      <c r="K1539" s="19"/>
      <c r="L1539" s="19"/>
      <c r="M1539" s="19"/>
      <c r="N1539" s="19"/>
      <c r="O1539" s="19"/>
      <c r="P1539" s="19"/>
      <c r="Q1539" s="19"/>
      <c r="R1539" s="19"/>
      <c r="S1539" s="19"/>
      <c r="U1539" s="12" t="s">
        <v>26</v>
      </c>
      <c r="V1539" s="12" t="s">
        <v>27</v>
      </c>
      <c r="W1539" s="12" t="s">
        <v>26</v>
      </c>
      <c r="X1539" s="12" t="s">
        <v>27</v>
      </c>
      <c r="Y1539" s="29" t="s">
        <v>28</v>
      </c>
    </row>
    <row r="1540" customFormat="false" ht="12.75" hidden="false" customHeight="false" outlineLevel="0" collapsed="false">
      <c r="A1540" s="0" t="s">
        <v>30</v>
      </c>
      <c r="B1540" s="19"/>
      <c r="C1540" s="19"/>
      <c r="D1540" s="19"/>
      <c r="E1540" s="19"/>
      <c r="F1540" s="19" t="n">
        <f aca="false">($F$5/($F$5+$J$5))*F744</f>
        <v>46.3984258962311</v>
      </c>
      <c r="G1540" s="19" t="n">
        <f aca="false">($F$5/($F$5+$J$5))*G744</f>
        <v>30.0613464779565</v>
      </c>
      <c r="H1540" s="19"/>
      <c r="I1540" s="19"/>
      <c r="J1540" s="19" t="n">
        <f aca="false">($J$5/($F$5+$J$5))*J744</f>
        <v>24.3581270822734</v>
      </c>
      <c r="K1540" s="19" t="n">
        <f aca="false">($J$5/($F$5+$J$5))*K744</f>
        <v>15.1330176132976</v>
      </c>
      <c r="L1540" s="19"/>
      <c r="M1540" s="19"/>
      <c r="N1540" s="19"/>
      <c r="O1540" s="19"/>
      <c r="P1540" s="19"/>
      <c r="Q1540" s="19"/>
      <c r="R1540" s="19"/>
      <c r="S1540" s="19"/>
      <c r="U1540" s="23" t="n">
        <f aca="false">B1540+D1540+F1540+H1540+J1540+L1540+N1540+P1540+R1540</f>
        <v>70.7565529785045</v>
      </c>
      <c r="V1540" s="23" t="n">
        <f aca="false">C1540+E1540+G1540+I1540+K1540+M1540+O1540+Q1540+S1540</f>
        <v>45.1943640912542</v>
      </c>
      <c r="W1540" s="19" t="n">
        <f aca="false">U1540-U1535</f>
        <v>4.65570164814056</v>
      </c>
      <c r="X1540" s="19" t="n">
        <f aca="false">V1540-V1535</f>
        <v>0.991671670373215</v>
      </c>
      <c r="Y1540" s="20"/>
      <c r="Z1540" s="37"/>
    </row>
    <row r="1541" customFormat="false" ht="12.75" hidden="false" customHeight="false" outlineLevel="0" collapsed="false">
      <c r="A1541" s="0" t="s">
        <v>31</v>
      </c>
      <c r="B1541" s="19" t="n">
        <f aca="false">($B$5/($B$5+$D$5+$H$5+$J$5+$L$5+$N$5))*B745</f>
        <v>14.049332111088</v>
      </c>
      <c r="C1541" s="19" t="n">
        <f aca="false">($B$5/($B$5+$D$5+$H$5+$J$5+$L$5+$N$5))*C745</f>
        <v>10.0864262985508</v>
      </c>
      <c r="D1541" s="19" t="n">
        <f aca="false">($D$5/($B$5+$D$5+$H$5+$J$5+$L$5+$N$5))*D745</f>
        <v>13.699297522536</v>
      </c>
      <c r="E1541" s="19" t="n">
        <f aca="false">($D$5/($B$5+$D$5+$H$5+$J$5+$L$5+$N$5))*E745</f>
        <v>7.57773802560341</v>
      </c>
      <c r="F1541" s="19"/>
      <c r="G1541" s="19"/>
      <c r="H1541" s="19" t="n">
        <f aca="false">($H$5/($B$5+$D$5+$H$5+$J$5+$L$5+$N$5))*H745</f>
        <v>19.5961312748123</v>
      </c>
      <c r="I1541" s="19" t="n">
        <f aca="false">($H$5/($B$5+$D$5+$H$5+$J$5+$L$5+$N$5))*I745</f>
        <v>14.3316570890925</v>
      </c>
      <c r="J1541" s="19" t="n">
        <f aca="false">($J$5/($B$5+$D$5+$H$5+$J$5+$L$5+$N$5))*J745</f>
        <v>5.51483248171349</v>
      </c>
      <c r="K1541" s="19" t="n">
        <f aca="false">($J$5/($B$5+$D$5+$H$5+$J$5+$L$5+$N$5))*K745</f>
        <v>3.36935125059631</v>
      </c>
      <c r="L1541" s="19" t="n">
        <f aca="false">($L$5/($B$5+$D$5+$H$5+$J$5+$L$5+$N$5))*L745</f>
        <v>4.75760189199956</v>
      </c>
      <c r="M1541" s="19" t="n">
        <f aca="false">($L$5/($B$5+$D$5+$H$5+$J$5+$L$5+$N$5))*M745</f>
        <v>3.39197984492001</v>
      </c>
      <c r="N1541" s="19" t="n">
        <f aca="false">($N$5/($B$5+$D$5+$H$5+$J$5+$L$5+$N$5))*N745</f>
        <v>6.51198200256787</v>
      </c>
      <c r="O1541" s="19" t="n">
        <f aca="false">($N$5/($B$5+$D$5+$H$5+$J$5+$L$5+$N$5))*O745</f>
        <v>4.54560741927686</v>
      </c>
      <c r="P1541" s="19"/>
      <c r="Q1541" s="19"/>
      <c r="R1541" s="19"/>
      <c r="S1541" s="19"/>
      <c r="U1541" s="23" t="n">
        <f aca="false">B1541+D1541+F1541+H1541+J1541+L1541+N1541+P1541+R1541</f>
        <v>64.1291772847172</v>
      </c>
      <c r="V1541" s="23" t="n">
        <f aca="false">C1541+E1541+G1541+I1541+K1541+M1541+O1541+Q1541+S1541</f>
        <v>43.3027599280399</v>
      </c>
      <c r="W1541" s="19" t="n">
        <f aca="false">U1541-U1536</f>
        <v>-3.13919551350745</v>
      </c>
      <c r="X1541" s="19" t="n">
        <f aca="false">V1541-V1536</f>
        <v>-2.57850342827402</v>
      </c>
      <c r="Y1541" s="20"/>
      <c r="Z1541" s="37"/>
    </row>
    <row r="1542" customFormat="false" ht="12.75" hidden="false" customHeight="false" outlineLevel="0" collapsed="false">
      <c r="A1542" s="0" t="s">
        <v>32</v>
      </c>
      <c r="B1542" s="19"/>
      <c r="C1542" s="19"/>
      <c r="D1542" s="19"/>
      <c r="E1542" s="19"/>
      <c r="F1542" s="19"/>
      <c r="G1542" s="19"/>
      <c r="H1542" s="19"/>
      <c r="I1542" s="19"/>
      <c r="J1542" s="19" t="n">
        <f aca="false">($J$5/($J$5+$P$5+$R$5))*J746</f>
        <v>13.110031795797</v>
      </c>
      <c r="K1542" s="19" t="n">
        <f aca="false">($J$5/($J$5+$P$5+$R$5))*K746</f>
        <v>8.20524658653272</v>
      </c>
      <c r="L1542" s="19"/>
      <c r="M1542" s="19"/>
      <c r="N1542" s="19"/>
      <c r="O1542" s="19"/>
      <c r="P1542" s="19" t="n">
        <f aca="false">($P$5/($J$5+$P$5+$R$5))*P746</f>
        <v>14.6704578627598</v>
      </c>
      <c r="Q1542" s="19" t="n">
        <f aca="false">($P$5/($J$5+$P$5+$R$5))*Q746</f>
        <v>8.46743092237813</v>
      </c>
      <c r="R1542" s="19" t="n">
        <f aca="false">($R$5/($J$5+$P$5+$R$5))*R746</f>
        <v>38.9901287082171</v>
      </c>
      <c r="S1542" s="19" t="n">
        <f aca="false">($R$5/($J$5+$P$5+$R$5))*S746</f>
        <v>26.4323201172137</v>
      </c>
      <c r="U1542" s="23" t="n">
        <f aca="false">B1542+D1542+F1542+H1542+J1542+L1542+N1542+P1542+R1542</f>
        <v>66.7706183667739</v>
      </c>
      <c r="V1542" s="23" t="n">
        <f aca="false">C1542+E1542+G1542+I1542+K1542+M1542+O1542+Q1542+S1542</f>
        <v>43.1049976261245</v>
      </c>
      <c r="W1542" s="19" t="n">
        <f aca="false">U1542-U1537</f>
        <v>66.7706183667739</v>
      </c>
      <c r="X1542" s="19" t="n">
        <f aca="false">V1542-V1537</f>
        <v>43.1049976261245</v>
      </c>
      <c r="Y1542" s="20"/>
      <c r="Z1542" s="37"/>
    </row>
    <row r="1543" customFormat="false" ht="13.5" hidden="false" customHeight="false" outlineLevel="0" collapsed="false">
      <c r="U1543" s="30" t="n">
        <f aca="false">(U1540*(($F$5+$J$5)/(SUM($B$5:$S$5)+$J$5+$J$5)))+(U1541*(($B$5+$D$5+$H$5+$J$5+$L$5+$N$5)/(SUM($B$5:$S$5)+$J$5+$J$5)))+(U1542*(($J$5+$P$5+$R$5)/(SUM($B$5:$S$5)+$J$5+$J$5)))</f>
        <v>65.8561112950404</v>
      </c>
      <c r="V1543" s="30" t="n">
        <f aca="false">(V1540*(($F$5+$J$5)/(SUM($B$5:$S$5)+$J$5+$J$5)))+(V1541*(($B$5+$D$5+$H$5+$J$5+$L$5+$N$5)/(SUM($B$5:$S$5)+$J$5+$J$5)))+(V1542*(($J$5+$P$5+$R$5)/(SUM($B$5:$S$5)+$J$5+$J$5)))</f>
        <v>43.5514627501465</v>
      </c>
      <c r="W1543" s="31" t="n">
        <f aca="false">U1543-U1535</f>
        <v>-0.244740035323574</v>
      </c>
      <c r="X1543" s="31" t="n">
        <f aca="false">V1543-V1535</f>
        <v>-0.651229670734423</v>
      </c>
      <c r="Y1543" s="22" t="n">
        <f aca="false">SUM(Y1540:Y1542)</f>
        <v>0</v>
      </c>
    </row>
    <row r="1544" customFormat="false" ht="13.5" hidden="true" customHeight="false" outlineLevel="0" collapsed="false"/>
    <row r="1545" customFormat="false" ht="13.5" hidden="true" customHeight="false" outlineLevel="0" collapsed="false"/>
    <row r="1546" customFormat="false" ht="14.25" hidden="false" customHeight="false" outlineLevel="0" collapsed="false">
      <c r="A1546" s="3" t="str">
        <f aca="false">A750</f>
        <v>October 19 - 25, 2001</v>
      </c>
      <c r="B1546" s="19"/>
      <c r="C1546" s="19"/>
      <c r="D1546" s="19"/>
      <c r="E1546" s="19"/>
      <c r="F1546" s="19"/>
      <c r="G1546" s="19"/>
      <c r="H1546" s="19"/>
      <c r="I1546" s="19"/>
      <c r="J1546" s="19"/>
      <c r="K1546" s="19"/>
      <c r="L1546" s="19"/>
      <c r="M1546" s="19"/>
      <c r="N1546" s="19"/>
      <c r="O1546" s="19"/>
      <c r="P1546" s="19"/>
      <c r="Q1546" s="19"/>
      <c r="R1546" s="19"/>
      <c r="S1546" s="19"/>
      <c r="U1546" s="12" t="s">
        <v>26</v>
      </c>
      <c r="V1546" s="12" t="s">
        <v>27</v>
      </c>
      <c r="W1546" s="12" t="s">
        <v>26</v>
      </c>
      <c r="X1546" s="12" t="s">
        <v>27</v>
      </c>
      <c r="Y1546" s="29" t="s">
        <v>28</v>
      </c>
    </row>
    <row r="1547" customFormat="false" ht="12.75" hidden="false" customHeight="false" outlineLevel="0" collapsed="false">
      <c r="A1547" s="0" t="s">
        <v>30</v>
      </c>
      <c r="B1547" s="19"/>
      <c r="C1547" s="19"/>
      <c r="D1547" s="19"/>
      <c r="E1547" s="19"/>
      <c r="F1547" s="19" t="n">
        <f aca="false">($F$5/($F$5+$J$5))*F751</f>
        <v>50.1515928064298</v>
      </c>
      <c r="G1547" s="19" t="n">
        <f aca="false">($F$5/($F$5+$J$5))*G751</f>
        <v>34.8148243983362</v>
      </c>
      <c r="H1547" s="19"/>
      <c r="I1547" s="19"/>
      <c r="J1547" s="19" t="n">
        <f aca="false">($J$5/($F$5+$J$5))*J751</f>
        <v>26.756929693077</v>
      </c>
      <c r="K1547" s="19" t="n">
        <f aca="false">($J$5/($F$5+$J$5))*K751</f>
        <v>16.627128953741</v>
      </c>
      <c r="L1547" s="19"/>
      <c r="M1547" s="19"/>
      <c r="N1547" s="19"/>
      <c r="O1547" s="19"/>
      <c r="P1547" s="19"/>
      <c r="Q1547" s="19"/>
      <c r="R1547" s="19"/>
      <c r="S1547" s="19"/>
      <c r="U1547" s="23" t="n">
        <f aca="false">B1547+D1547+F1547+H1547+J1547+L1547+N1547+P1547+R1547</f>
        <v>76.9085224995068</v>
      </c>
      <c r="V1547" s="23" t="n">
        <f aca="false">C1547+E1547+G1547+I1547+K1547+M1547+O1547+Q1547+S1547</f>
        <v>51.4419533520772</v>
      </c>
      <c r="W1547" s="19" t="n">
        <f aca="false">U1547-U1542</f>
        <v>10.1379041327329</v>
      </c>
      <c r="X1547" s="19" t="n">
        <f aca="false">V1547-V1542</f>
        <v>8.33695572595261</v>
      </c>
      <c r="Y1547" s="20"/>
      <c r="Z1547" s="37"/>
    </row>
    <row r="1548" customFormat="false" ht="12.75" hidden="false" customHeight="false" outlineLevel="0" collapsed="false">
      <c r="A1548" s="0" t="s">
        <v>31</v>
      </c>
      <c r="B1548" s="19" t="n">
        <f aca="false">($B$5/($B$5+$D$5+$H$5+$J$5+$L$5+$N$5))*B752</f>
        <v>14.9885972055562</v>
      </c>
      <c r="C1548" s="19" t="n">
        <f aca="false">($B$5/($B$5+$D$5+$H$5+$J$5+$L$5+$N$5))*C752</f>
        <v>10.7497060324691</v>
      </c>
      <c r="D1548" s="19" t="n">
        <f aca="false">($D$5/($B$5+$D$5+$H$5+$J$5+$L$5+$N$5))*D752</f>
        <v>14.9357637210382</v>
      </c>
      <c r="E1548" s="19" t="n">
        <f aca="false">($D$5/($B$5+$D$5+$H$5+$J$5+$L$5+$N$5))*E752</f>
        <v>10.1207913790446</v>
      </c>
      <c r="F1548" s="19"/>
      <c r="G1548" s="19"/>
      <c r="H1548" s="19" t="n">
        <f aca="false">($H$5/($B$5+$D$5+$H$5+$J$5+$L$5+$N$5))*H752</f>
        <v>21.0155267293123</v>
      </c>
      <c r="I1548" s="19" t="n">
        <f aca="false">($H$5/($B$5+$D$5+$H$5+$J$5+$L$5+$N$5))*I752</f>
        <v>14.9936885510794</v>
      </c>
      <c r="J1548" s="19" t="n">
        <f aca="false">($J$5/($B$5+$D$5+$H$5+$J$5+$L$5+$N$5))*J752</f>
        <v>5.91351741230139</v>
      </c>
      <c r="K1548" s="19" t="n">
        <f aca="false">($J$5/($B$5+$D$5+$H$5+$J$5+$L$5+$N$5))*K752</f>
        <v>3.74022095346877</v>
      </c>
      <c r="L1548" s="19" t="n">
        <f aca="false">($L$5/($B$5+$D$5+$H$5+$J$5+$L$5+$N$5))*L752</f>
        <v>5.01032570450258</v>
      </c>
      <c r="M1548" s="19" t="n">
        <f aca="false">($L$5/($B$5+$D$5+$H$5+$J$5+$L$5+$N$5))*M752</f>
        <v>3.24734874740322</v>
      </c>
      <c r="N1548" s="19" t="n">
        <f aca="false">($N$5/($B$5+$D$5+$H$5+$J$5+$L$5+$N$5))*N752</f>
        <v>7.12774479674468</v>
      </c>
      <c r="O1548" s="19" t="n">
        <f aca="false">($N$5/($B$5+$D$5+$H$5+$J$5+$L$5+$N$5))*O752</f>
        <v>4.6966435763391</v>
      </c>
      <c r="P1548" s="19"/>
      <c r="Q1548" s="19"/>
      <c r="R1548" s="19"/>
      <c r="S1548" s="19"/>
      <c r="U1548" s="23" t="n">
        <f aca="false">B1548+D1548+F1548+H1548+J1548+L1548+N1548+P1548+R1548</f>
        <v>68.9914755694553</v>
      </c>
      <c r="V1548" s="23" t="n">
        <f aca="false">C1548+E1548+G1548+I1548+K1548+M1548+O1548+Q1548+S1548</f>
        <v>47.5483992398042</v>
      </c>
      <c r="W1548" s="19" t="n">
        <f aca="false">U1548-U1543</f>
        <v>3.1353642744149</v>
      </c>
      <c r="X1548" s="19" t="n">
        <f aca="false">V1548-V1543</f>
        <v>3.9969364896577</v>
      </c>
      <c r="Y1548" s="20"/>
      <c r="Z1548" s="37"/>
    </row>
    <row r="1549" customFormat="false" ht="12.75" hidden="false" customHeight="false" outlineLevel="0" collapsed="false">
      <c r="A1549" s="0" t="s">
        <v>32</v>
      </c>
      <c r="B1549" s="19"/>
      <c r="C1549" s="19"/>
      <c r="D1549" s="19"/>
      <c r="E1549" s="19"/>
      <c r="F1549" s="19"/>
      <c r="G1549" s="19"/>
      <c r="H1549" s="19"/>
      <c r="I1549" s="19"/>
      <c r="J1549" s="19" t="n">
        <f aca="false">($J$5/($J$5+$P$5+$R$5))*J753</f>
        <v>13.1728517048812</v>
      </c>
      <c r="K1549" s="19" t="n">
        <f aca="false">($J$5/($J$5+$P$5+$R$5))*K753</f>
        <v>7.8234948313289</v>
      </c>
      <c r="L1549" s="19"/>
      <c r="M1549" s="19"/>
      <c r="N1549" s="19"/>
      <c r="O1549" s="19"/>
      <c r="P1549" s="19" t="n">
        <f aca="false">($P$5/($J$5+$P$5+$R$5))*P753</f>
        <v>14.5400782591646</v>
      </c>
      <c r="Q1549" s="19" t="n">
        <f aca="false">($P$5/($J$5+$P$5+$R$5))*Q753</f>
        <v>8.49234791328744</v>
      </c>
      <c r="R1549" s="19" t="n">
        <f aca="false">($R$5/($J$5+$P$5+$R$5))*R753</f>
        <v>35.7278497941223</v>
      </c>
      <c r="S1549" s="19" t="n">
        <f aca="false">($R$5/($J$5+$P$5+$R$5))*S753</f>
        <v>25.5086628343073</v>
      </c>
      <c r="U1549" s="23" t="n">
        <f aca="false">B1549+D1549+F1549+H1549+J1549+L1549+N1549+P1549+R1549</f>
        <v>63.440779758168</v>
      </c>
      <c r="V1549" s="23" t="n">
        <f aca="false">C1549+E1549+G1549+I1549+K1549+M1549+O1549+Q1549+S1549</f>
        <v>41.8245055789237</v>
      </c>
      <c r="W1549" s="19" t="n">
        <f aca="false">U1549-U1544</f>
        <v>63.440779758168</v>
      </c>
      <c r="X1549" s="19" t="n">
        <f aca="false">V1549-V1544</f>
        <v>41.8245055789237</v>
      </c>
      <c r="Y1549" s="20"/>
      <c r="Z1549" s="37"/>
    </row>
    <row r="1550" customFormat="false" ht="13.5" hidden="false" customHeight="false" outlineLevel="0" collapsed="false">
      <c r="U1550" s="30" t="n">
        <f aca="false">(U1547*(($F$5+$J$5)/(SUM($B$5:$S$5)+$J$5+$J$5)))+(U1548*(($B$5+$D$5+$H$5+$J$5+$L$5+$N$5)/(SUM($B$5:$S$5)+$J$5+$J$5)))+(U1549*(($J$5+$P$5+$R$5)/(SUM($B$5:$S$5)+$J$5+$J$5)))</f>
        <v>68.8204681416871</v>
      </c>
      <c r="V1550" s="30" t="n">
        <f aca="false">(V1547*(($F$5+$J$5)/(SUM($B$5:$S$5)+$J$5+$J$5)))+(V1548*(($B$5+$D$5+$H$5+$J$5+$L$5+$N$5)/(SUM($B$5:$S$5)+$J$5+$J$5)))+(V1549*(($J$5+$P$5+$R$5)/(SUM($B$5:$S$5)+$J$5+$J$5)))</f>
        <v>46.6960140252911</v>
      </c>
      <c r="W1550" s="31" t="n">
        <f aca="false">U1550-U1542</f>
        <v>2.04984977491321</v>
      </c>
      <c r="X1550" s="31" t="n">
        <f aca="false">V1550-V1542</f>
        <v>3.59101639916658</v>
      </c>
      <c r="Y1550" s="22" t="n">
        <f aca="false">SUM(Y1547:Y1549)</f>
        <v>0</v>
      </c>
    </row>
    <row r="1551" customFormat="false" ht="13.5" hidden="true" customHeight="false" outlineLevel="0" collapsed="false"/>
    <row r="1552" customFormat="false" ht="13.5" hidden="true" customHeight="false" outlineLevel="0" collapsed="false"/>
    <row r="1553" customFormat="false" ht="14.25" hidden="false" customHeight="false" outlineLevel="0" collapsed="false">
      <c r="A1553" s="3" t="str">
        <f aca="false">A757</f>
        <v>October 26 - Nov 1, 2001</v>
      </c>
      <c r="B1553" s="19"/>
      <c r="C1553" s="19"/>
      <c r="D1553" s="19"/>
      <c r="E1553" s="19"/>
      <c r="F1553" s="19"/>
      <c r="G1553" s="19"/>
      <c r="H1553" s="19"/>
      <c r="I1553" s="19"/>
      <c r="J1553" s="19"/>
      <c r="K1553" s="19"/>
      <c r="L1553" s="19"/>
      <c r="M1553" s="19"/>
      <c r="N1553" s="19"/>
      <c r="O1553" s="19"/>
      <c r="P1553" s="19"/>
      <c r="Q1553" s="19"/>
      <c r="R1553" s="19"/>
      <c r="S1553" s="19"/>
      <c r="U1553" s="12" t="s">
        <v>26</v>
      </c>
      <c r="V1553" s="12" t="s">
        <v>27</v>
      </c>
      <c r="W1553" s="12" t="s">
        <v>26</v>
      </c>
      <c r="X1553" s="12" t="s">
        <v>27</v>
      </c>
      <c r="Y1553" s="29" t="s">
        <v>28</v>
      </c>
    </row>
    <row r="1554" customFormat="false" ht="12.75" hidden="false" customHeight="false" outlineLevel="0" collapsed="false">
      <c r="A1554" s="0" t="s">
        <v>30</v>
      </c>
      <c r="B1554" s="19"/>
      <c r="C1554" s="19"/>
      <c r="D1554" s="19"/>
      <c r="E1554" s="19"/>
      <c r="F1554" s="19" t="n">
        <f aca="false">($F$5/($F$5+$J$5))*F758</f>
        <v>46.4704482889641</v>
      </c>
      <c r="G1554" s="19" t="n">
        <f aca="false">($F$5/($F$5+$J$5))*G758</f>
        <v>30.7575629410425</v>
      </c>
      <c r="H1554" s="19"/>
      <c r="I1554" s="19"/>
      <c r="J1554" s="19" t="n">
        <f aca="false">($J$5/($F$5+$J$5))*J758</f>
        <v>26.3182915013872</v>
      </c>
      <c r="K1554" s="19" t="n">
        <f aca="false">($J$5/($F$5+$J$5))*K758</f>
        <v>16.6545438407216</v>
      </c>
      <c r="L1554" s="19"/>
      <c r="M1554" s="19"/>
      <c r="N1554" s="19"/>
      <c r="O1554" s="19"/>
      <c r="P1554" s="19"/>
      <c r="Q1554" s="19"/>
      <c r="R1554" s="19"/>
      <c r="S1554" s="19"/>
      <c r="U1554" s="23" t="n">
        <f aca="false">B1554+D1554+F1554+H1554+J1554+L1554+N1554+P1554+R1554</f>
        <v>72.7887397903513</v>
      </c>
      <c r="V1554" s="23" t="n">
        <f aca="false">C1554+E1554+G1554+I1554+K1554+M1554+O1554+Q1554+S1554</f>
        <v>47.412106781764</v>
      </c>
      <c r="W1554" s="19" t="n">
        <f aca="false">U1554-U1549</f>
        <v>9.34796003218322</v>
      </c>
      <c r="X1554" s="19" t="n">
        <f aca="false">V1554-V1549</f>
        <v>5.58760120284035</v>
      </c>
      <c r="Y1554" s="20"/>
      <c r="Z1554" s="37"/>
    </row>
    <row r="1555" customFormat="false" ht="12.75" hidden="false" customHeight="false" outlineLevel="0" collapsed="false">
      <c r="A1555" s="0" t="s">
        <v>31</v>
      </c>
      <c r="B1555" s="19" t="n">
        <f aca="false">($B$5/($B$5+$D$5+$H$5+$J$5+$L$5+$N$5))*B759</f>
        <v>13.538530476921</v>
      </c>
      <c r="C1555" s="19" t="n">
        <f aca="false">($B$5/($B$5+$D$5+$H$5+$J$5+$L$5+$N$5))*C759</f>
        <v>9.67808994741673</v>
      </c>
      <c r="D1555" s="19" t="n">
        <f aca="false">($D$5/($B$5+$D$5+$H$5+$J$5+$L$5+$N$5))*D759</f>
        <v>11.7616217596657</v>
      </c>
      <c r="E1555" s="19" t="n">
        <f aca="false">($D$5/($B$5+$D$5+$H$5+$J$5+$L$5+$N$5))*E759</f>
        <v>7.92577170605138</v>
      </c>
      <c r="F1555" s="19"/>
      <c r="G1555" s="19"/>
      <c r="H1555" s="19" t="n">
        <f aca="false">($H$5/($B$5+$D$5+$H$5+$J$5+$L$5+$N$5))*H759</f>
        <v>17.7069582948865</v>
      </c>
      <c r="I1555" s="19" t="n">
        <f aca="false">($H$5/($B$5+$D$5+$H$5+$J$5+$L$5+$N$5))*I759</f>
        <v>11.5599520349073</v>
      </c>
      <c r="J1555" s="19" t="n">
        <f aca="false">($J$5/($B$5+$D$5+$H$5+$J$5+$L$5+$N$5))*J759</f>
        <v>5.70397603017845</v>
      </c>
      <c r="K1555" s="19" t="n">
        <f aca="false">($J$5/($B$5+$D$5+$H$5+$J$5+$L$5+$N$5))*K759</f>
        <v>3.44537953968516</v>
      </c>
      <c r="L1555" s="19" t="n">
        <f aca="false">($L$5/($B$5+$D$5+$H$5+$J$5+$L$5+$N$5))*L759</f>
        <v>4.05119316307547</v>
      </c>
      <c r="M1555" s="19" t="n">
        <f aca="false">($L$5/($B$5+$D$5+$H$5+$J$5+$L$5+$N$5))*M759</f>
        <v>2.50440163594857</v>
      </c>
      <c r="N1555" s="19" t="n">
        <f aca="false">($N$5/($B$5+$D$5+$H$5+$J$5+$L$5+$N$5))*N759</f>
        <v>6.0561142169733</v>
      </c>
      <c r="O1555" s="19" t="n">
        <f aca="false">($N$5/($B$5+$D$5+$H$5+$J$5+$L$5+$N$5))*O759</f>
        <v>3.46671548580057</v>
      </c>
      <c r="P1555" s="19"/>
      <c r="Q1555" s="19"/>
      <c r="R1555" s="19"/>
      <c r="S1555" s="19"/>
      <c r="U1555" s="23" t="n">
        <f aca="false">B1555+D1555+F1555+H1555+J1555+L1555+N1555+P1555+R1555</f>
        <v>58.8183939417005</v>
      </c>
      <c r="V1555" s="23" t="n">
        <f aca="false">C1555+E1555+G1555+I1555+K1555+M1555+O1555+Q1555+S1555</f>
        <v>38.5803103498097</v>
      </c>
      <c r="W1555" s="19" t="n">
        <f aca="false">U1555-U1550</f>
        <v>-10.0020741999866</v>
      </c>
      <c r="X1555" s="19" t="n">
        <f aca="false">V1555-V1550</f>
        <v>-8.11570367548139</v>
      </c>
      <c r="Y1555" s="20"/>
      <c r="Z1555" s="37"/>
    </row>
    <row r="1556" customFormat="false" ht="12.75" hidden="false" customHeight="false" outlineLevel="0" collapsed="false">
      <c r="A1556" s="0" t="s">
        <v>32</v>
      </c>
      <c r="B1556" s="19"/>
      <c r="C1556" s="19"/>
      <c r="D1556" s="19"/>
      <c r="E1556" s="19"/>
      <c r="F1556" s="19"/>
      <c r="G1556" s="19"/>
      <c r="H1556" s="19"/>
      <c r="I1556" s="19"/>
      <c r="J1556" s="19" t="n">
        <f aca="false">($J$5/($J$5+$P$5+$R$5))*J760</f>
        <v>13.0182180825201</v>
      </c>
      <c r="K1556" s="19" t="n">
        <f aca="false">($J$5/($J$5+$P$5+$R$5))*K760</f>
        <v>7.9346377474009</v>
      </c>
      <c r="L1556" s="19"/>
      <c r="M1556" s="19"/>
      <c r="N1556" s="19"/>
      <c r="O1556" s="19"/>
      <c r="P1556" s="19" t="n">
        <f aca="false">($P$5/($J$5+$P$5+$R$5))*P760</f>
        <v>14.946428023703</v>
      </c>
      <c r="Q1556" s="19" t="n">
        <f aca="false">($P$5/($J$5+$P$5+$R$5))*Q760</f>
        <v>9.12367492714071</v>
      </c>
      <c r="R1556" s="19" t="n">
        <f aca="false">($R$5/($J$5+$P$5+$R$5))*R760</f>
        <v>33.7364184891327</v>
      </c>
      <c r="S1556" s="19" t="n">
        <f aca="false">($R$5/($J$5+$P$5+$R$5))*S760</f>
        <v>26.203043486705</v>
      </c>
      <c r="U1556" s="23" t="n">
        <f aca="false">B1556+D1556+F1556+H1556+J1556+L1556+N1556+P1556+R1556</f>
        <v>61.7010645953558</v>
      </c>
      <c r="V1556" s="23" t="n">
        <f aca="false">C1556+E1556+G1556+I1556+K1556+M1556+O1556+Q1556+S1556</f>
        <v>43.2613561612466</v>
      </c>
      <c r="W1556" s="19" t="n">
        <f aca="false">U1556-U1551</f>
        <v>61.7010645953558</v>
      </c>
      <c r="X1556" s="19" t="n">
        <f aca="false">V1556-V1551</f>
        <v>43.2613561612466</v>
      </c>
      <c r="Y1556" s="20"/>
      <c r="Z1556" s="37"/>
    </row>
    <row r="1557" customFormat="false" ht="13.5" hidden="false" customHeight="false" outlineLevel="0" collapsed="false">
      <c r="U1557" s="30" t="n">
        <f aca="false">(U1554*(($F$5+$J$5)/(SUM($B$5:$S$5)+$J$5+$J$5)))+(U1555*(($B$5+$D$5+$H$5+$J$5+$L$5+$N$5)/(SUM($B$5:$S$5)+$J$5+$J$5)))+(U1556*(($J$5+$P$5+$R$5)/(SUM($B$5:$S$5)+$J$5+$J$5)))</f>
        <v>61.7696493999129</v>
      </c>
      <c r="V1557" s="30" t="n">
        <f aca="false">(V1554*(($F$5+$J$5)/(SUM($B$5:$S$5)+$J$5+$J$5)))+(V1555*(($B$5+$D$5+$H$5+$J$5+$L$5+$N$5)/(SUM($B$5:$S$5)+$J$5+$J$5)))+(V1556*(($J$5+$P$5+$R$5)/(SUM($B$5:$S$5)+$J$5+$J$5)))</f>
        <v>41.1795755037491</v>
      </c>
      <c r="W1557" s="31" t="n">
        <f aca="false">U1557-U1549</f>
        <v>-1.67113035825518</v>
      </c>
      <c r="X1557" s="31" t="n">
        <f aca="false">V1557-V1549</f>
        <v>-0.644930075174592</v>
      </c>
      <c r="Y1557" s="22" t="n">
        <f aca="false">SUM(Y1554:Y1556)</f>
        <v>0</v>
      </c>
    </row>
    <row r="1558" customFormat="false" ht="13.5" hidden="true" customHeight="false" outlineLevel="0" collapsed="false"/>
    <row r="1559" customFormat="false" ht="13.5" hidden="true" customHeight="false" outlineLevel="0" collapsed="false"/>
    <row r="1560" customFormat="false" ht="14.25" hidden="false" customHeight="false" outlineLevel="0" collapsed="false">
      <c r="A1560" s="3" t="str">
        <f aca="false">A764</f>
        <v>Nov 2-8, 2001</v>
      </c>
      <c r="B1560" s="19"/>
      <c r="C1560" s="19"/>
      <c r="D1560" s="19"/>
      <c r="E1560" s="19"/>
      <c r="F1560" s="19"/>
      <c r="G1560" s="19"/>
      <c r="H1560" s="19"/>
      <c r="I1560" s="19"/>
      <c r="J1560" s="19"/>
      <c r="K1560" s="19"/>
      <c r="L1560" s="19"/>
      <c r="M1560" s="19"/>
      <c r="N1560" s="19"/>
      <c r="O1560" s="19"/>
      <c r="P1560" s="19"/>
      <c r="Q1560" s="19"/>
      <c r="R1560" s="19"/>
      <c r="S1560" s="19"/>
      <c r="U1560" s="12" t="s">
        <v>26</v>
      </c>
      <c r="V1560" s="12" t="s">
        <v>27</v>
      </c>
      <c r="W1560" s="12" t="s">
        <v>26</v>
      </c>
      <c r="X1560" s="12" t="s">
        <v>27</v>
      </c>
      <c r="Y1560" s="29" t="s">
        <v>28</v>
      </c>
    </row>
    <row r="1561" customFormat="false" ht="12.75" hidden="false" customHeight="false" outlineLevel="0" collapsed="false">
      <c r="A1561" s="0" t="s">
        <v>30</v>
      </c>
      <c r="B1561" s="19"/>
      <c r="C1561" s="19"/>
      <c r="D1561" s="19"/>
      <c r="E1561" s="19"/>
      <c r="F1561" s="19" t="n">
        <f aca="false">($F$5/($F$5+$J$5))*F765</f>
        <v>47.7384425254694</v>
      </c>
      <c r="G1561" s="19" t="n">
        <f aca="false">($F$5/($F$5+$J$5))*G765</f>
        <v>33.0698818721766</v>
      </c>
      <c r="H1561" s="19"/>
      <c r="I1561" s="19"/>
      <c r="J1561" s="19" t="n">
        <f aca="false">($J$5/($F$5+$J$5))*J765</f>
        <v>27.1544455542958</v>
      </c>
      <c r="K1561" s="19" t="n">
        <f aca="false">($J$5/($F$5+$J$5))*K765</f>
        <v>16.8601554930762</v>
      </c>
      <c r="L1561" s="19"/>
      <c r="M1561" s="19"/>
      <c r="N1561" s="19"/>
      <c r="O1561" s="19"/>
      <c r="P1561" s="19"/>
      <c r="Q1561" s="19"/>
      <c r="R1561" s="19"/>
      <c r="S1561" s="19"/>
      <c r="U1561" s="23" t="n">
        <f aca="false">B1561+D1561+F1561+H1561+J1561+L1561+N1561+P1561+R1561</f>
        <v>74.8928880797652</v>
      </c>
      <c r="V1561" s="23" t="n">
        <f aca="false">C1561+E1561+G1561+I1561+K1561+M1561+O1561+Q1561+S1561</f>
        <v>49.9300373652528</v>
      </c>
      <c r="W1561" s="19" t="n">
        <f aca="false">U1561-U1556</f>
        <v>13.1918234844094</v>
      </c>
      <c r="X1561" s="19" t="n">
        <f aca="false">V1561-V1556</f>
        <v>6.66868120400615</v>
      </c>
      <c r="Y1561" s="20"/>
      <c r="Z1561" s="37"/>
    </row>
    <row r="1562" customFormat="false" ht="12.75" hidden="false" customHeight="false" outlineLevel="0" collapsed="false">
      <c r="A1562" s="0" t="s">
        <v>31</v>
      </c>
      <c r="B1562" s="19" t="n">
        <f aca="false">($B$5/($B$5+$D$5+$H$5+$J$5+$L$5+$N$5))*B766</f>
        <v>14.848317353785</v>
      </c>
      <c r="C1562" s="19" t="n">
        <f aca="false">($B$5/($B$5+$D$5+$H$5+$J$5+$L$5+$N$5))*C766</f>
        <v>8.97028660837103</v>
      </c>
      <c r="D1562" s="19" t="n">
        <f aca="false">($D$5/($B$5+$D$5+$H$5+$J$5+$L$5+$N$5))*D766</f>
        <v>12.7832840949499</v>
      </c>
      <c r="E1562" s="19" t="n">
        <f aca="false">($D$5/($B$5+$D$5+$H$5+$J$5+$L$5+$N$5))*E766</f>
        <v>8.84926470232403</v>
      </c>
      <c r="F1562" s="19"/>
      <c r="G1562" s="19"/>
      <c r="H1562" s="19" t="n">
        <f aca="false">($H$5/($B$5+$D$5+$H$5+$J$5+$L$5+$N$5))*H766</f>
        <v>19.2130357354759</v>
      </c>
      <c r="I1562" s="19" t="n">
        <f aca="false">($H$5/($B$5+$D$5+$H$5+$J$5+$L$5+$N$5))*I766</f>
        <v>12.689819063365</v>
      </c>
      <c r="J1562" s="19" t="n">
        <f aca="false">($J$5/($B$5+$D$5+$H$5+$J$5+$L$5+$N$5))*J766</f>
        <v>6.02848702019185</v>
      </c>
      <c r="K1562" s="19" t="n">
        <f aca="false">($J$5/($B$5+$D$5+$H$5+$J$5+$L$5+$N$5))*K766</f>
        <v>3.4880295555155</v>
      </c>
      <c r="L1562" s="19" t="n">
        <f aca="false">($L$5/($B$5+$D$5+$H$5+$J$5+$L$5+$N$5))*L766</f>
        <v>4.27499075607513</v>
      </c>
      <c r="M1562" s="19" t="n">
        <f aca="false">($L$5/($B$5+$D$5+$H$5+$J$5+$L$5+$N$5))*M766</f>
        <v>2.96722114800229</v>
      </c>
      <c r="N1562" s="19" t="n">
        <f aca="false">($N$5/($B$5+$D$5+$H$5+$J$5+$L$5+$N$5))*N766</f>
        <v>6.77919981890875</v>
      </c>
      <c r="O1562" s="19" t="n">
        <f aca="false">($N$5/($B$5+$D$5+$H$5+$J$5+$L$5+$N$5))*O766</f>
        <v>4.1999669829229</v>
      </c>
      <c r="P1562" s="19"/>
      <c r="Q1562" s="19"/>
      <c r="R1562" s="19"/>
      <c r="S1562" s="19"/>
      <c r="U1562" s="23" t="n">
        <f aca="false">B1562+D1562+F1562+H1562+J1562+L1562+N1562+P1562+R1562</f>
        <v>63.9273147793865</v>
      </c>
      <c r="V1562" s="23" t="n">
        <f aca="false">C1562+E1562+G1562+I1562+K1562+M1562+O1562+Q1562+S1562</f>
        <v>41.1645880605007</v>
      </c>
      <c r="W1562" s="19" t="n">
        <f aca="false">U1562-U1557</f>
        <v>2.15766537947366</v>
      </c>
      <c r="X1562" s="19" t="n">
        <f aca="false">V1562-V1557</f>
        <v>-0.014987443248387</v>
      </c>
      <c r="Y1562" s="20"/>
      <c r="Z1562" s="37"/>
    </row>
    <row r="1563" customFormat="false" ht="12.75" hidden="false" customHeight="false" outlineLevel="0" collapsed="false">
      <c r="A1563" s="0" t="s">
        <v>32</v>
      </c>
      <c r="B1563" s="19"/>
      <c r="C1563" s="19"/>
      <c r="D1563" s="19"/>
      <c r="E1563" s="19"/>
      <c r="F1563" s="19"/>
      <c r="G1563" s="19"/>
      <c r="H1563" s="19"/>
      <c r="I1563" s="19"/>
      <c r="J1563" s="19" t="n">
        <f aca="false">($J$5/($J$5+$P$5+$R$5))*J767</f>
        <v>14.7385171312867</v>
      </c>
      <c r="K1563" s="19" t="n">
        <f aca="false">($J$5/($J$5+$P$5+$R$5))*K767</f>
        <v>7.92014084530455</v>
      </c>
      <c r="L1563" s="19"/>
      <c r="M1563" s="19"/>
      <c r="N1563" s="19"/>
      <c r="O1563" s="19"/>
      <c r="P1563" s="19" t="n">
        <f aca="false">($P$5/($J$5+$P$5+$R$5))*P767</f>
        <v>14.0624543113275</v>
      </c>
      <c r="Q1563" s="19" t="n">
        <f aca="false">($P$5/($J$5+$P$5+$R$5))*Q767</f>
        <v>8.43077976714526</v>
      </c>
      <c r="R1563" s="19" t="n">
        <f aca="false">($R$5/($J$5+$P$5+$R$5))*R767</f>
        <v>34.3063346849685</v>
      </c>
      <c r="S1563" s="19" t="n">
        <f aca="false">($R$5/($J$5+$P$5+$R$5))*S767</f>
        <v>24.48346875789</v>
      </c>
      <c r="U1563" s="23" t="n">
        <f aca="false">B1563+D1563+F1563+H1563+J1563+L1563+N1563+P1563+R1563</f>
        <v>63.1073061275827</v>
      </c>
      <c r="V1563" s="23" t="n">
        <f aca="false">C1563+E1563+G1563+I1563+K1563+M1563+O1563+Q1563+S1563</f>
        <v>40.8343893703398</v>
      </c>
      <c r="W1563" s="19" t="n">
        <f aca="false">U1563-U1558</f>
        <v>63.1073061275827</v>
      </c>
      <c r="X1563" s="19" t="n">
        <f aca="false">V1563-V1558</f>
        <v>40.8343893703398</v>
      </c>
      <c r="Y1563" s="20"/>
      <c r="Z1563" s="37"/>
    </row>
    <row r="1564" customFormat="false" ht="13.5" hidden="false" customHeight="false" outlineLevel="0" collapsed="false">
      <c r="U1564" s="30" t="n">
        <f aca="false">(U1561*(($F$5+$J$5)/(SUM($B$5:$S$5)+$J$5+$J$5)))+(U1562*(($B$5+$D$5+$H$5+$J$5+$L$5+$N$5)/(SUM($B$5:$S$5)+$J$5+$J$5)))+(U1563*(($J$5+$P$5+$R$5)/(SUM($B$5:$S$5)+$J$5+$J$5)))</f>
        <v>65.4527953620626</v>
      </c>
      <c r="V1564" s="30" t="n">
        <f aca="false">(V1561*(($F$5+$J$5)/(SUM($B$5:$S$5)+$J$5+$J$5)))+(V1562*(($B$5+$D$5+$H$5+$J$5+$L$5+$N$5)/(SUM($B$5:$S$5)+$J$5+$J$5)))+(V1563*(($J$5+$P$5+$R$5)/(SUM($B$5:$S$5)+$J$5+$J$5)))</f>
        <v>42.4674652846675</v>
      </c>
      <c r="W1564" s="31" t="n">
        <f aca="false">U1564-U1556</f>
        <v>3.75173076670677</v>
      </c>
      <c r="X1564" s="31" t="n">
        <f aca="false">V1564-V1556</f>
        <v>-0.793890876579127</v>
      </c>
      <c r="Y1564" s="22" t="n">
        <f aca="false">SUM(Y1561:Y1563)</f>
        <v>0</v>
      </c>
    </row>
    <row r="1565" customFormat="false" ht="13.5" hidden="true" customHeight="false" outlineLevel="0" collapsed="false"/>
    <row r="1566" customFormat="false" ht="13.5" hidden="true" customHeight="false" outlineLevel="0" collapsed="false"/>
    <row r="1567" customFormat="false" ht="14.25" hidden="false" customHeight="false" outlineLevel="0" collapsed="false">
      <c r="A1567" s="3" t="str">
        <f aca="false">A771</f>
        <v>Nov 9-15, 2001</v>
      </c>
      <c r="B1567" s="19"/>
      <c r="C1567" s="19"/>
      <c r="D1567" s="19"/>
      <c r="E1567" s="19"/>
      <c r="F1567" s="19"/>
      <c r="G1567" s="19"/>
      <c r="H1567" s="19"/>
      <c r="I1567" s="19"/>
      <c r="J1567" s="19"/>
      <c r="K1567" s="19"/>
      <c r="L1567" s="19"/>
      <c r="M1567" s="19"/>
      <c r="N1567" s="19"/>
      <c r="O1567" s="19"/>
      <c r="P1567" s="19"/>
      <c r="Q1567" s="19"/>
      <c r="R1567" s="19"/>
      <c r="S1567" s="19"/>
      <c r="U1567" s="12" t="s">
        <v>26</v>
      </c>
      <c r="V1567" s="12" t="s">
        <v>27</v>
      </c>
      <c r="W1567" s="12" t="s">
        <v>26</v>
      </c>
      <c r="X1567" s="12" t="s">
        <v>27</v>
      </c>
      <c r="Y1567" s="29" t="s">
        <v>28</v>
      </c>
    </row>
    <row r="1568" customFormat="false" ht="12.75" hidden="false" customHeight="false" outlineLevel="0" collapsed="false">
      <c r="A1568" s="0" t="s">
        <v>30</v>
      </c>
      <c r="B1568" s="19"/>
      <c r="C1568" s="19"/>
      <c r="D1568" s="19"/>
      <c r="E1568" s="19"/>
      <c r="F1568" s="19" t="n">
        <f aca="false">($F$5/($F$5+$J$5))*F772</f>
        <v>43.3214692289146</v>
      </c>
      <c r="G1568" s="19" t="n">
        <f aca="false">($F$5/($F$5+$J$5))*G772</f>
        <v>31.5894215771089</v>
      </c>
      <c r="H1568" s="19"/>
      <c r="I1568" s="19"/>
      <c r="J1568" s="19" t="n">
        <f aca="false">($J$5/($F$5+$J$5))*J772</f>
        <v>24.9612545958469</v>
      </c>
      <c r="K1568" s="19" t="n">
        <f aca="false">($J$5/($F$5+$J$5))*K772</f>
        <v>15.1193101698073</v>
      </c>
      <c r="L1568" s="19"/>
      <c r="M1568" s="19"/>
      <c r="N1568" s="19"/>
      <c r="O1568" s="19"/>
      <c r="P1568" s="19"/>
      <c r="Q1568" s="19"/>
      <c r="R1568" s="19"/>
      <c r="S1568" s="19"/>
      <c r="U1568" s="23" t="n">
        <f aca="false">B1568+D1568+F1568+H1568+J1568+L1568+N1568+P1568+R1568</f>
        <v>68.2827238247615</v>
      </c>
      <c r="V1568" s="23" t="n">
        <f aca="false">C1568+E1568+G1568+I1568+K1568+M1568+O1568+Q1568+S1568</f>
        <v>46.7087317469162</v>
      </c>
      <c r="W1568" s="19" t="n">
        <f aca="false">U1568-U1563</f>
        <v>5.1754176971788</v>
      </c>
      <c r="X1568" s="19" t="n">
        <f aca="false">V1568-V1563</f>
        <v>5.87434237657639</v>
      </c>
      <c r="Y1568" s="20"/>
      <c r="Z1568" s="37"/>
    </row>
    <row r="1569" customFormat="false" ht="12.75" hidden="false" customHeight="false" outlineLevel="0" collapsed="false">
      <c r="A1569" s="0" t="s">
        <v>31</v>
      </c>
      <c r="B1569" s="19" t="n">
        <f aca="false">($B$5/($B$5+$D$5+$H$5+$J$5+$L$5+$N$5))*B773</f>
        <v>13.8343379904386</v>
      </c>
      <c r="C1569" s="19" t="n">
        <f aca="false">($B$5/($B$5+$D$5+$H$5+$J$5+$L$5+$N$5))*C773</f>
        <v>8.80576273873934</v>
      </c>
      <c r="D1569" s="19" t="n">
        <f aca="false">($D$5/($B$5+$D$5+$H$5+$J$5+$L$5+$N$5))*D773</f>
        <v>11.5068489512787</v>
      </c>
      <c r="E1569" s="19" t="n">
        <f aca="false">($D$5/($B$5+$D$5+$H$5+$J$5+$L$5+$N$5))*E773</f>
        <v>7.31361575635813</v>
      </c>
      <c r="F1569" s="19"/>
      <c r="G1569" s="19"/>
      <c r="H1569" s="19" t="n">
        <f aca="false">($H$5/($B$5+$D$5+$H$5+$J$5+$L$5+$N$5))*H773</f>
        <v>18.044329527915</v>
      </c>
      <c r="I1569" s="19" t="n">
        <f aca="false">($H$5/($B$5+$D$5+$H$5+$J$5+$L$5+$N$5))*I773</f>
        <v>11.5647186614336</v>
      </c>
      <c r="J1569" s="19" t="n">
        <f aca="false">($J$5/($B$5+$D$5+$H$5+$J$5+$L$5+$N$5))*J773</f>
        <v>5.66503471137684</v>
      </c>
      <c r="K1569" s="19" t="n">
        <f aca="false">($J$5/($B$5+$D$5+$H$5+$J$5+$L$5+$N$5))*K773</f>
        <v>3.30426361774219</v>
      </c>
      <c r="L1569" s="19" t="n">
        <f aca="false">($L$5/($B$5+$D$5+$H$5+$J$5+$L$5+$N$5))*L773</f>
        <v>3.6934215007971</v>
      </c>
      <c r="M1569" s="19" t="n">
        <f aca="false">($L$5/($B$5+$D$5+$H$5+$J$5+$L$5+$N$5))*M773</f>
        <v>2.23934611934149</v>
      </c>
      <c r="N1569" s="19" t="n">
        <f aca="false">($N$5/($B$5+$D$5+$H$5+$J$5+$L$5+$N$5))*N773</f>
        <v>6.25928689363683</v>
      </c>
      <c r="O1569" s="19" t="n">
        <f aca="false">($N$5/($B$5+$D$5+$H$5+$J$5+$L$5+$N$5))*O773</f>
        <v>3.81177501385814</v>
      </c>
      <c r="P1569" s="19"/>
      <c r="Q1569" s="19"/>
      <c r="R1569" s="19"/>
      <c r="S1569" s="19"/>
      <c r="U1569" s="23" t="n">
        <f aca="false">B1569+D1569+F1569+H1569+J1569+L1569+N1569+P1569+R1569</f>
        <v>59.0032595754431</v>
      </c>
      <c r="V1569" s="23" t="n">
        <f aca="false">C1569+E1569+G1569+I1569+K1569+M1569+O1569+Q1569+S1569</f>
        <v>37.0394819074729</v>
      </c>
      <c r="W1569" s="19" t="n">
        <f aca="false">U1569-U1564</f>
        <v>-6.4495357866195</v>
      </c>
      <c r="X1569" s="19" t="n">
        <f aca="false">V1569-V1564</f>
        <v>-5.4279833771946</v>
      </c>
      <c r="Y1569" s="20"/>
      <c r="Z1569" s="37"/>
    </row>
    <row r="1570" customFormat="false" ht="12.75" hidden="false" customHeight="false" outlineLevel="0" collapsed="false">
      <c r="A1570" s="0" t="s">
        <v>32</v>
      </c>
      <c r="B1570" s="19"/>
      <c r="C1570" s="19"/>
      <c r="D1570" s="19"/>
      <c r="E1570" s="19"/>
      <c r="F1570" s="19"/>
      <c r="G1570" s="19"/>
      <c r="H1570" s="19"/>
      <c r="I1570" s="19"/>
      <c r="J1570" s="19" t="n">
        <f aca="false">($J$5/($J$5+$P$5+$R$5))*J774</f>
        <v>14.4485790893597</v>
      </c>
      <c r="K1570" s="19" t="n">
        <f aca="false">($J$5/($J$5+$P$5+$R$5))*K774</f>
        <v>7.97329615299116</v>
      </c>
      <c r="L1570" s="19"/>
      <c r="M1570" s="19"/>
      <c r="N1570" s="19"/>
      <c r="O1570" s="19"/>
      <c r="P1570" s="19" t="n">
        <f aca="false">($P$5/($J$5+$P$5+$R$5))*P774</f>
        <v>13.5100793907624</v>
      </c>
      <c r="Q1570" s="19" t="n">
        <f aca="false">($P$5/($J$5+$P$5+$R$5))*Q774</f>
        <v>8.0035692660316</v>
      </c>
      <c r="R1570" s="19" t="n">
        <f aca="false">($R$5/($J$5+$P$5+$R$5))*R774</f>
        <v>34.0181012066148</v>
      </c>
      <c r="S1570" s="19" t="n">
        <f aca="false">($R$5/($J$5+$P$5+$R$5))*S774</f>
        <v>25.5145585190918</v>
      </c>
      <c r="U1570" s="23" t="n">
        <f aca="false">B1570+D1570+F1570+H1570+J1570+L1570+N1570+P1570+R1570</f>
        <v>61.9767596867369</v>
      </c>
      <c r="V1570" s="23" t="n">
        <f aca="false">C1570+E1570+G1570+I1570+K1570+M1570+O1570+Q1570+S1570</f>
        <v>41.4914239381146</v>
      </c>
      <c r="W1570" s="19" t="n">
        <f aca="false">U1570-U1565</f>
        <v>61.9767596867369</v>
      </c>
      <c r="X1570" s="19" t="n">
        <f aca="false">V1570-V1565</f>
        <v>41.4914239381146</v>
      </c>
      <c r="Y1570" s="20"/>
      <c r="Z1570" s="37"/>
    </row>
    <row r="1571" customFormat="false" ht="13.5" hidden="false" customHeight="false" outlineLevel="0" collapsed="false">
      <c r="U1571" s="30" t="n">
        <f aca="false">(U1568*(($F$5+$J$5)/(SUM($B$5:$S$5)+$J$5+$J$5)))+(U1569*(($B$5+$D$5+$H$5+$J$5+$L$5+$N$5)/(SUM($B$5:$S$5)+$J$5+$J$5)))+(U1570*(($J$5+$P$5+$R$5)/(SUM($B$5:$S$5)+$J$5+$J$5)))</f>
        <v>61.2352362801425</v>
      </c>
      <c r="V1571" s="30" t="n">
        <f aca="false">(V1568*(($F$5+$J$5)/(SUM($B$5:$S$5)+$J$5+$J$5)))+(V1569*(($B$5+$D$5+$H$5+$J$5+$L$5+$N$5)/(SUM($B$5:$S$5)+$J$5+$J$5)))+(V1570*(($J$5+$P$5+$R$5)/(SUM($B$5:$S$5)+$J$5+$J$5)))</f>
        <v>39.7125313221869</v>
      </c>
      <c r="W1571" s="31" t="n">
        <f aca="false">U1571-U1563</f>
        <v>-1.87206984744017</v>
      </c>
      <c r="X1571" s="31" t="n">
        <f aca="false">V1571-V1563</f>
        <v>-1.1218580481529</v>
      </c>
      <c r="Y1571" s="22" t="n">
        <f aca="false">SUM(Y1568:Y1570)</f>
        <v>0</v>
      </c>
    </row>
    <row r="1572" customFormat="false" ht="13.5" hidden="true" customHeight="false" outlineLevel="0" collapsed="false"/>
    <row r="1573" customFormat="false" ht="13.5" hidden="true" customHeight="false" outlineLevel="0" collapsed="false"/>
    <row r="1574" customFormat="false" ht="14.25" hidden="false" customHeight="false" outlineLevel="0" collapsed="false">
      <c r="A1574" s="3" t="str">
        <f aca="false">A778</f>
        <v>Nov 16-22, 2001</v>
      </c>
      <c r="B1574" s="19"/>
      <c r="C1574" s="19"/>
      <c r="D1574" s="19"/>
      <c r="E1574" s="19"/>
      <c r="F1574" s="19"/>
      <c r="G1574" s="19"/>
      <c r="H1574" s="19"/>
      <c r="I1574" s="19"/>
      <c r="J1574" s="19"/>
      <c r="K1574" s="19"/>
      <c r="L1574" s="19"/>
      <c r="M1574" s="19"/>
      <c r="N1574" s="19"/>
      <c r="O1574" s="19"/>
      <c r="P1574" s="19"/>
      <c r="Q1574" s="19"/>
      <c r="R1574" s="19"/>
      <c r="S1574" s="19"/>
      <c r="U1574" s="12" t="s">
        <v>26</v>
      </c>
      <c r="V1574" s="12" t="s">
        <v>27</v>
      </c>
      <c r="W1574" s="12" t="s">
        <v>26</v>
      </c>
      <c r="X1574" s="12" t="s">
        <v>27</v>
      </c>
      <c r="Y1574" s="29" t="s">
        <v>28</v>
      </c>
    </row>
    <row r="1575" customFormat="false" ht="12.75" hidden="false" customHeight="false" outlineLevel="0" collapsed="false">
      <c r="A1575" s="0" t="s">
        <v>30</v>
      </c>
      <c r="B1575" s="19"/>
      <c r="C1575" s="19"/>
      <c r="D1575" s="19"/>
      <c r="E1575" s="19"/>
      <c r="F1575" s="19" t="n">
        <f aca="false">($F$5/($F$5+$J$5))*F779</f>
        <v>41.941040034865</v>
      </c>
      <c r="G1575" s="19" t="n">
        <f aca="false">($F$5/($F$5+$J$5))*G779</f>
        <v>29.3131138423412</v>
      </c>
      <c r="H1575" s="19"/>
      <c r="I1575" s="19"/>
      <c r="J1575" s="19" t="n">
        <f aca="false">($J$5/($F$5+$J$5))*J779</f>
        <v>21.5069788362898</v>
      </c>
      <c r="K1575" s="19" t="n">
        <f aca="false">($J$5/($F$5+$J$5))*K779</f>
        <v>13.5703690554028</v>
      </c>
      <c r="L1575" s="19"/>
      <c r="M1575" s="19"/>
      <c r="N1575" s="19"/>
      <c r="O1575" s="19"/>
      <c r="P1575" s="19"/>
      <c r="Q1575" s="19"/>
      <c r="R1575" s="19"/>
      <c r="S1575" s="19"/>
      <c r="U1575" s="23" t="n">
        <f aca="false">B1575+D1575+F1575+H1575+J1575+L1575+N1575+P1575+R1575</f>
        <v>63.4480188711548</v>
      </c>
      <c r="V1575" s="23" t="n">
        <f aca="false">C1575+E1575+G1575+I1575+K1575+M1575+O1575+Q1575+S1575</f>
        <v>42.883482897744</v>
      </c>
      <c r="W1575" s="19" t="n">
        <f aca="false">U1575-U1570</f>
        <v>1.47125918441787</v>
      </c>
      <c r="X1575" s="19" t="n">
        <f aca="false">V1575-V1570</f>
        <v>1.39205895962939</v>
      </c>
      <c r="Y1575" s="20"/>
      <c r="Z1575" s="37"/>
    </row>
    <row r="1576" customFormat="false" ht="12.75" hidden="false" customHeight="false" outlineLevel="0" collapsed="false">
      <c r="A1576" s="0" t="s">
        <v>31</v>
      </c>
      <c r="B1576" s="19" t="n">
        <f aca="false">($B$5/($B$5+$D$5+$H$5+$J$5+$L$5+$N$5))*B780</f>
        <v>13.0033323467938</v>
      </c>
      <c r="C1576" s="19" t="n">
        <f aca="false">($B$5/($B$5+$D$5+$H$5+$J$5+$L$5+$N$5))*C780</f>
        <v>9.14716120408258</v>
      </c>
      <c r="D1576" s="19" t="n">
        <f aca="false">($D$5/($B$5+$D$5+$H$5+$J$5+$L$5+$N$5))*D780</f>
        <v>11.8574537334627</v>
      </c>
      <c r="E1576" s="19" t="n">
        <f aca="false">($D$5/($B$5+$D$5+$H$5+$J$5+$L$5+$N$5))*E780</f>
        <v>8.47528626799443</v>
      </c>
      <c r="F1576" s="19"/>
      <c r="G1576" s="19"/>
      <c r="H1576" s="19" t="n">
        <f aca="false">($H$5/($B$5+$D$5+$H$5+$J$5+$L$5+$N$5))*H780</f>
        <v>18.1396620584411</v>
      </c>
      <c r="I1576" s="19" t="n">
        <f aca="false">($H$5/($B$5+$D$5+$H$5+$J$5+$L$5+$N$5))*I780</f>
        <v>12.786917011123</v>
      </c>
      <c r="J1576" s="19" t="n">
        <f aca="false">($J$5/($B$5+$D$5+$H$5+$J$5+$L$5+$N$5))*J780</f>
        <v>4.85468441060051</v>
      </c>
      <c r="K1576" s="19" t="n">
        <f aca="false">($J$5/($B$5+$D$5+$H$5+$J$5+$L$5+$N$5))*K780</f>
        <v>2.94841413783606</v>
      </c>
      <c r="L1576" s="19" t="n">
        <f aca="false">($L$5/($B$5+$D$5+$H$5+$J$5+$L$5+$N$5))*L780</f>
        <v>3.96898180238171</v>
      </c>
      <c r="M1576" s="19" t="n">
        <f aca="false">($L$5/($B$5+$D$5+$H$5+$J$5+$L$5+$N$5))*M780</f>
        <v>2.8302022135127</v>
      </c>
      <c r="N1576" s="19" t="n">
        <f aca="false">($N$5/($B$5+$D$5+$H$5+$J$5+$L$5+$N$5))*N780</f>
        <v>6.11115527805656</v>
      </c>
      <c r="O1576" s="19" t="n">
        <f aca="false">($N$5/($B$5+$D$5+$H$5+$J$5+$L$5+$N$5))*O780</f>
        <v>4.14768523624751</v>
      </c>
      <c r="P1576" s="19"/>
      <c r="Q1576" s="19"/>
      <c r="R1576" s="19"/>
      <c r="S1576" s="19"/>
      <c r="U1576" s="23" t="n">
        <f aca="false">B1576+D1576+F1576+H1576+J1576+L1576+N1576+P1576+R1576</f>
        <v>57.9352696297365</v>
      </c>
      <c r="V1576" s="23" t="n">
        <f aca="false">C1576+E1576+G1576+I1576+K1576+M1576+O1576+Q1576+S1576</f>
        <v>40.3356660707963</v>
      </c>
      <c r="W1576" s="19" t="n">
        <f aca="false">U1576-U1571</f>
        <v>-3.29996665040606</v>
      </c>
      <c r="X1576" s="19" t="n">
        <f aca="false">V1576-V1571</f>
        <v>0.623134748609409</v>
      </c>
      <c r="Y1576" s="20"/>
      <c r="Z1576" s="37"/>
    </row>
    <row r="1577" customFormat="false" ht="12.75" hidden="false" customHeight="false" outlineLevel="0" collapsed="false">
      <c r="A1577" s="0" t="s">
        <v>32</v>
      </c>
      <c r="B1577" s="19"/>
      <c r="C1577" s="19"/>
      <c r="D1577" s="19"/>
      <c r="E1577" s="19"/>
      <c r="F1577" s="19"/>
      <c r="G1577" s="19"/>
      <c r="H1577" s="19"/>
      <c r="I1577" s="19"/>
      <c r="J1577" s="19" t="n">
        <f aca="false">($J$5/($J$5+$P$5+$R$5))*J781</f>
        <v>10.9354964813448</v>
      </c>
      <c r="K1577" s="19" t="n">
        <f aca="false">($J$5/($J$5+$P$5+$R$5))*K781</f>
        <v>6.51394134195884</v>
      </c>
      <c r="L1577" s="19"/>
      <c r="M1577" s="19"/>
      <c r="N1577" s="19"/>
      <c r="O1577" s="19"/>
      <c r="P1577" s="19" t="n">
        <f aca="false">($P$5/($J$5+$P$5+$R$5))*P781</f>
        <v>12.2440934398529</v>
      </c>
      <c r="Q1577" s="19" t="n">
        <f aca="false">($P$5/($J$5+$P$5+$R$5))*Q781</f>
        <v>7.34761499372145</v>
      </c>
      <c r="R1577" s="19" t="n">
        <f aca="false">($R$5/($J$5+$P$5+$R$5))*R781</f>
        <v>33.0649654997859</v>
      </c>
      <c r="S1577" s="19" t="n">
        <f aca="false">($R$5/($J$5+$P$5+$R$5))*S781</f>
        <v>24.5162225622484</v>
      </c>
      <c r="U1577" s="23" t="n">
        <f aca="false">B1577+D1577+F1577+H1577+J1577+L1577+N1577+P1577+R1577</f>
        <v>56.2445554209836</v>
      </c>
      <c r="V1577" s="23" t="n">
        <f aca="false">C1577+E1577+G1577+I1577+K1577+M1577+O1577+Q1577+S1577</f>
        <v>38.3777788979287</v>
      </c>
      <c r="W1577" s="19" t="n">
        <f aca="false">U1577-U1572</f>
        <v>56.2445554209836</v>
      </c>
      <c r="X1577" s="19" t="n">
        <f aca="false">V1577-V1572</f>
        <v>38.3777788979287</v>
      </c>
      <c r="Y1577" s="20"/>
      <c r="Z1577" s="37"/>
    </row>
    <row r="1578" customFormat="false" ht="13.5" hidden="false" customHeight="false" outlineLevel="0" collapsed="false">
      <c r="U1578" s="30" t="n">
        <f aca="false">(U1575*(($F$5+$J$5)/(SUM($B$5:$S$5)+$J$5+$J$5)))+(U1576*(($B$5+$D$5+$H$5+$J$5+$L$5+$N$5)/(SUM($B$5:$S$5)+$J$5+$J$5)))+(U1577*(($J$5+$P$5+$R$5)/(SUM($B$5:$S$5)+$J$5+$J$5)))</f>
        <v>58.3741230744225</v>
      </c>
      <c r="V1578" s="30" t="n">
        <f aca="false">(V1575*(($F$5+$J$5)/(SUM($B$5:$S$5)+$J$5+$J$5)))+(V1576*(($B$5+$D$5+$H$5+$J$5+$L$5+$N$5)/(SUM($B$5:$S$5)+$J$5+$J$5)))+(V1577*(($J$5+$P$5+$R$5)/(SUM($B$5:$S$5)+$J$5+$J$5)))</f>
        <v>40.2366021280221</v>
      </c>
      <c r="W1578" s="31" t="n">
        <f aca="false">U1578-U1570</f>
        <v>-3.60263661231439</v>
      </c>
      <c r="X1578" s="31" t="n">
        <f aca="false">V1578-V1570</f>
        <v>-1.25482181009253</v>
      </c>
      <c r="Y1578" s="22" t="n">
        <f aca="false">SUM(Y1575:Y1577)</f>
        <v>0</v>
      </c>
    </row>
    <row r="1579" customFormat="false" ht="13.5" hidden="false" customHeight="false" outlineLevel="0" collapsed="false"/>
  </sheetData>
  <mergeCells count="105">
    <mergeCell ref="H3:I3"/>
    <mergeCell ref="J3:K3"/>
    <mergeCell ref="P3:Q3"/>
    <mergeCell ref="B4:C4"/>
    <mergeCell ref="D4:E4"/>
    <mergeCell ref="F4:G4"/>
    <mergeCell ref="H4:I4"/>
    <mergeCell ref="J4:K4"/>
    <mergeCell ref="L4:M4"/>
    <mergeCell ref="N4:O4"/>
    <mergeCell ref="P4:Q4"/>
    <mergeCell ref="R4:S4"/>
    <mergeCell ref="B5:C5"/>
    <mergeCell ref="D5:E5"/>
    <mergeCell ref="F5:G5"/>
    <mergeCell ref="H5:I5"/>
    <mergeCell ref="J5:K5"/>
    <mergeCell ref="L5:M5"/>
    <mergeCell ref="N5:O5"/>
    <mergeCell ref="P5:Q5"/>
    <mergeCell ref="R5:S5"/>
    <mergeCell ref="B6:C6"/>
    <mergeCell ref="D6:E6"/>
    <mergeCell ref="F6:G6"/>
    <mergeCell ref="H6:I6"/>
    <mergeCell ref="J6:K6"/>
    <mergeCell ref="L6:M6"/>
    <mergeCell ref="N6:O6"/>
    <mergeCell ref="P6:Q6"/>
    <mergeCell ref="R6:S6"/>
    <mergeCell ref="H659:I659"/>
    <mergeCell ref="J659:K659"/>
    <mergeCell ref="P659:Q659"/>
    <mergeCell ref="B660:C660"/>
    <mergeCell ref="D660:E660"/>
    <mergeCell ref="F660:G660"/>
    <mergeCell ref="H660:I660"/>
    <mergeCell ref="J660:K660"/>
    <mergeCell ref="L660:M660"/>
    <mergeCell ref="N660:O660"/>
    <mergeCell ref="P660:Q660"/>
    <mergeCell ref="R660:S660"/>
    <mergeCell ref="B661:C661"/>
    <mergeCell ref="D661:E661"/>
    <mergeCell ref="F661:G661"/>
    <mergeCell ref="H661:I661"/>
    <mergeCell ref="J661:K661"/>
    <mergeCell ref="L661:M661"/>
    <mergeCell ref="N661:O661"/>
    <mergeCell ref="P661:Q661"/>
    <mergeCell ref="R661:S661"/>
    <mergeCell ref="B662:C662"/>
    <mergeCell ref="D662:E662"/>
    <mergeCell ref="F662:G662"/>
    <mergeCell ref="H662:I662"/>
    <mergeCell ref="J662:K662"/>
    <mergeCell ref="L662:M662"/>
    <mergeCell ref="N662:O662"/>
    <mergeCell ref="P662:Q662"/>
    <mergeCell ref="R662:S662"/>
    <mergeCell ref="A798:C798"/>
    <mergeCell ref="W798:X798"/>
    <mergeCell ref="W799:X799"/>
    <mergeCell ref="U800:V800"/>
    <mergeCell ref="W800:X800"/>
    <mergeCell ref="A872:C872"/>
    <mergeCell ref="W872:X872"/>
    <mergeCell ref="W873:X873"/>
    <mergeCell ref="U874:V874"/>
    <mergeCell ref="W874:X874"/>
    <mergeCell ref="A945:C945"/>
    <mergeCell ref="W945:X945"/>
    <mergeCell ref="W946:X946"/>
    <mergeCell ref="U947:V947"/>
    <mergeCell ref="W947:X947"/>
    <mergeCell ref="H1455:I1455"/>
    <mergeCell ref="J1455:K1455"/>
    <mergeCell ref="P1455:Q1455"/>
    <mergeCell ref="B1456:C1456"/>
    <mergeCell ref="D1456:E1456"/>
    <mergeCell ref="F1456:G1456"/>
    <mergeCell ref="H1456:I1456"/>
    <mergeCell ref="J1456:K1456"/>
    <mergeCell ref="L1456:M1456"/>
    <mergeCell ref="N1456:O1456"/>
    <mergeCell ref="P1456:Q1456"/>
    <mergeCell ref="R1456:S1456"/>
    <mergeCell ref="B1457:C1457"/>
    <mergeCell ref="D1457:E1457"/>
    <mergeCell ref="F1457:G1457"/>
    <mergeCell ref="H1457:I1457"/>
    <mergeCell ref="J1457:K1457"/>
    <mergeCell ref="L1457:M1457"/>
    <mergeCell ref="N1457:O1457"/>
    <mergeCell ref="P1457:Q1457"/>
    <mergeCell ref="R1457:S1457"/>
    <mergeCell ref="B1458:C1458"/>
    <mergeCell ref="D1458:E1458"/>
    <mergeCell ref="F1458:G1458"/>
    <mergeCell ref="H1458:I1458"/>
    <mergeCell ref="J1458:K1458"/>
    <mergeCell ref="L1458:M1458"/>
    <mergeCell ref="N1458:O1458"/>
    <mergeCell ref="P1458:Q1458"/>
    <mergeCell ref="R1458:S1458"/>
  </mergeCells>
  <printOptions headings="false" gridLines="false" gridLinesSet="true" horizontalCentered="false" verticalCentered="false"/>
  <pageMargins left="0.179861111111111" right="0.190277777777778" top="0.179861111111111" bottom="0.190277777777778" header="0.511811023622047" footer="0.511811023622047"/>
  <pageSetup paperSize="5" scale="7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3" manualBreakCount="3">
    <brk id="797" man="true" max="16383" min="0"/>
    <brk id="871" man="true" max="16383" min="0"/>
    <brk id="944" man="true" max="16383" min="0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1999-11-08T15:21:58Z</dcterms:created>
  <dc:creator>jschwieger</dc:creator>
  <dc:description/>
  <dc:language>en-US</dc:language>
  <cp:lastModifiedBy>jschwie</cp:lastModifiedBy>
  <cp:lastPrinted>2000-04-27T11:14:16Z</cp:lastPrinted>
  <dcterms:modified xsi:type="dcterms:W3CDTF">2001-11-16T18:18:34Z</dcterms:modified>
  <cp:revision>0</cp:revision>
  <dc:subject/>
  <dc:title/>
</cp:coreProperties>
</file>