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GW'!$A$1:$AE$21</definedName>
    <definedName function="false" hidden="false" localSheetId="2" name="_xlnm.Print_Area" vbProcedure="false">'WTI GW Change'!$A$1:$AE$21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<sst xmlns="http://schemas.openxmlformats.org/spreadsheetml/2006/main" count="168" uniqueCount="57">
  <si>
    <t xml:space="preserve">
21-Jun-2001
03:52:31 PM</t>
  </si>
  <si>
    <t xml:space="preserve">EOL Crude
e
A
1179394
010
NXC1
WTI NXC1</t>
  </si>
  <si>
    <t xml:space="preserve">EOL Crude
e
A
1179394
010
NXC1-OPT
WTI NXC1</t>
  </si>
  <si>
    <t xml:space="preserve">EOL Crude
e
A
1179394
020
NXC2
WTI NXC1</t>
  </si>
  <si>
    <t xml:space="preserve">EOL Crude
e
B
1179395
010
NXC2
WTI NXC2</t>
  </si>
  <si>
    <t xml:space="preserve">EOL Crude
e
B
1179395
020
NXC1
WTI NXC2</t>
  </si>
  <si>
    <t xml:space="preserve">EOL Crude
e
C
1179396
010
NXC1
WTI HEDGE</t>
  </si>
  <si>
    <t xml:space="preserve">EOL Crude
e
C
1179396
020
NXC2
WTI HEDGE</t>
  </si>
  <si>
    <t xml:space="preserve">EOL Crude
e
D
1179397
01
GDP-HEHUB
OIL-NG-GW</t>
  </si>
  <si>
    <t xml:space="preserve">EOL Crude
e
D
1179397
01
IF-HEHUB
OIL-NG-GW</t>
  </si>
  <si>
    <t xml:space="preserve">EOL Crude
e
D
1179397
01
NX1
OIL-NG-GW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</si>
  <si>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</si>
  <si>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</si>
  <si>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</si>
  <si>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</si>
  <si>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</si>
  <si>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</si>
  <si>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</si>
  <si>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</si>
  <si>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</si>
  <si>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</si>
  <si>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</si>
  <si>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</si>
  <si>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</si>
  <si>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</si>
  <si>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</si>
  <si>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</si>
  <si>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</si>
  <si>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</si>
  <si>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</si>
  <si>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Natural Gas</t>
  </si>
  <si>
    <t xml:space="preserve">(Inc. Options)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</si>
  <si>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</si>
  <si>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</si>
  <si>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</si>
  <si>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</si>
  <si>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</si>
  <si>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</si>
  <si>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</si>
  <si>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</si>
  <si>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</si>
  <si>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</si>
  <si>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</si>
  <si>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</si>
  <si>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OIL-NG-GW</t>
  </si>
  <si>
    <t xml:space="preserve">Book</t>
  </si>
  <si>
    <t xml:space="preserve">OPTIONS</t>
  </si>
  <si>
    <t xml:space="preserve">Position</t>
  </si>
  <si>
    <t xml:space="preserve">NX1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</si>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</sst>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76320</xdr:rowOff>
        </xdr:from>
        <xdr:to>
          <xdr:col>6</xdr:col>
          <xdr:colOff>0</xdr:colOff>
          <xdr:row>33</xdr:row>
          <xdr:rowOff>66240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31</xdr:row>
          <xdr:rowOff>66600</xdr:rowOff>
        </xdr:from>
        <xdr:to>
          <xdr:col>7</xdr:col>
          <xdr:colOff>587520</xdr:colOff>
          <xdr:row>33</xdr:row>
          <xdr:rowOff>66240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 t="s">
        <v>8</v>
      </c>
      <c r="Q1" s="6"/>
      <c r="R1" s="6" t="s">
        <v>9</v>
      </c>
      <c r="S1" s="6"/>
      <c r="T1" s="6" t="s">
        <v>10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11</v>
      </c>
      <c r="FC1" s="6"/>
      <c r="FD1" s="6" t="s">
        <v>12</v>
      </c>
      <c r="FE1" s="6"/>
      <c r="FF1" s="6" t="s">
        <v>13</v>
      </c>
      <c r="FG1" s="6"/>
      <c r="FH1" s="6" t="s">
        <v>14</v>
      </c>
      <c r="FI1" s="6"/>
      <c r="FJ1" s="6" t="s">
        <v>15</v>
      </c>
      <c r="FK1" s="6"/>
      <c r="FL1" s="6" t="s">
        <v>16</v>
      </c>
      <c r="FM1" s="6"/>
      <c r="FN1" s="6" t="s">
        <v>17</v>
      </c>
      <c r="FO1" s="6"/>
      <c r="FP1" s="6" t="s">
        <v>18</v>
      </c>
      <c r="FQ1" s="6"/>
      <c r="FR1" s="6" t="s">
        <v>19</v>
      </c>
      <c r="FS1" s="6"/>
      <c r="FT1" s="6" t="s">
        <v>20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21</v>
      </c>
      <c r="C2" s="9" t="s">
        <v>22</v>
      </c>
      <c r="D2" s="9" t="s">
        <v>21</v>
      </c>
      <c r="E2" s="9" t="s">
        <v>22</v>
      </c>
      <c r="F2" s="9" t="s">
        <v>21</v>
      </c>
      <c r="G2" s="9" t="s">
        <v>22</v>
      </c>
      <c r="H2" s="9" t="s">
        <v>21</v>
      </c>
      <c r="I2" s="9" t="s">
        <v>22</v>
      </c>
      <c r="J2" s="9" t="s">
        <v>21</v>
      </c>
      <c r="K2" s="9" t="s">
        <v>22</v>
      </c>
      <c r="L2" s="9" t="s">
        <v>21</v>
      </c>
      <c r="M2" s="9" t="s">
        <v>22</v>
      </c>
      <c r="N2" s="9" t="s">
        <v>21</v>
      </c>
      <c r="O2" s="9" t="s">
        <v>22</v>
      </c>
      <c r="P2" s="9" t="s">
        <v>21</v>
      </c>
      <c r="Q2" s="9" t="s">
        <v>22</v>
      </c>
      <c r="R2" s="9" t="s">
        <v>21</v>
      </c>
      <c r="S2" s="9" t="s">
        <v>22</v>
      </c>
      <c r="T2" s="9" t="s">
        <v>21</v>
      </c>
      <c r="U2" s="9" t="s">
        <v>22</v>
      </c>
      <c r="V2" s="9" t="s">
        <v>23</v>
      </c>
      <c r="W2" s="9" t="s">
        <v>24</v>
      </c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22</v>
      </c>
      <c r="FB2" s="9" t="s">
        <v>21</v>
      </c>
      <c r="FC2" s="9" t="s">
        <v>22</v>
      </c>
      <c r="FD2" s="9" t="s">
        <v>21</v>
      </c>
      <c r="FE2" s="9" t="s">
        <v>22</v>
      </c>
      <c r="FF2" s="9" t="s">
        <v>21</v>
      </c>
      <c r="FG2" s="9" t="s">
        <v>22</v>
      </c>
      <c r="FH2" s="9" t="s">
        <v>21</v>
      </c>
      <c r="FI2" s="9" t="s">
        <v>22</v>
      </c>
      <c r="FJ2" s="9" t="s">
        <v>21</v>
      </c>
      <c r="FK2" s="9" t="s">
        <v>22</v>
      </c>
      <c r="FL2" s="9" t="s">
        <v>21</v>
      </c>
      <c r="FM2" s="9" t="s">
        <v>22</v>
      </c>
      <c r="FN2" s="9" t="s">
        <v>21</v>
      </c>
      <c r="FO2" s="9" t="s">
        <v>22</v>
      </c>
      <c r="FP2" s="9" t="s">
        <v>21</v>
      </c>
      <c r="FQ2" s="10" t="s">
        <v>22</v>
      </c>
      <c r="FR2" s="10" t="s">
        <v>21</v>
      </c>
      <c r="FS2" s="10" t="s">
        <v>22</v>
      </c>
      <c r="FT2" s="10" t="s">
        <v>21</v>
      </c>
      <c r="FU2" s="10" t="s">
        <v>22</v>
      </c>
      <c r="FV2" s="10" t="s">
        <v>23</v>
      </c>
      <c r="FW2" s="10" t="s">
        <v>24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8" t="n">
        <v>37043</v>
      </c>
      <c r="B3" s="9" t="n">
        <v>0</v>
      </c>
      <c r="C3" s="9" t="n">
        <v>0</v>
      </c>
      <c r="D3" s="9"/>
      <c r="E3" s="9"/>
      <c r="F3" s="9"/>
      <c r="G3" s="9"/>
      <c r="H3" s="9" t="n">
        <v>0</v>
      </c>
      <c r="I3" s="9" t="n">
        <v>0</v>
      </c>
      <c r="J3" s="9"/>
      <c r="K3" s="9"/>
      <c r="L3" s="9" t="n">
        <v>0</v>
      </c>
      <c r="M3" s="9" t="n">
        <v>0</v>
      </c>
      <c r="N3" s="9" t="n">
        <v>0</v>
      </c>
      <c r="O3" s="9" t="n">
        <v>0</v>
      </c>
      <c r="P3" s="9"/>
      <c r="Q3" s="9"/>
      <c r="R3" s="9"/>
      <c r="S3" s="9"/>
      <c r="T3" s="9"/>
      <c r="U3" s="9"/>
      <c r="V3" s="9" t="n">
        <v>0</v>
      </c>
      <c r="W3" s="9" t="n">
        <v>0</v>
      </c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1" t="n">
        <v>37073</v>
      </c>
      <c r="B4" s="11" t="n">
        <v>0</v>
      </c>
      <c r="C4" s="11" t="n">
        <v>0</v>
      </c>
      <c r="D4" s="11" t="n">
        <v>0</v>
      </c>
      <c r="E4" s="11" t="n">
        <v>0</v>
      </c>
      <c r="F4" s="11"/>
      <c r="G4" s="11"/>
      <c r="H4" s="11" t="n">
        <v>0</v>
      </c>
      <c r="I4" s="11" t="n">
        <v>0</v>
      </c>
      <c r="J4" s="11"/>
      <c r="K4" s="11"/>
      <c r="L4" s="11" t="n">
        <v>0</v>
      </c>
      <c r="M4" s="11" t="n">
        <v>0</v>
      </c>
      <c r="N4" s="11" t="n">
        <v>0</v>
      </c>
      <c r="O4" s="11" t="n">
        <v>0</v>
      </c>
      <c r="P4" s="11"/>
      <c r="Q4" s="11"/>
      <c r="R4" s="11"/>
      <c r="S4" s="11"/>
      <c r="T4" s="11" t="n">
        <v>0</v>
      </c>
      <c r="U4" s="11" t="n">
        <v>0</v>
      </c>
      <c r="V4" s="11" t="n">
        <v>0</v>
      </c>
      <c r="W4" s="11" t="n">
        <v>0</v>
      </c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37104</v>
      </c>
      <c r="B5" s="11" t="n">
        <v>572.509652</v>
      </c>
      <c r="C5" s="11" t="n">
        <v>0</v>
      </c>
      <c r="D5" s="11"/>
      <c r="E5" s="11"/>
      <c r="F5" s="11"/>
      <c r="G5" s="11"/>
      <c r="H5" s="11" t="n">
        <v>731.8166856</v>
      </c>
      <c r="I5" s="11" t="n">
        <v>0</v>
      </c>
      <c r="J5" s="11"/>
      <c r="K5" s="11"/>
      <c r="L5" s="11"/>
      <c r="M5" s="11"/>
      <c r="N5" s="11" t="n">
        <v>199.133792</v>
      </c>
      <c r="O5" s="11" t="n">
        <v>0</v>
      </c>
      <c r="P5" s="11"/>
      <c r="Q5" s="11"/>
      <c r="R5" s="11"/>
      <c r="S5" s="11"/>
      <c r="T5" s="11"/>
      <c r="U5" s="11"/>
      <c r="V5" s="11" t="n">
        <v>1503.4601296</v>
      </c>
      <c r="W5" s="11" t="n">
        <v>0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A6" s="1" t="n">
        <v>37135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 t="n">
        <v>-199.133792</v>
      </c>
      <c r="O6" s="11" t="n">
        <v>0</v>
      </c>
      <c r="P6" s="11"/>
      <c r="Q6" s="11"/>
      <c r="R6" s="11"/>
      <c r="S6" s="11"/>
      <c r="T6" s="11"/>
      <c r="U6" s="11"/>
      <c r="V6" s="11" t="n">
        <v>-199.133792</v>
      </c>
      <c r="W6" s="11" t="n">
        <v>0</v>
      </c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</row>
    <row r="7" customFormat="false" ht="12.75" hidden="false" customHeight="false" outlineLevel="0" collapsed="false">
      <c r="B7" s="11" t="n">
        <v>572.509652</v>
      </c>
      <c r="C7" s="11" t="n">
        <v>0</v>
      </c>
      <c r="D7" s="11" t="n">
        <v>0</v>
      </c>
      <c r="E7" s="11" t="n">
        <v>0</v>
      </c>
      <c r="F7" s="11" t="n">
        <v>0</v>
      </c>
      <c r="G7" s="11" t="n">
        <v>0</v>
      </c>
      <c r="H7" s="11" t="n">
        <v>731.8166856</v>
      </c>
      <c r="I7" s="11" t="n">
        <v>0</v>
      </c>
      <c r="J7" s="11" t="n">
        <v>0</v>
      </c>
      <c r="K7" s="11" t="n">
        <v>0</v>
      </c>
      <c r="L7" s="11" t="n">
        <v>0</v>
      </c>
      <c r="M7" s="11" t="n">
        <v>0</v>
      </c>
      <c r="N7" s="11" t="n">
        <v>0</v>
      </c>
      <c r="O7" s="11" t="n">
        <v>0</v>
      </c>
      <c r="P7" s="11" t="n">
        <v>0</v>
      </c>
      <c r="Q7" s="11" t="n">
        <v>0</v>
      </c>
      <c r="R7" s="11" t="n">
        <v>0</v>
      </c>
      <c r="S7" s="11" t="n">
        <v>0</v>
      </c>
      <c r="T7" s="11" t="n">
        <v>0</v>
      </c>
      <c r="U7" s="11" t="n">
        <v>0</v>
      </c>
      <c r="V7" s="11" t="n">
        <v>1304.3263376</v>
      </c>
      <c r="W7" s="11" t="n">
        <v>0</v>
      </c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K19" activeCellId="0" sqref="K19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55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0.1"/>
    <col collapsed="false" customWidth="true" hidden="false" outlineLevel="0" max="23" min="23" style="14" width="7.55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45926.9625537423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52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B9" s="63"/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75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 t="s">
        <v>47</v>
      </c>
      <c r="AB10" s="78"/>
      <c r="AC10" s="79" t="s">
        <v>47</v>
      </c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>+B21</f>
        <v>#REF!</v>
      </c>
      <c r="C11" s="84" t="e">
        <f aca="false">+C21</f>
        <v>#REF!</v>
      </c>
      <c r="D11" s="85" t="e">
        <f aca="false">+D21</f>
        <v>#REF!</v>
      </c>
      <c r="E11" s="83"/>
      <c r="F11" s="86" t="n">
        <f aca="false">+F21</f>
        <v>572.509652</v>
      </c>
      <c r="G11" s="87"/>
      <c r="H11" s="86" t="n">
        <f aca="false">+H21</f>
        <v>731.8166856</v>
      </c>
      <c r="I11" s="87"/>
      <c r="J11" s="88" t="n">
        <f aca="false">+J21</f>
        <v>0</v>
      </c>
      <c r="K11" s="89" t="n">
        <f aca="false">+K21</f>
        <v>0</v>
      </c>
      <c r="L11" s="83"/>
      <c r="M11" s="86" t="n">
        <f aca="false">+M21</f>
        <v>0</v>
      </c>
      <c r="N11" s="87"/>
      <c r="O11" s="90" t="n">
        <f aca="false">+O21</f>
        <v>1304.3263376</v>
      </c>
      <c r="P11" s="91"/>
      <c r="Q11" s="84" t="e">
        <f aca="false">+Q21</f>
        <v>#REF!</v>
      </c>
      <c r="R11" s="84" t="e">
        <f aca="false">+R21</f>
        <v>#REF!</v>
      </c>
      <c r="S11" s="84" t="e">
        <f aca="false">+S21</f>
        <v>#REF!</v>
      </c>
      <c r="T11" s="84" t="e">
        <f aca="false">+T21</f>
        <v>#REF!</v>
      </c>
      <c r="U11" s="92" t="e">
        <f aca="false">+U21</f>
        <v>#REF!</v>
      </c>
      <c r="V11" s="24"/>
      <c r="W11" s="83"/>
      <c r="X11" s="93" t="e">
        <f aca="false">+X21</f>
        <v>#REF!</v>
      </c>
      <c r="Y11" s="93" t="e">
        <f aca="false">+Y21</f>
        <v>#REF!</v>
      </c>
      <c r="Z11" s="94" t="e">
        <f aca="false">+Z21</f>
        <v>#REF!</v>
      </c>
      <c r="AA11" s="95" t="n">
        <f aca="false">+AA21</f>
        <v>1304.3263376</v>
      </c>
      <c r="AB11" s="78"/>
      <c r="AC11" s="95" t="n">
        <f aca="false">O11</f>
        <v>1304.3263376</v>
      </c>
      <c r="AD11" s="82"/>
      <c r="AE11" s="96" t="n">
        <f aca="false">SUM(AE12:AE20)</f>
        <v>0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B12" s="78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7"/>
      <c r="AA13" s="108"/>
      <c r="AB13" s="15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1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1"/>
      <c r="AA15" s="117"/>
      <c r="AB15" s="15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26"/>
      <c r="P16" s="125"/>
      <c r="Q16" s="125"/>
      <c r="R16" s="125"/>
      <c r="S16" s="125"/>
      <c r="T16" s="125"/>
      <c r="U16" s="121"/>
      <c r="V16" s="120"/>
      <c r="W16" s="119"/>
      <c r="X16" s="127"/>
      <c r="Y16" s="128"/>
      <c r="Z16" s="128"/>
      <c r="AA16" s="129"/>
      <c r="AB16" s="15"/>
      <c r="AC16" s="129"/>
      <c r="AE16" s="109"/>
    </row>
    <row r="17" customFormat="false" ht="15.75" hidden="false" customHeight="false" outlineLevel="0" collapsed="false">
      <c r="A17" s="119" t="n">
        <v>37104</v>
      </c>
      <c r="B17" s="120"/>
      <c r="C17" s="116"/>
      <c r="D17" s="121"/>
      <c r="E17" s="120"/>
      <c r="F17" s="122" t="n">
        <f aca="false">OBS!B5</f>
        <v>572.509652</v>
      </c>
      <c r="G17" s="120"/>
      <c r="H17" s="122" t="n">
        <f aca="false">OBS!H5</f>
        <v>731.8166856</v>
      </c>
      <c r="I17" s="120"/>
      <c r="J17" s="123" t="n">
        <f aca="false">OBS!L5</f>
        <v>0</v>
      </c>
      <c r="K17" s="124" t="n">
        <f aca="false">OBS!N5</f>
        <v>199.133792</v>
      </c>
      <c r="L17" s="125"/>
      <c r="M17" s="122" t="n">
        <f aca="false">OBS!E5+OBS!M5</f>
        <v>0</v>
      </c>
      <c r="N17" s="120"/>
      <c r="O17" s="126" t="n">
        <f aca="false">SUM(F17:M17)</f>
        <v>1503.4601296</v>
      </c>
      <c r="P17" s="125"/>
      <c r="Q17" s="125"/>
      <c r="R17" s="125"/>
      <c r="S17" s="125"/>
      <c r="T17" s="125"/>
      <c r="U17" s="121"/>
      <c r="V17" s="120"/>
      <c r="W17" s="119" t="n">
        <f aca="false">A17</f>
        <v>37104</v>
      </c>
      <c r="X17" s="127"/>
      <c r="Y17" s="128"/>
      <c r="Z17" s="128"/>
      <c r="AA17" s="129" t="n">
        <f aca="false">O17-M17</f>
        <v>1503.4601296</v>
      </c>
      <c r="AB17" s="15"/>
      <c r="AC17" s="129" t="n">
        <f aca="false">O17</f>
        <v>1503.4601296</v>
      </c>
      <c r="AE17" s="130" t="n">
        <f aca="false">OBS!P4+OBS!R4+OBS!T4</f>
        <v>0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26"/>
      <c r="P18" s="125"/>
      <c r="Q18" s="125"/>
      <c r="R18" s="125"/>
      <c r="S18" s="125"/>
      <c r="T18" s="125"/>
      <c r="U18" s="121"/>
      <c r="V18" s="120"/>
      <c r="W18" s="119"/>
      <c r="X18" s="127"/>
      <c r="Y18" s="128"/>
      <c r="Z18" s="128"/>
      <c r="AA18" s="129"/>
      <c r="AB18" s="15"/>
      <c r="AC18" s="129"/>
      <c r="AE18" s="109"/>
    </row>
    <row r="19" customFormat="false" ht="15.75" hidden="false" customHeight="false" outlineLevel="0" collapsed="false">
      <c r="A19" s="119" t="n">
        <v>37135</v>
      </c>
      <c r="B19" s="120"/>
      <c r="C19" s="116"/>
      <c r="D19" s="121"/>
      <c r="E19" s="120"/>
      <c r="F19" s="122" t="n">
        <f aca="false">OBS!B6</f>
        <v>0</v>
      </c>
      <c r="G19" s="120"/>
      <c r="H19" s="122" t="n">
        <f aca="false">OBS!H6</f>
        <v>0</v>
      </c>
      <c r="I19" s="120"/>
      <c r="J19" s="123" t="n">
        <f aca="false">OBS!L6</f>
        <v>0</v>
      </c>
      <c r="K19" s="124" t="n">
        <f aca="false">OBS!N6</f>
        <v>-199.133792</v>
      </c>
      <c r="L19" s="125"/>
      <c r="M19" s="122" t="n">
        <f aca="false">OBS!E6+OBS!M6</f>
        <v>0</v>
      </c>
      <c r="N19" s="120"/>
      <c r="O19" s="126" t="n">
        <f aca="false">SUM(F19:M19)</f>
        <v>-199.133792</v>
      </c>
      <c r="P19" s="125"/>
      <c r="Q19" s="125"/>
      <c r="R19" s="125"/>
      <c r="S19" s="125"/>
      <c r="T19" s="125"/>
      <c r="U19" s="121"/>
      <c r="V19" s="120"/>
      <c r="W19" s="119" t="n">
        <f aca="false">A19</f>
        <v>37135</v>
      </c>
      <c r="X19" s="127"/>
      <c r="Y19" s="128"/>
      <c r="Z19" s="128"/>
      <c r="AA19" s="129" t="n">
        <f aca="false">O19-M19</f>
        <v>-199.133792</v>
      </c>
      <c r="AB19" s="15"/>
      <c r="AC19" s="129" t="n">
        <f aca="false">O19</f>
        <v>-199.133792</v>
      </c>
      <c r="AE19" s="109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26"/>
      <c r="P20" s="125"/>
      <c r="Q20" s="125"/>
      <c r="R20" s="125"/>
      <c r="S20" s="125"/>
      <c r="T20" s="125"/>
      <c r="U20" s="121"/>
      <c r="V20" s="120"/>
      <c r="W20" s="119"/>
      <c r="X20" s="127"/>
      <c r="Y20" s="128"/>
      <c r="Z20" s="128"/>
      <c r="AA20" s="129"/>
      <c r="AB20" s="15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>SUM(#REF!)</f>
        <v>#REF!</v>
      </c>
      <c r="C21" s="133" t="e">
        <f aca="false">SUM(#REF!)</f>
        <v>#REF!</v>
      </c>
      <c r="D21" s="134" t="e">
        <f aca="false">SUM(#REF!)</f>
        <v>#REF!</v>
      </c>
      <c r="E21" s="135"/>
      <c r="F21" s="136" t="n">
        <f aca="false">SUM(F16:F20)</f>
        <v>572.509652</v>
      </c>
      <c r="G21" s="137"/>
      <c r="H21" s="136" t="n">
        <f aca="false">SUM(H16:H20)</f>
        <v>731.8166856</v>
      </c>
      <c r="I21" s="137"/>
      <c r="J21" s="138" t="n">
        <f aca="false">SUM(J16:J20)</f>
        <v>0</v>
      </c>
      <c r="K21" s="139" t="n">
        <f aca="false">SUM(K16:K20)</f>
        <v>0</v>
      </c>
      <c r="L21" s="136"/>
      <c r="M21" s="136" t="n">
        <f aca="false">SUM(M16:M20)</f>
        <v>0</v>
      </c>
      <c r="N21" s="137"/>
      <c r="O21" s="140" t="n">
        <f aca="false">SUM(O16:O20)</f>
        <v>1304.3263376</v>
      </c>
      <c r="P21" s="137"/>
      <c r="Q21" s="137" t="e">
        <f aca="false">SUM(#REF!)</f>
        <v>#REF!</v>
      </c>
      <c r="R21" s="137" t="e">
        <f aca="false">SUM(#REF!)</f>
        <v>#REF!</v>
      </c>
      <c r="S21" s="137" t="e">
        <f aca="false">SUM(#REF!)</f>
        <v>#REF!</v>
      </c>
      <c r="T21" s="137" t="e">
        <f aca="false">SUM(#REF!)</f>
        <v>#REF!</v>
      </c>
      <c r="U21" s="134" t="e">
        <f aca="false">SUM(#REF!)</f>
        <v>#REF!</v>
      </c>
      <c r="V21" s="141"/>
      <c r="W21" s="142"/>
      <c r="X21" s="143" t="e">
        <f aca="false">SUM(#REF!)</f>
        <v>#REF!</v>
      </c>
      <c r="Y21" s="143" t="e">
        <f aca="false">SUM(#REF!)</f>
        <v>#REF!</v>
      </c>
      <c r="Z21" s="143" t="e">
        <f aca="false">SUM(#REF!)</f>
        <v>#REF!</v>
      </c>
      <c r="AA21" s="144" t="n">
        <f aca="false">SUM(AA16:AA20)</f>
        <v>1304.3263376</v>
      </c>
      <c r="AB21" s="145"/>
      <c r="AC21" s="144" t="n">
        <f aca="false">SUM(AC12:AC20)</f>
        <v>1304.3263376</v>
      </c>
      <c r="AD21" s="146"/>
      <c r="AE21" s="147" t="n">
        <f aca="false">SUM(AE12:AE20)</f>
        <v>0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  <c r="AB22" s="15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  <c r="AB23" s="15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  <c r="AB24" s="15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K19" activeCellId="0" sqref="K19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66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5.55"/>
    <col collapsed="false" customWidth="true" hidden="false" outlineLevel="0" max="23" min="23" style="14" width="7.1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56" t="s">
        <v>50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C3" s="156"/>
      <c r="AD3" s="157"/>
      <c r="AE3" s="157"/>
      <c r="AF3" s="157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45926.9625537423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52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158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 t="s">
        <v>47</v>
      </c>
      <c r="AC10" s="79" t="s">
        <v>47</v>
      </c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>+B21</f>
        <v>#REF!</v>
      </c>
      <c r="C11" s="84" t="e">
        <f aca="false">+C21</f>
        <v>#REF!</v>
      </c>
      <c r="D11" s="85" t="e">
        <f aca="false">+D21</f>
        <v>#REF!</v>
      </c>
      <c r="E11" s="83"/>
      <c r="F11" s="86" t="n">
        <f aca="false">+F21</f>
        <v>572.509652</v>
      </c>
      <c r="G11" s="87"/>
      <c r="H11" s="86" t="n">
        <f aca="false">+H21</f>
        <v>-811.1833144</v>
      </c>
      <c r="I11" s="87"/>
      <c r="J11" s="88" t="n">
        <f aca="false">+J21</f>
        <v>0</v>
      </c>
      <c r="K11" s="89" t="n">
        <f aca="false">+K21</f>
        <v>0</v>
      </c>
      <c r="L11" s="83"/>
      <c r="M11" s="86" t="n">
        <f aca="false">+M21</f>
        <v>0</v>
      </c>
      <c r="N11" s="87"/>
      <c r="O11" s="90" t="n">
        <f aca="false">+O21</f>
        <v>-238.6736624</v>
      </c>
      <c r="P11" s="91"/>
      <c r="Q11" s="84" t="e">
        <f aca="false">+Q21</f>
        <v>#REF!</v>
      </c>
      <c r="R11" s="84" t="e">
        <f aca="false">+R21</f>
        <v>#REF!</v>
      </c>
      <c r="S11" s="84" t="e">
        <f aca="false">+S21</f>
        <v>#REF!</v>
      </c>
      <c r="T11" s="84" t="e">
        <f aca="false">+T21</f>
        <v>#REF!</v>
      </c>
      <c r="U11" s="92" t="e">
        <f aca="false">+U21</f>
        <v>#REF!</v>
      </c>
      <c r="V11" s="24"/>
      <c r="W11" s="83"/>
      <c r="X11" s="93" t="e">
        <f aca="false">+X21</f>
        <v>#REF!</v>
      </c>
      <c r="Y11" s="93" t="e">
        <f aca="false">+Y21</f>
        <v>#REF!</v>
      </c>
      <c r="Z11" s="94" t="e">
        <f aca="false">+Z21</f>
        <v>#REF!</v>
      </c>
      <c r="AA11" s="95" t="n">
        <f aca="false">+AA21</f>
        <v>-238.6736624</v>
      </c>
      <c r="AC11" s="95" t="n">
        <f aca="false">O11</f>
        <v>-238.6736624</v>
      </c>
      <c r="AD11" s="82"/>
      <c r="AE11" s="96" t="n">
        <f aca="false">SUM(AE12:AE20)</f>
        <v>0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6"/>
      <c r="AA13" s="108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6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6"/>
      <c r="AA15" s="117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59"/>
      <c r="P16" s="160"/>
      <c r="Q16" s="160"/>
      <c r="R16" s="160"/>
      <c r="S16" s="160"/>
      <c r="T16" s="160"/>
      <c r="U16" s="161"/>
      <c r="V16" s="120"/>
      <c r="W16" s="119"/>
      <c r="X16" s="127"/>
      <c r="Y16" s="128"/>
      <c r="Z16" s="128"/>
      <c r="AA16" s="129"/>
      <c r="AC16" s="129"/>
      <c r="AE16" s="109"/>
    </row>
    <row r="17" customFormat="false" ht="15.75" hidden="false" customHeight="false" outlineLevel="0" collapsed="false">
      <c r="A17" s="119" t="n">
        <v>37104</v>
      </c>
      <c r="B17" s="120"/>
      <c r="C17" s="116"/>
      <c r="D17" s="121"/>
      <c r="E17" s="120"/>
      <c r="F17" s="122" t="n">
        <f aca="false">+'WTI GW'!F17-'WTI GW Prior'!F17</f>
        <v>572.509652</v>
      </c>
      <c r="G17" s="120"/>
      <c r="H17" s="122" t="n">
        <f aca="false">+'WTI GW'!H17-'WTI GW Prior'!H17</f>
        <v>-811.1833144</v>
      </c>
      <c r="I17" s="120"/>
      <c r="J17" s="123" t="n">
        <f aca="false">+'WTI GW'!J17-'WTI GW Prior'!J17</f>
        <v>0</v>
      </c>
      <c r="K17" s="124" t="n">
        <f aca="false">+'WTI GW'!K17-'WTI GW Prior'!K17</f>
        <v>199.133792</v>
      </c>
      <c r="L17" s="125"/>
      <c r="M17" s="122" t="n">
        <f aca="false">+'WTI GW'!M17-'WTI GW Prior'!M17</f>
        <v>0</v>
      </c>
      <c r="N17" s="120"/>
      <c r="O17" s="159" t="n">
        <f aca="false">SUM(F17:M17)</f>
        <v>-39.5398704</v>
      </c>
      <c r="P17" s="160"/>
      <c r="Q17" s="160"/>
      <c r="R17" s="160"/>
      <c r="S17" s="160"/>
      <c r="T17" s="160"/>
      <c r="U17" s="161"/>
      <c r="V17" s="120"/>
      <c r="W17" s="119" t="n">
        <f aca="false">A17</f>
        <v>37104</v>
      </c>
      <c r="X17" s="127"/>
      <c r="Y17" s="128"/>
      <c r="Z17" s="128"/>
      <c r="AA17" s="129" t="n">
        <f aca="false">O17-M17</f>
        <v>-39.5398704</v>
      </c>
      <c r="AC17" s="129" t="n">
        <f aca="false">O17</f>
        <v>-39.5398704</v>
      </c>
      <c r="AE17" s="130" t="n">
        <f aca="false">+'WTI GW'!AE17-'WTI GW Prior'!AE17</f>
        <v>0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59"/>
      <c r="P18" s="160"/>
      <c r="Q18" s="160"/>
      <c r="R18" s="160"/>
      <c r="S18" s="160"/>
      <c r="T18" s="160"/>
      <c r="U18" s="161"/>
      <c r="V18" s="120"/>
      <c r="W18" s="119"/>
      <c r="X18" s="127"/>
      <c r="Y18" s="128"/>
      <c r="Z18" s="128"/>
      <c r="AA18" s="129"/>
      <c r="AC18" s="129"/>
      <c r="AE18" s="109"/>
    </row>
    <row r="19" customFormat="false" ht="15.75" hidden="false" customHeight="false" outlineLevel="0" collapsed="false">
      <c r="A19" s="119" t="n">
        <v>37135</v>
      </c>
      <c r="B19" s="120"/>
      <c r="C19" s="116"/>
      <c r="D19" s="121"/>
      <c r="E19" s="120"/>
      <c r="F19" s="122" t="n">
        <f aca="false">+'WTI GW'!F19-'WTI GW Prior'!F19</f>
        <v>0</v>
      </c>
      <c r="G19" s="120"/>
      <c r="H19" s="122" t="n">
        <f aca="false">+'WTI GW'!H19-'WTI GW Prior'!H19</f>
        <v>0</v>
      </c>
      <c r="I19" s="120"/>
      <c r="J19" s="123" t="n">
        <f aca="false">+'WTI GW'!J19-'WTI GW Prior'!J19</f>
        <v>0</v>
      </c>
      <c r="K19" s="124" t="n">
        <f aca="false">+'WTI GW'!K19-'WTI GW Prior'!K19</f>
        <v>-199.133792</v>
      </c>
      <c r="L19" s="125"/>
      <c r="M19" s="122" t="n">
        <f aca="false">+'WTI GW'!M19-'WTI GW Prior'!M19</f>
        <v>0</v>
      </c>
      <c r="N19" s="120"/>
      <c r="O19" s="159" t="n">
        <f aca="false">SUM(F19:M19)</f>
        <v>-199.133792</v>
      </c>
      <c r="P19" s="160"/>
      <c r="Q19" s="160"/>
      <c r="R19" s="160"/>
      <c r="S19" s="160"/>
      <c r="T19" s="160"/>
      <c r="U19" s="161"/>
      <c r="V19" s="120"/>
      <c r="W19" s="119" t="n">
        <f aca="false">A19</f>
        <v>37135</v>
      </c>
      <c r="X19" s="127"/>
      <c r="Y19" s="128"/>
      <c r="Z19" s="128"/>
      <c r="AA19" s="129" t="n">
        <f aca="false">O19-M19</f>
        <v>-199.133792</v>
      </c>
      <c r="AC19" s="129" t="n">
        <f aca="false">O19</f>
        <v>-199.133792</v>
      </c>
      <c r="AE19" s="109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59"/>
      <c r="P20" s="160"/>
      <c r="Q20" s="160"/>
      <c r="R20" s="160"/>
      <c r="S20" s="160"/>
      <c r="T20" s="160"/>
      <c r="U20" s="161"/>
      <c r="V20" s="120"/>
      <c r="W20" s="119"/>
      <c r="X20" s="127"/>
      <c r="Y20" s="128"/>
      <c r="Z20" s="128"/>
      <c r="AA20" s="129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>SUM(#REF!)</f>
        <v>#REF!</v>
      </c>
      <c r="C21" s="133" t="e">
        <f aca="false">SUM(#REF!)</f>
        <v>#REF!</v>
      </c>
      <c r="D21" s="162" t="e">
        <f aca="false">SUM(#REF!)</f>
        <v>#REF!</v>
      </c>
      <c r="E21" s="133"/>
      <c r="F21" s="163" t="n">
        <f aca="false">SUM(F16:F20)</f>
        <v>572.509652</v>
      </c>
      <c r="G21" s="133"/>
      <c r="H21" s="163" t="n">
        <f aca="false">SUM(H16:H20)</f>
        <v>-811.1833144</v>
      </c>
      <c r="I21" s="133"/>
      <c r="J21" s="164" t="n">
        <f aca="false">SUM(J16:J20)</f>
        <v>0</v>
      </c>
      <c r="K21" s="165" t="n">
        <f aca="false">SUM(K16:K20)</f>
        <v>0</v>
      </c>
      <c r="L21" s="163"/>
      <c r="M21" s="163" t="n">
        <f aca="false">SUM(M16:M20)</f>
        <v>0</v>
      </c>
      <c r="N21" s="133"/>
      <c r="O21" s="166" t="n">
        <f aca="false">SUM(O16:O20)</f>
        <v>-238.6736624</v>
      </c>
      <c r="P21" s="133"/>
      <c r="Q21" s="133" t="e">
        <f aca="false">SUM(#REF!)</f>
        <v>#REF!</v>
      </c>
      <c r="R21" s="133" t="e">
        <f aca="false">SUM(#REF!)</f>
        <v>#REF!</v>
      </c>
      <c r="S21" s="133" t="e">
        <f aca="false">SUM(#REF!)</f>
        <v>#REF!</v>
      </c>
      <c r="T21" s="133" t="e">
        <f aca="false">SUM(#REF!)</f>
        <v>#REF!</v>
      </c>
      <c r="U21" s="162" t="e">
        <f aca="false">SUM(#REF!)</f>
        <v>#REF!</v>
      </c>
      <c r="V21" s="133"/>
      <c r="W21" s="133"/>
      <c r="X21" s="167" t="e">
        <f aca="false">SUM(#REF!)</f>
        <v>#REF!</v>
      </c>
      <c r="Y21" s="167" t="e">
        <f aca="false">SUM(#REF!)</f>
        <v>#REF!</v>
      </c>
      <c r="Z21" s="167" t="e">
        <f aca="false">SUM(#REF!)</f>
        <v>#REF!</v>
      </c>
      <c r="AA21" s="168" t="n">
        <f aca="false">SUM(AA16:AA20)</f>
        <v>-238.6736624</v>
      </c>
      <c r="AB21" s="10"/>
      <c r="AC21" s="168" t="n">
        <f aca="false">SUM(AC12:AC20)</f>
        <v>-238.6736624</v>
      </c>
      <c r="AE21" s="147" t="n">
        <f aca="false">SUM(AE12:AE20)</f>
        <v>0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5</xdr:col>
                    <xdr:colOff>0</xdr:colOff>
                    <xdr:row>31</xdr:row>
                    <xdr:rowOff>76320</xdr:rowOff>
                  </from>
                  <to>
                    <xdr:col>6</xdr:col>
                    <xdr:colOff>0</xdr:colOff>
                    <xdr:row>33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31</xdr:row>
                    <xdr:rowOff>66600</xdr:rowOff>
                  </from>
                  <to>
                    <xdr:col>7</xdr:col>
                    <xdr:colOff>587520</xdr:colOff>
                    <xdr:row>33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A17" activeCellId="0" sqref="AA17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66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5.55"/>
    <col collapsed="false" customWidth="true" hidden="false" outlineLevel="0" max="23" min="23" style="14" width="6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9" t="s">
        <v>51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70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45925.9625537951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80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B9" s="63"/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75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/>
      <c r="AB10" s="78"/>
      <c r="AC10" s="79"/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/>
        <v>#REF!</v>
      </c>
      <c r="C11" s="84" t="e">
        <f aca="false"/>
        <v>#REF!</v>
      </c>
      <c r="D11" s="85" t="e">
        <f aca="false"/>
        <v>#REF!</v>
      </c>
      <c r="E11" s="83"/>
      <c r="F11" s="86" t="n">
        <v>0</v>
      </c>
      <c r="G11" s="87"/>
      <c r="H11" s="86" t="n">
        <v>1543.1071903</v>
      </c>
      <c r="I11" s="87"/>
      <c r="J11" s="88" t="n">
        <v>0</v>
      </c>
      <c r="K11" s="89" t="n">
        <v>0</v>
      </c>
      <c r="L11" s="83"/>
      <c r="M11" s="86" t="n">
        <v>0</v>
      </c>
      <c r="N11" s="87"/>
      <c r="O11" s="90" t="n">
        <v>1543.1071903</v>
      </c>
      <c r="P11" s="91"/>
      <c r="Q11" s="84" t="e">
        <f aca="false"/>
        <v>#REF!</v>
      </c>
      <c r="R11" s="84" t="e">
        <f aca="false"/>
        <v>#REF!</v>
      </c>
      <c r="S11" s="84" t="e">
        <f aca="false"/>
        <v>#REF!</v>
      </c>
      <c r="T11" s="84" t="e">
        <f aca="false"/>
        <v>#REF!</v>
      </c>
      <c r="U11" s="92" t="e">
        <f aca="false"/>
        <v>#REF!</v>
      </c>
      <c r="V11" s="24"/>
      <c r="W11" s="83"/>
      <c r="X11" s="93" t="e">
        <f aca="false"/>
        <v>#REF!</v>
      </c>
      <c r="Y11" s="93" t="e">
        <f aca="false"/>
        <v>#REF!</v>
      </c>
      <c r="Z11" s="94" t="e">
        <f aca="false"/>
        <v>#REF!</v>
      </c>
      <c r="AA11" s="95" t="n">
        <v>1543.1071903</v>
      </c>
      <c r="AB11" s="78"/>
      <c r="AC11" s="95" t="n">
        <v>1543.1071903</v>
      </c>
      <c r="AD11" s="82"/>
      <c r="AE11" s="96" t="n">
        <v>1E-008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B12" s="78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7"/>
      <c r="AA13" s="108"/>
      <c r="AB13" s="15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1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1"/>
      <c r="AA15" s="117"/>
      <c r="AB15" s="15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26"/>
      <c r="P16" s="125"/>
      <c r="Q16" s="125"/>
      <c r="R16" s="125"/>
      <c r="S16" s="125"/>
      <c r="T16" s="125"/>
      <c r="U16" s="121"/>
      <c r="V16" s="120"/>
      <c r="W16" s="119"/>
      <c r="X16" s="127"/>
      <c r="Y16" s="128"/>
      <c r="Z16" s="128"/>
      <c r="AA16" s="129"/>
      <c r="AB16" s="15"/>
      <c r="AC16" s="129"/>
      <c r="AE16" s="109"/>
    </row>
    <row r="17" customFormat="false" ht="15.75" hidden="false" customHeight="false" outlineLevel="0" collapsed="false">
      <c r="A17" s="119" t="n">
        <v>37104</v>
      </c>
      <c r="B17" s="120"/>
      <c r="C17" s="116"/>
      <c r="D17" s="121"/>
      <c r="E17" s="120"/>
      <c r="F17" s="122" t="n">
        <v>0</v>
      </c>
      <c r="G17" s="120"/>
      <c r="H17" s="122" t="n">
        <v>1543</v>
      </c>
      <c r="I17" s="120"/>
      <c r="J17" s="123" t="n">
        <v>0</v>
      </c>
      <c r="K17" s="124" t="n">
        <v>0</v>
      </c>
      <c r="L17" s="125"/>
      <c r="M17" s="122" t="n">
        <v>0</v>
      </c>
      <c r="N17" s="120"/>
      <c r="O17" s="126" t="n">
        <f aca="false">SUM(F17:M17)</f>
        <v>1543</v>
      </c>
      <c r="P17" s="125"/>
      <c r="Q17" s="125"/>
      <c r="R17" s="125"/>
      <c r="S17" s="125"/>
      <c r="T17" s="125"/>
      <c r="U17" s="121"/>
      <c r="V17" s="120"/>
      <c r="W17" s="119" t="n">
        <f aca="false">A17</f>
        <v>37104</v>
      </c>
      <c r="X17" s="127"/>
      <c r="Y17" s="128"/>
      <c r="Z17" s="128"/>
      <c r="AA17" s="129" t="n">
        <f aca="false">O17-M17</f>
        <v>1543</v>
      </c>
      <c r="AB17" s="15"/>
      <c r="AC17" s="129" t="n">
        <f aca="false">O17</f>
        <v>1543</v>
      </c>
      <c r="AE17" s="130" t="n">
        <f aca="false">OBS!P4+OBS!R4+OBS!T4</f>
        <v>0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26"/>
      <c r="P18" s="125"/>
      <c r="Q18" s="125"/>
      <c r="R18" s="125"/>
      <c r="S18" s="125"/>
      <c r="T18" s="125"/>
      <c r="U18" s="121"/>
      <c r="V18" s="120"/>
      <c r="W18" s="119"/>
      <c r="X18" s="127"/>
      <c r="Y18" s="128"/>
      <c r="Z18" s="128"/>
      <c r="AA18" s="129"/>
      <c r="AB18" s="15"/>
      <c r="AC18" s="129"/>
      <c r="AE18" s="109"/>
    </row>
    <row r="19" customFormat="false" ht="15.75" hidden="false" customHeight="false" outlineLevel="0" collapsed="false">
      <c r="A19" s="119" t="n">
        <v>37135</v>
      </c>
      <c r="B19" s="120"/>
      <c r="C19" s="116"/>
      <c r="D19" s="121"/>
      <c r="E19" s="120"/>
      <c r="F19" s="122" t="n">
        <v>0</v>
      </c>
      <c r="G19" s="120"/>
      <c r="H19" s="122" t="n">
        <v>0</v>
      </c>
      <c r="I19" s="120"/>
      <c r="J19" s="123" t="n">
        <v>0</v>
      </c>
      <c r="K19" s="124" t="n">
        <v>0</v>
      </c>
      <c r="L19" s="125"/>
      <c r="M19" s="122" t="n">
        <v>0</v>
      </c>
      <c r="N19" s="120"/>
      <c r="O19" s="126" t="n">
        <f aca="false">SUM(F19:M19)</f>
        <v>0</v>
      </c>
      <c r="P19" s="125"/>
      <c r="Q19" s="125"/>
      <c r="R19" s="125"/>
      <c r="S19" s="125"/>
      <c r="T19" s="125"/>
      <c r="U19" s="121"/>
      <c r="V19" s="120"/>
      <c r="W19" s="119" t="n">
        <f aca="false">A19</f>
        <v>37135</v>
      </c>
      <c r="X19" s="127"/>
      <c r="Y19" s="128"/>
      <c r="Z19" s="128"/>
      <c r="AA19" s="129" t="n">
        <f aca="false">O19-M19</f>
        <v>0</v>
      </c>
      <c r="AB19" s="15"/>
      <c r="AC19" s="129" t="n">
        <f aca="false">O19</f>
        <v>0</v>
      </c>
      <c r="AE19" s="109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26"/>
      <c r="P20" s="125"/>
      <c r="Q20" s="125"/>
      <c r="R20" s="125"/>
      <c r="S20" s="125"/>
      <c r="T20" s="125"/>
      <c r="U20" s="121"/>
      <c r="V20" s="120"/>
      <c r="W20" s="119"/>
      <c r="X20" s="127"/>
      <c r="Y20" s="128"/>
      <c r="Z20" s="128"/>
      <c r="AA20" s="129"/>
      <c r="AB20" s="15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/>
        <v>#REF!</v>
      </c>
      <c r="C21" s="133" t="e">
        <f aca="false"/>
        <v>#REF!</v>
      </c>
      <c r="D21" s="134" t="e">
        <f aca="false"/>
        <v>#REF!</v>
      </c>
      <c r="E21" s="135"/>
      <c r="F21" s="136" t="n">
        <v>0</v>
      </c>
      <c r="G21" s="137"/>
      <c r="H21" s="136" t="n">
        <v>1543.1071903</v>
      </c>
      <c r="I21" s="137"/>
      <c r="J21" s="138" t="n">
        <v>0</v>
      </c>
      <c r="K21" s="139" t="n">
        <v>0</v>
      </c>
      <c r="L21" s="136"/>
      <c r="M21" s="136" t="n">
        <v>0</v>
      </c>
      <c r="N21" s="137"/>
      <c r="O21" s="140" t="n">
        <v>1543.1071903</v>
      </c>
      <c r="P21" s="137"/>
      <c r="Q21" s="137" t="e">
        <f aca="false"/>
        <v>#REF!</v>
      </c>
      <c r="R21" s="137" t="e">
        <f aca="false"/>
        <v>#REF!</v>
      </c>
      <c r="S21" s="137" t="e">
        <f aca="false"/>
        <v>#REF!</v>
      </c>
      <c r="T21" s="137" t="e">
        <f aca="false"/>
        <v>#REF!</v>
      </c>
      <c r="U21" s="134" t="e">
        <f aca="false"/>
        <v>#REF!</v>
      </c>
      <c r="V21" s="141"/>
      <c r="W21" s="142"/>
      <c r="X21" s="143" t="e">
        <f aca="false"/>
        <v>#REF!</v>
      </c>
      <c r="Y21" s="143" t="e">
        <f aca="false"/>
        <v>#REF!</v>
      </c>
      <c r="Z21" s="143" t="e">
        <f aca="false"/>
        <v>#REF!</v>
      </c>
      <c r="AA21" s="144" t="n">
        <v>1543.1071903</v>
      </c>
      <c r="AB21" s="145"/>
      <c r="AC21" s="144" t="n">
        <v>1543.1071903</v>
      </c>
      <c r="AD21" s="146"/>
      <c r="AE21" s="147" t="n">
        <v>1E-008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  <c r="AB22" s="15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  <c r="AB23" s="15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  <c r="AB24" s="15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71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8" activeCellId="0" sqref="G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  <col collapsed="false" customWidth="false" hidden="true" outlineLevel="0" max="22" min="22" style="0" width="9.06"/>
    <col collapsed="false" customWidth="true" hidden="false" outlineLevel="0" max="28" min="28" style="0" width="5.66"/>
    <col collapsed="false" customWidth="true" hidden="false" outlineLevel="0" max="30" min="30" style="0" width="5.66"/>
  </cols>
  <sheetData>
    <row r="6" customFormat="false" ht="60" hidden="false" customHeight="false" outlineLevel="0" collapsed="false">
      <c r="A6" s="172" t="s">
        <v>52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</row>
    <row r="7" customFormat="false" ht="60" hidden="false" customHeight="false" outlineLevel="0" collapsed="false">
      <c r="A7" s="172" t="s">
        <v>53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</row>
    <row r="8" customFormat="false" ht="59.25" hidden="false" customHeight="false" outlineLevel="0" collapsed="false">
      <c r="A8" s="173"/>
      <c r="B8" s="173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</row>
    <row r="9" customFormat="false" ht="45" hidden="false" customHeight="false" outlineLevel="0" collapsed="false">
      <c r="B9" s="175" t="s">
        <v>54</v>
      </c>
      <c r="C9" s="176"/>
      <c r="D9" s="176"/>
      <c r="E9" s="176"/>
      <c r="F9" s="176"/>
      <c r="G9" s="176"/>
      <c r="H9" s="177" t="s">
        <v>55</v>
      </c>
      <c r="I9" s="178"/>
      <c r="J9" s="178"/>
      <c r="K9" s="178"/>
      <c r="L9" s="178"/>
      <c r="M9" s="176"/>
      <c r="N9" s="176"/>
    </row>
    <row r="10" customFormat="false" ht="45" hidden="false" customHeight="false" outlineLevel="0" collapsed="false">
      <c r="A10" s="179" t="s">
        <v>56</v>
      </c>
      <c r="B10" s="179"/>
      <c r="D10" s="174"/>
      <c r="E10" s="174"/>
      <c r="F10" s="174"/>
      <c r="G10" s="174"/>
      <c r="H10" s="177"/>
      <c r="I10" s="176"/>
      <c r="J10" s="174"/>
      <c r="K10" s="174"/>
      <c r="L10" s="174"/>
      <c r="M10" s="174"/>
      <c r="N10" s="174"/>
      <c r="O10" s="174"/>
      <c r="P10" s="174"/>
      <c r="Q10" s="174"/>
    </row>
    <row r="11" customFormat="false" ht="45" hidden="false" customHeight="false" outlineLevel="0" collapsed="false">
      <c r="A11" s="180"/>
      <c r="B11" s="174"/>
      <c r="C11" s="174"/>
      <c r="D11" s="174"/>
      <c r="E11" s="174"/>
      <c r="F11" s="174"/>
      <c r="G11" s="174"/>
      <c r="H11" s="177"/>
      <c r="I11" s="174"/>
      <c r="J11" s="174"/>
      <c r="K11" s="174"/>
      <c r="L11" s="174"/>
      <c r="M11" s="174"/>
      <c r="N11" s="174"/>
      <c r="O11" s="174"/>
      <c r="P11" s="174"/>
      <c r="Q11" s="174"/>
    </row>
    <row r="12" customFormat="false" ht="45" hidden="false" customHeight="false" outlineLevel="0" collapsed="false">
      <c r="H12" s="177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2001-06-20T18:31:46Z</cp:lastPrinted>
  <dcterms:modified xsi:type="dcterms:W3CDTF">2001-06-21T20:02:59Z</dcterms:modified>
  <cp:revision>0</cp:revision>
  <dc:subject/>
  <dc:title/>
</cp:coreProperties>
</file>