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<sst xmlns="http://schemas.openxmlformats.org/spreadsheetml/2006/main" count="168" uniqueCount="57">
  <si>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07-Jun-2001
03:35:26 PM</t>
  </si>
  <si>
    <t xml:space="preserve">EOL Crude
e
A
1164197
010
NXC1
WTI NXC1</t>
  </si>
  <si>
    <t xml:space="preserve">EOL Crude
e
A
1164197
010
NXC1-OPT
WTI NXC1</t>
  </si>
  <si>
    <t xml:space="preserve">EOL Crude
e
A
1164197
020
NXC2
WTI NXC1</t>
  </si>
  <si>
    <t xml:space="preserve">EOL Crude
e
B
1164198
010
NXC2
WTI NXC2</t>
  </si>
  <si>
    <t xml:space="preserve">EOL Crude
e
B
1164198
020
NXC1
WTI NXC2</t>
  </si>
  <si>
    <t xml:space="preserve">EOL Crude
e
C
1164199
010
NXC1
WTI HEDGE</t>
  </si>
  <si>
    <t xml:space="preserve">EOL Crude
e
C
1164199
020
NXC2
WTI HEDGE</t>
  </si>
  <si>
    <t xml:space="preserve">EOL Crude
e
D
1164200
01
GDP-HEHUB
OIL-NG-GW</t>
  </si>
  <si>
    <t xml:space="preserve">EOL Crude
e
D
1164200
01
IF-HEHUB
OIL-NG-GW</t>
  </si>
  <si>
    <t xml:space="preserve">EOL Crude
e
D
1164200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</si>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</sst>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  <numFmt numFmtId="174" formatCode="[$-409]d\-mmm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-109.7049853</v>
      </c>
      <c r="C4" s="11" t="n">
        <v>0</v>
      </c>
      <c r="D4" s="11"/>
      <c r="E4" s="11"/>
      <c r="F4" s="11"/>
      <c r="G4" s="11"/>
      <c r="H4" s="11" t="n">
        <v>2827.3966834</v>
      </c>
      <c r="I4" s="11" t="n">
        <v>0</v>
      </c>
      <c r="J4" s="11"/>
      <c r="K4" s="11"/>
      <c r="L4" s="11" t="n">
        <v>0</v>
      </c>
      <c r="M4" s="11" t="n">
        <v>-2160.4674477</v>
      </c>
      <c r="N4" s="11" t="n">
        <v>344.0747282</v>
      </c>
      <c r="O4" s="11" t="n">
        <v>0</v>
      </c>
      <c r="P4" s="11"/>
      <c r="Q4" s="11"/>
      <c r="R4" s="11"/>
      <c r="S4" s="11"/>
      <c r="T4" s="11" t="n">
        <v>-2E-008</v>
      </c>
      <c r="U4" s="11" t="n">
        <v>0</v>
      </c>
      <c r="V4" s="11" t="n">
        <v>3061.76642628</v>
      </c>
      <c r="W4" s="11" t="n">
        <v>-2160.4674477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199.4636112</v>
      </c>
      <c r="O5" s="11" t="n">
        <v>0</v>
      </c>
      <c r="P5" s="11"/>
      <c r="Q5" s="11"/>
      <c r="R5" s="11"/>
      <c r="S5" s="11"/>
      <c r="T5" s="11"/>
      <c r="U5" s="11"/>
      <c r="V5" s="11" t="n">
        <v>199.4636112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7.55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45926.9626376785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-109.7049853</v>
      </c>
      <c r="G11" s="87"/>
      <c r="H11" s="86" t="n">
        <f aca="false">+H21</f>
        <v>2827.3966834</v>
      </c>
      <c r="I11" s="87"/>
      <c r="J11" s="88" t="n">
        <f aca="false">+J21</f>
        <v>0</v>
      </c>
      <c r="K11" s="89" t="n">
        <f aca="false">+K21</f>
        <v>543.5383394</v>
      </c>
      <c r="L11" s="83"/>
      <c r="M11" s="86" t="n">
        <f aca="false">+M21</f>
        <v>-2160.4674477</v>
      </c>
      <c r="N11" s="87"/>
      <c r="O11" s="90" t="n">
        <f aca="false">+O21</f>
        <v>1100.7625898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3261.2300375</v>
      </c>
      <c r="AB11" s="78"/>
      <c r="AC11" s="95" t="n">
        <f aca="false">O11</f>
        <v>1100.7625898</v>
      </c>
      <c r="AD11" s="82"/>
      <c r="AE11" s="96" t="n">
        <f aca="false">SUM(AE12:AE20)</f>
        <v>-2E-008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OBS!B4</f>
        <v>-109.7049853</v>
      </c>
      <c r="G17" s="120"/>
      <c r="H17" s="122" t="n">
        <f aca="false">OBS!H4</f>
        <v>2827.3966834</v>
      </c>
      <c r="I17" s="120"/>
      <c r="J17" s="123" t="n">
        <f aca="false">OBS!L4</f>
        <v>0</v>
      </c>
      <c r="K17" s="124" t="n">
        <f aca="false">OBS!N4</f>
        <v>344.0747282</v>
      </c>
      <c r="L17" s="125"/>
      <c r="M17" s="122" t="n">
        <f aca="false">OBS!E4+OBS!M4</f>
        <v>-2160.4674477</v>
      </c>
      <c r="N17" s="120"/>
      <c r="O17" s="126" t="n">
        <f aca="false">SUM(F17:M17)</f>
        <v>901.2989786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3061.7664263</v>
      </c>
      <c r="AB17" s="15"/>
      <c r="AC17" s="129" t="n">
        <v>0</v>
      </c>
      <c r="AE17" s="130" t="n">
        <f aca="false">OBS!P4+OBS!R4+OBS!T4</f>
        <v>-2E-008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OBS!B5</f>
        <v>0</v>
      </c>
      <c r="G19" s="120"/>
      <c r="H19" s="122" t="n">
        <f aca="false">OBS!H5</f>
        <v>0</v>
      </c>
      <c r="I19" s="120"/>
      <c r="J19" s="123" t="n">
        <f aca="false">OBS!L5</f>
        <v>0</v>
      </c>
      <c r="K19" s="124" t="n">
        <f aca="false">OBS!N5</f>
        <v>199.4636112</v>
      </c>
      <c r="L19" s="125"/>
      <c r="M19" s="122" t="n">
        <f aca="false">OBS!E5+OBS!M5</f>
        <v>0</v>
      </c>
      <c r="N19" s="120"/>
      <c r="O19" s="126" t="n">
        <f aca="false">SUM(F19:M19)</f>
        <v>199.4636112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199.4636112</v>
      </c>
      <c r="AB19" s="15"/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-109.7049853</v>
      </c>
      <c r="G21" s="137"/>
      <c r="H21" s="136" t="n">
        <f aca="false">SUM(H16:H20)</f>
        <v>2827.3966834</v>
      </c>
      <c r="I21" s="137"/>
      <c r="J21" s="138" t="n">
        <f aca="false">SUM(J16:J20)</f>
        <v>0</v>
      </c>
      <c r="K21" s="139" t="n">
        <f aca="false">SUM(K16:K20)</f>
        <v>543.5383394</v>
      </c>
      <c r="L21" s="136"/>
      <c r="M21" s="136" t="n">
        <f aca="false">SUM(M16:M20)</f>
        <v>-2160.4674477</v>
      </c>
      <c r="N21" s="137"/>
      <c r="O21" s="140" t="n">
        <f aca="false">SUM(O16:O20)</f>
        <v>1100.7625898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3261.2300375</v>
      </c>
      <c r="AB21" s="145"/>
      <c r="AC21" s="144" t="n">
        <f aca="false">SUM(AC12:AC20)</f>
        <v>0</v>
      </c>
      <c r="AD21" s="146"/>
      <c r="AE21" s="147" t="n">
        <f aca="false">SUM(AE12:AE20)</f>
        <v>-2E-008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45926.9626376785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39.8754576</v>
      </c>
      <c r="G11" s="87"/>
      <c r="H11" s="86" t="n">
        <f aca="false">+H21</f>
        <v>-388.5828369</v>
      </c>
      <c r="I11" s="87"/>
      <c r="J11" s="88" t="n">
        <f aca="false">+J21</f>
        <v>0</v>
      </c>
      <c r="K11" s="89" t="n">
        <f aca="false">+K21</f>
        <v>0.062730700000003</v>
      </c>
      <c r="L11" s="83"/>
      <c r="M11" s="86" t="n">
        <f aca="false">+M21</f>
        <v>-52.0585954999997</v>
      </c>
      <c r="N11" s="87"/>
      <c r="O11" s="90" t="n">
        <f aca="false">+O21</f>
        <v>-400.7032441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-348.6446486</v>
      </c>
      <c r="AC11" s="95" t="n">
        <f aca="false">O11</f>
        <v>-400.7032441</v>
      </c>
      <c r="AD11" s="82"/>
      <c r="AE11" s="96" t="n">
        <f aca="false">SUM(AE12:AE20)</f>
        <v>-4E-008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+'WTI GW'!F17-'WTI GW Prior'!F17</f>
        <v>39.8754576</v>
      </c>
      <c r="G17" s="120"/>
      <c r="H17" s="122" t="n">
        <f aca="false">+'WTI GW'!H17-'WTI GW Prior'!H17</f>
        <v>-388.5828369</v>
      </c>
      <c r="I17" s="120"/>
      <c r="J17" s="123" t="n">
        <f aca="false">+'WTI GW'!J17-'WTI GW Prior'!J17</f>
        <v>0</v>
      </c>
      <c r="K17" s="124" t="n">
        <f aca="false">+'WTI GW'!K17-'WTI GW Prior'!K17</f>
        <v>0.0397098999999912</v>
      </c>
      <c r="L17" s="125"/>
      <c r="M17" s="122" t="n">
        <f aca="false">+'WTI GW'!M17-'WTI GW Prior'!M17</f>
        <v>-52.0585954999997</v>
      </c>
      <c r="N17" s="120"/>
      <c r="O17" s="159" t="n">
        <f aca="false">SUM(F17:M17)</f>
        <v>-400.7262649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-348.6676694</v>
      </c>
      <c r="AC17" s="129" t="n">
        <f aca="false">O17</f>
        <v>-400.7262649</v>
      </c>
      <c r="AE17" s="130" t="n">
        <f aca="false">+'WTI GW'!AE17-'WTI GW Prior'!AE17</f>
        <v>-4E-008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0</v>
      </c>
      <c r="I19" s="120"/>
      <c r="J19" s="123" t="n">
        <f aca="false">+'WTI GW'!J19-'WTI GW Prior'!J19</f>
        <v>0</v>
      </c>
      <c r="K19" s="124" t="n">
        <f aca="false">+'WTI GW'!K19-'WTI GW Prior'!K19</f>
        <v>0.0230208000000118</v>
      </c>
      <c r="L19" s="125"/>
      <c r="M19" s="122" t="n">
        <f aca="false">+'WTI GW'!M19-'WTI GW Prior'!M19</f>
        <v>0</v>
      </c>
      <c r="N19" s="120"/>
      <c r="O19" s="159" t="n">
        <f aca="false">SUM(F19:M19)</f>
        <v>0.0230208000000118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0.0230208000000118</v>
      </c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39.8754576</v>
      </c>
      <c r="G21" s="133"/>
      <c r="H21" s="163" t="n">
        <f aca="false">SUM(H16:H20)</f>
        <v>-388.5828369</v>
      </c>
      <c r="I21" s="133"/>
      <c r="J21" s="164" t="n">
        <f aca="false">SUM(J16:J20)</f>
        <v>0</v>
      </c>
      <c r="K21" s="165" t="n">
        <f aca="false">SUM(K16:K20)</f>
        <v>0.062730700000003</v>
      </c>
      <c r="L21" s="163"/>
      <c r="M21" s="163" t="n">
        <f aca="false">SUM(M16:M20)</f>
        <v>-52.0585954999997</v>
      </c>
      <c r="N21" s="133"/>
      <c r="O21" s="166" t="n">
        <f aca="false">SUM(O16:O20)</f>
        <v>-400.7032441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-348.6446486</v>
      </c>
      <c r="AB21" s="10"/>
      <c r="AC21" s="168" t="n">
        <f aca="false">SUM(AC12:AC20)</f>
        <v>-400.7262649</v>
      </c>
      <c r="AE21" s="147" t="n">
        <f aca="false">SUM(AE12:AE20)</f>
        <v>-4E-008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45925.9626377256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-149.5804429</v>
      </c>
      <c r="G11" s="87"/>
      <c r="H11" s="86" t="n">
        <v>3215.9795203</v>
      </c>
      <c r="I11" s="87"/>
      <c r="J11" s="88" t="n">
        <v>0</v>
      </c>
      <c r="K11" s="89" t="n">
        <v>543.4756087</v>
      </c>
      <c r="L11" s="83"/>
      <c r="M11" s="86" t="n">
        <v>-2108.4088522</v>
      </c>
      <c r="N11" s="87"/>
      <c r="O11" s="90" t="n">
        <v>1501.4658339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3609.8746861</v>
      </c>
      <c r="AB11" s="78"/>
      <c r="AC11" s="95" t="n">
        <v>1501.4658339</v>
      </c>
      <c r="AD11" s="82"/>
      <c r="AE11" s="96" t="n">
        <v>2E-008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v>-149.5804429</v>
      </c>
      <c r="G17" s="120"/>
      <c r="H17" s="122" t="n">
        <v>3215.9795203</v>
      </c>
      <c r="I17" s="120"/>
      <c r="J17" s="123" t="n">
        <v>0</v>
      </c>
      <c r="K17" s="124" t="n">
        <v>344.0350183</v>
      </c>
      <c r="L17" s="125"/>
      <c r="M17" s="122" t="n">
        <v>-2108.4088522</v>
      </c>
      <c r="N17" s="120"/>
      <c r="O17" s="126" t="n">
        <v>1302.0252435</v>
      </c>
      <c r="P17" s="125"/>
      <c r="Q17" s="125"/>
      <c r="R17" s="125"/>
      <c r="S17" s="125"/>
      <c r="T17" s="125"/>
      <c r="U17" s="121"/>
      <c r="V17" s="120"/>
      <c r="W17" s="119" t="n">
        <v>37073</v>
      </c>
      <c r="X17" s="127"/>
      <c r="Y17" s="128"/>
      <c r="Z17" s="128"/>
      <c r="AA17" s="129" t="n">
        <v>3410.4340957</v>
      </c>
      <c r="AB17" s="15"/>
      <c r="AC17" s="129" t="n">
        <v>0</v>
      </c>
      <c r="AD17" s="171"/>
      <c r="AE17" s="130" t="n">
        <v>2E-008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199.4405904</v>
      </c>
      <c r="L19" s="125"/>
      <c r="M19" s="122" t="n">
        <v>0</v>
      </c>
      <c r="N19" s="120"/>
      <c r="O19" s="126" t="n">
        <v>199.4405904</v>
      </c>
      <c r="P19" s="125"/>
      <c r="Q19" s="125"/>
      <c r="R19" s="125"/>
      <c r="S19" s="125"/>
      <c r="T19" s="125"/>
      <c r="U19" s="121"/>
      <c r="V19" s="120"/>
      <c r="W19" s="119" t="n">
        <v>37104</v>
      </c>
      <c r="X19" s="127"/>
      <c r="Y19" s="128"/>
      <c r="Z19" s="128"/>
      <c r="AA19" s="129" t="n">
        <v>199.4405904</v>
      </c>
      <c r="AB19" s="15"/>
      <c r="AC19" s="129"/>
      <c r="AE19" s="172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-149.5804429</v>
      </c>
      <c r="G21" s="137"/>
      <c r="H21" s="136" t="n">
        <v>3215.9795203</v>
      </c>
      <c r="I21" s="137"/>
      <c r="J21" s="138" t="n">
        <v>0</v>
      </c>
      <c r="K21" s="139" t="n">
        <v>543.4756087</v>
      </c>
      <c r="L21" s="136"/>
      <c r="M21" s="136" t="n">
        <v>-2108.4088522</v>
      </c>
      <c r="N21" s="137"/>
      <c r="O21" s="140" t="n">
        <v>1501.4658339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3609.8746861</v>
      </c>
      <c r="AB21" s="145"/>
      <c r="AC21" s="144" t="n">
        <v>0</v>
      </c>
      <c r="AD21" s="146"/>
      <c r="AE21" s="147" t="n">
        <v>2E-008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3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4" t="s">
        <v>52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customFormat="false" ht="60" hidden="false" customHeight="false" outlineLevel="0" collapsed="false">
      <c r="A7" s="174" t="s">
        <v>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customFormat="false" ht="59.25" hidden="false" customHeight="false" outlineLevel="0" collapsed="false">
      <c r="A8" s="175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customFormat="false" ht="45" hidden="false" customHeight="false" outlineLevel="0" collapsed="false">
      <c r="B9" s="177" t="s">
        <v>54</v>
      </c>
      <c r="C9" s="178"/>
      <c r="D9" s="178"/>
      <c r="E9" s="178"/>
      <c r="F9" s="178"/>
      <c r="G9" s="178"/>
      <c r="H9" s="179" t="s">
        <v>55</v>
      </c>
      <c r="I9" s="180"/>
      <c r="J9" s="180"/>
      <c r="K9" s="180"/>
      <c r="L9" s="180"/>
      <c r="M9" s="178"/>
      <c r="N9" s="178"/>
    </row>
    <row r="10" customFormat="false" ht="45" hidden="false" customHeight="false" outlineLevel="0" collapsed="false">
      <c r="A10" s="181" t="s">
        <v>56</v>
      </c>
      <c r="B10" s="181"/>
      <c r="D10" s="176"/>
      <c r="E10" s="176"/>
      <c r="F10" s="176"/>
      <c r="G10" s="176"/>
      <c r="H10" s="179"/>
      <c r="I10" s="178"/>
      <c r="J10" s="176"/>
      <c r="K10" s="176"/>
      <c r="L10" s="176"/>
      <c r="M10" s="176"/>
      <c r="N10" s="176"/>
      <c r="O10" s="176"/>
      <c r="P10" s="176"/>
      <c r="Q10" s="176"/>
    </row>
    <row r="11" customFormat="false" ht="45" hidden="false" customHeight="false" outlineLevel="0" collapsed="false">
      <c r="A11" s="182"/>
      <c r="B11" s="176"/>
      <c r="C11" s="176"/>
      <c r="D11" s="176"/>
      <c r="E11" s="176"/>
      <c r="F11" s="176"/>
      <c r="G11" s="176"/>
      <c r="H11" s="179"/>
      <c r="I11" s="176"/>
      <c r="J11" s="176"/>
      <c r="K11" s="176"/>
      <c r="L11" s="176"/>
      <c r="M11" s="176"/>
      <c r="N11" s="176"/>
      <c r="O11" s="176"/>
      <c r="P11" s="176"/>
      <c r="Q11" s="176"/>
    </row>
    <row r="12" customFormat="false" ht="45" hidden="false" customHeight="false" outlineLevel="0" collapsed="false">
      <c r="H12" s="179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2001-06-07T18:19:35Z</cp:lastPrinted>
  <dcterms:modified xsi:type="dcterms:W3CDTF">2001-06-07T18:19:39Z</dcterms:modified>
  <cp:revision>0</cp:revision>
  <dc:subject/>
  <dc:title/>
</cp:coreProperties>
</file>