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<sst xmlns="http://schemas.openxmlformats.org/spreadsheetml/2006/main" count="150" uniqueCount="51">
  <si>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07-May-2001
04:56:20 PM</t>
  </si>
  <si>
    <t xml:space="preserve">EOL Crude
e
A
1130363
010
NXC1
WTI NXC1</t>
  </si>
  <si>
    <t xml:space="preserve">EOL Crude
e
A
1130363
010
NXC1-OPT
WTI NXC1</t>
  </si>
  <si>
    <t xml:space="preserve">EOL Crude
e
A
1130363
020
NXC2
WTI NXC1</t>
  </si>
  <si>
    <t xml:space="preserve">EOL Crude
e
B
1130364
010
NXC2
WTI NXC2</t>
  </si>
  <si>
    <t xml:space="preserve">EOL Crude
e
B
1130364
020
NXC1
WTI NXC2</t>
  </si>
  <si>
    <t xml:space="preserve">EOL Crude
e
C
1130365
010
NXC1
WTI HEDGE</t>
  </si>
  <si>
    <t xml:space="preserve">EOL Crude
e
C
1130365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</si>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</sst>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" t="n">
        <v>37012</v>
      </c>
      <c r="B3" s="11" t="n">
        <v>0</v>
      </c>
      <c r="C3" s="11" t="n">
        <v>0</v>
      </c>
      <c r="D3" s="11"/>
      <c r="E3" s="11"/>
      <c r="F3" s="11"/>
      <c r="G3" s="11"/>
      <c r="H3" s="11" t="n">
        <v>0</v>
      </c>
      <c r="I3" s="11" t="n">
        <v>0</v>
      </c>
      <c r="J3" s="11"/>
      <c r="K3" s="11"/>
      <c r="L3" s="11" t="n">
        <v>0</v>
      </c>
      <c r="M3" s="11" t="n">
        <v>0</v>
      </c>
      <c r="N3" s="11" t="n">
        <v>0</v>
      </c>
      <c r="O3" s="11" t="n">
        <v>0</v>
      </c>
      <c r="P3" s="11" t="n">
        <v>0</v>
      </c>
      <c r="Q3" s="11" t="n">
        <v>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</row>
    <row r="4" customFormat="false" ht="12.75" hidden="false" customHeight="false" outlineLevel="0" collapsed="false">
      <c r="A4" s="1" t="n">
        <v>37043</v>
      </c>
      <c r="B4" s="11" t="n">
        <v>-119.6319769</v>
      </c>
      <c r="C4" s="11" t="n">
        <v>0</v>
      </c>
      <c r="D4" s="11"/>
      <c r="E4" s="11"/>
      <c r="F4" s="11"/>
      <c r="G4" s="11"/>
      <c r="H4" s="11" t="n">
        <v>59.815989</v>
      </c>
      <c r="I4" s="11" t="n">
        <v>0</v>
      </c>
      <c r="J4" s="11"/>
      <c r="K4" s="11"/>
      <c r="L4" s="11" t="n">
        <v>0</v>
      </c>
      <c r="M4" s="11" t="n">
        <v>-1072.8062485</v>
      </c>
      <c r="N4" s="11" t="n">
        <v>2118.4829607</v>
      </c>
      <c r="O4" s="11" t="n">
        <v>0</v>
      </c>
      <c r="P4" s="11" t="n">
        <v>2058.6669728</v>
      </c>
      <c r="Q4" s="11" t="n">
        <v>-1072.8062485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-1894.173</v>
      </c>
      <c r="O5" s="11" t="n">
        <v>0</v>
      </c>
      <c r="P5" s="11" t="n">
        <v>-1894.173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45926.9624250012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-119.6319769</v>
      </c>
      <c r="G11" s="84"/>
      <c r="H11" s="83" t="n">
        <f aca="false">+H22</f>
        <v>59.815989</v>
      </c>
      <c r="I11" s="84"/>
      <c r="J11" s="85" t="n">
        <f aca="false">+J22</f>
        <v>0</v>
      </c>
      <c r="K11" s="86" t="n">
        <f aca="false">+K22</f>
        <v>224.3099607</v>
      </c>
      <c r="L11" s="80"/>
      <c r="M11" s="83" t="n">
        <f aca="false">+M22</f>
        <v>-1072.8062485</v>
      </c>
      <c r="N11" s="84"/>
      <c r="O11" s="87" t="n">
        <f aca="false">+O22</f>
        <v>-908.3122757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164.4939728</v>
      </c>
      <c r="AB11" s="75"/>
      <c r="AC11" s="92" t="n">
        <f aca="false">O11</f>
        <v>-908.3122757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-119.6319769</v>
      </c>
      <c r="G18" s="114"/>
      <c r="H18" s="116" t="n">
        <f aca="false">OBS!H4</f>
        <v>59.815989</v>
      </c>
      <c r="I18" s="114"/>
      <c r="J18" s="117" t="n">
        <f aca="false">OBS!L4</f>
        <v>0</v>
      </c>
      <c r="K18" s="118" t="n">
        <f aca="false">OBS!N4</f>
        <v>2118.4829607</v>
      </c>
      <c r="L18" s="119"/>
      <c r="M18" s="116" t="n">
        <f aca="false">OBS!E4+OBS!M4</f>
        <v>-1072.8062485</v>
      </c>
      <c r="N18" s="114"/>
      <c r="O18" s="120" t="n">
        <f aca="false">SUM(F18:M18)</f>
        <v>985.8607243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2058.6669728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0</v>
      </c>
      <c r="G20" s="114"/>
      <c r="H20" s="116" t="n">
        <f aca="false">OBS!H5</f>
        <v>0</v>
      </c>
      <c r="I20" s="114"/>
      <c r="J20" s="117" t="n">
        <f aca="false">OBS!L5</f>
        <v>0</v>
      </c>
      <c r="K20" s="118" t="n">
        <f aca="false">OBS!N5</f>
        <v>-1894.173</v>
      </c>
      <c r="L20" s="119"/>
      <c r="M20" s="116" t="n">
        <f aca="false">OBS!E5+OBS!M5</f>
        <v>0</v>
      </c>
      <c r="N20" s="114"/>
      <c r="O20" s="120" t="n">
        <f aca="false">SUM(F20:M20)</f>
        <v>-1894.173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-1894.173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-119.6319769</v>
      </c>
      <c r="G22" s="129"/>
      <c r="H22" s="128" t="n">
        <f aca="false">SUM(H16:H21)</f>
        <v>59.815989</v>
      </c>
      <c r="I22" s="129"/>
      <c r="J22" s="130" t="n">
        <f aca="false">SUM(J16:J21)</f>
        <v>0</v>
      </c>
      <c r="K22" s="131" t="n">
        <f aca="false">SUM(K16:K21)</f>
        <v>224.3099607</v>
      </c>
      <c r="L22" s="128"/>
      <c r="M22" s="128" t="n">
        <f aca="false">SUM(M16:M21)</f>
        <v>-1072.8062485</v>
      </c>
      <c r="N22" s="129"/>
      <c r="O22" s="132" t="n">
        <f aca="false">SUM(O16:O21)</f>
        <v>-908.3122757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164.4939728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H18" activeCellId="0" sqref="H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45926.9624250012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4.9384182</v>
      </c>
      <c r="G11" s="84"/>
      <c r="H11" s="83" t="n">
        <f aca="false">+H22</f>
        <v>742.4617504</v>
      </c>
      <c r="I11" s="84"/>
      <c r="J11" s="85" t="n">
        <f aca="false">+J22</f>
        <v>0</v>
      </c>
      <c r="K11" s="86" t="n">
        <f aca="false">+K22</f>
        <v>0.0832507000000078</v>
      </c>
      <c r="L11" s="80"/>
      <c r="M11" s="83" t="n">
        <f aca="false">+M22</f>
        <v>-324.596672</v>
      </c>
      <c r="N11" s="84"/>
      <c r="O11" s="87" t="n">
        <f aca="false">+O22</f>
        <v>422.8867473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747.4834193</v>
      </c>
      <c r="AC11" s="92" t="n">
        <f aca="false">O11</f>
        <v>422.8867473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4.9384182</v>
      </c>
      <c r="G18" s="114"/>
      <c r="H18" s="116" t="n">
        <f aca="false">+'WTI GW'!H18-'WTI GW Prior'!H18</f>
        <v>742.4617504</v>
      </c>
      <c r="I18" s="114"/>
      <c r="J18" s="117" t="n">
        <f aca="false">+'WTI GW'!J18-'WTI GW Prior'!J18</f>
        <v>0</v>
      </c>
      <c r="K18" s="118" t="n">
        <f aca="false">+'WTI GW'!K18-'WTI GW Prior'!K18</f>
        <v>0.78625430000011</v>
      </c>
      <c r="L18" s="119"/>
      <c r="M18" s="116" t="n">
        <f aca="false">+'WTI GW'!M18-'WTI GW Prior'!M18</f>
        <v>-324.596672</v>
      </c>
      <c r="N18" s="114"/>
      <c r="O18" s="150" t="n">
        <f aca="false">SUM(F18:M18)</f>
        <v>423.5897509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748.1864229</v>
      </c>
      <c r="AC18" s="123" t="n">
        <f aca="false">O18</f>
        <v>423.5897509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0</v>
      </c>
      <c r="G20" s="114"/>
      <c r="H20" s="116" t="n">
        <f aca="false">+'WTI GW'!H20-'WTI GW Prior'!H20</f>
        <v>0</v>
      </c>
      <c r="I20" s="114"/>
      <c r="J20" s="117" t="n">
        <f aca="false">+'WTI GW'!J20-'WTI GW Prior'!J20</f>
        <v>0</v>
      </c>
      <c r="K20" s="118" t="n">
        <f aca="false">+'WTI GW'!K20-'WTI GW Prior'!K20</f>
        <v>-0.703003600000102</v>
      </c>
      <c r="L20" s="119"/>
      <c r="M20" s="116" t="n">
        <f aca="false">+'WTI GW'!M20-'WTI GW Prior'!M20</f>
        <v>0</v>
      </c>
      <c r="N20" s="114"/>
      <c r="O20" s="150" t="n">
        <f aca="false">SUM(F20:M20)</f>
        <v>-0.703003600000102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-0.703003600000102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4.9384182</v>
      </c>
      <c r="G22" s="125"/>
      <c r="H22" s="154" t="n">
        <f aca="false">SUM(H16:H21)</f>
        <v>742.4617504</v>
      </c>
      <c r="I22" s="125"/>
      <c r="J22" s="155" t="n">
        <f aca="false">SUM(J16:J21)</f>
        <v>0</v>
      </c>
      <c r="K22" s="156" t="n">
        <f aca="false">SUM(K16:K21)</f>
        <v>0.0832507000000078</v>
      </c>
      <c r="L22" s="154"/>
      <c r="M22" s="154" t="n">
        <f aca="false">SUM(M16:M21)</f>
        <v>-324.596672</v>
      </c>
      <c r="N22" s="125"/>
      <c r="O22" s="157" t="n">
        <f aca="false">SUM(O16:O21)</f>
        <v>422.8867473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747.4834193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45925.9624250496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-124.5703951</v>
      </c>
      <c r="G11" s="84"/>
      <c r="H11" s="83" t="n">
        <v>-682.6457614</v>
      </c>
      <c r="I11" s="84"/>
      <c r="J11" s="85" t="n">
        <v>0</v>
      </c>
      <c r="K11" s="86" t="n">
        <v>224.22671</v>
      </c>
      <c r="L11" s="80"/>
      <c r="M11" s="83" t="n">
        <v>-748.2095765</v>
      </c>
      <c r="N11" s="84"/>
      <c r="O11" s="87" t="n">
        <v>-1331.199023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-582.9894465</v>
      </c>
      <c r="AB11" s="75"/>
      <c r="AC11" s="92" t="n">
        <v>-1331.199023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-124.5703951</v>
      </c>
      <c r="G18" s="114"/>
      <c r="H18" s="116" t="n">
        <v>-682.6457614</v>
      </c>
      <c r="I18" s="114"/>
      <c r="J18" s="117" t="n">
        <v>0</v>
      </c>
      <c r="K18" s="118" t="n">
        <v>2117.6967064</v>
      </c>
      <c r="L18" s="119"/>
      <c r="M18" s="116" t="n">
        <v>-748.2095765</v>
      </c>
      <c r="N18" s="114"/>
      <c r="O18" s="120" t="n">
        <v>562.2709734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1310.4805499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0</v>
      </c>
      <c r="G20" s="114"/>
      <c r="H20" s="116" t="n">
        <v>0</v>
      </c>
      <c r="I20" s="114"/>
      <c r="J20" s="117" t="n">
        <v>0</v>
      </c>
      <c r="K20" s="118" t="n">
        <v>-1893.4699964</v>
      </c>
      <c r="L20" s="119"/>
      <c r="M20" s="116" t="n">
        <v>0</v>
      </c>
      <c r="N20" s="114"/>
      <c r="O20" s="120" t="n">
        <v>-1893.4699964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-1893.4699964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-124.5703951</v>
      </c>
      <c r="G22" s="129"/>
      <c r="H22" s="128" t="n">
        <v>-682.6457614</v>
      </c>
      <c r="I22" s="129"/>
      <c r="J22" s="130" t="n">
        <v>0</v>
      </c>
      <c r="K22" s="131" t="n">
        <v>224.22671</v>
      </c>
      <c r="L22" s="128"/>
      <c r="M22" s="128" t="n">
        <v>-748.2095765</v>
      </c>
      <c r="N22" s="129"/>
      <c r="O22" s="132" t="n">
        <v>-1331.199023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-582.9894465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2001-05-04T20:13:53Z</cp:lastPrinted>
  <dcterms:modified xsi:type="dcterms:W3CDTF">2001-05-07T19:35:35Z</dcterms:modified>
  <cp:revision>0</cp:revision>
  <dc:subject/>
  <dc:title/>
</cp:coreProperties>
</file>