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GW'!$A$1:$AB$24</definedName>
    <definedName function="false" hidden="false" localSheetId="2" name="_xlnm.Print_Area" vbProcedure="false">'WTI GW Change'!$A$1:$AB$24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<sst xmlns="http://schemas.openxmlformats.org/spreadsheetml/2006/main" count="150" uniqueCount="51">
  <si>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04-Apr-2001
03:59:56 PM</t>
  </si>
  <si>
    <t xml:space="preserve">EOL Crude
e
A
1095783
010
NXC1
WTI NXC1</t>
  </si>
  <si>
    <t xml:space="preserve">EOL Crude
e
A
1095783
010
NXC1-OPT
WTI NXC1</t>
  </si>
  <si>
    <t xml:space="preserve">EOL Crude
e
A
1095783
020
NXC2
WTI NXC1</t>
  </si>
  <si>
    <t xml:space="preserve">EOL Crude
e
B
1095784
010
NXC2
WTI NXC2</t>
  </si>
  <si>
    <t xml:space="preserve">EOL Crude
e
B
1095784
020
NXC1
WTI NXC2</t>
  </si>
  <si>
    <t xml:space="preserve">EOL Crude
e
C
1095785
010
NXC1
WTI HEDGE</t>
  </si>
  <si>
    <t xml:space="preserve">EOL Crude
e
C
1095785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</si>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</sst>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33</xdr:row>
          <xdr:rowOff>76680</xdr:rowOff>
        </xdr:from>
        <xdr:to>
          <xdr:col>5</xdr:col>
          <xdr:colOff>752040</xdr:colOff>
          <xdr:row>35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33</xdr:row>
          <xdr:rowOff>66960</xdr:rowOff>
        </xdr:from>
        <xdr:to>
          <xdr:col>7</xdr:col>
          <xdr:colOff>587520</xdr:colOff>
          <xdr:row>35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36982</v>
      </c>
      <c r="B3" s="9" t="n">
        <v>0</v>
      </c>
      <c r="C3" s="9" t="n">
        <v>0</v>
      </c>
      <c r="D3" s="9" t="n">
        <v>0</v>
      </c>
      <c r="E3" s="9" t="n">
        <v>0</v>
      </c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 t="n">
        <v>0</v>
      </c>
      <c r="Q3" s="9" t="n">
        <v>0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37012</v>
      </c>
      <c r="B4" s="11" t="n">
        <v>-29.8866716</v>
      </c>
      <c r="C4" s="11" t="n">
        <v>0</v>
      </c>
      <c r="D4" s="11"/>
      <c r="E4" s="11"/>
      <c r="F4" s="11"/>
      <c r="G4" s="11"/>
      <c r="H4" s="11" t="n">
        <v>-780.0420982</v>
      </c>
      <c r="I4" s="11" t="n">
        <v>0</v>
      </c>
      <c r="J4" s="11"/>
      <c r="K4" s="11"/>
      <c r="L4" s="11" t="n">
        <v>49.8111174</v>
      </c>
      <c r="M4" s="11" t="n">
        <v>576.0859866</v>
      </c>
      <c r="N4" s="11" t="n">
        <v>622.6389675</v>
      </c>
      <c r="O4" s="11" t="n">
        <v>0</v>
      </c>
      <c r="P4" s="11" t="n">
        <v>-137.4786849</v>
      </c>
      <c r="Q4" s="11" t="n">
        <v>576.0859866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-597.7334088</v>
      </c>
      <c r="O5" s="11" t="n">
        <v>0</v>
      </c>
      <c r="P5" s="11" t="n">
        <v>-597.7334088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  <row r="515" customFormat="false" ht="12.75" hidden="false" customHeight="false" outlineLevel="0" collapsed="false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1"/>
      <c r="DF515" s="11"/>
      <c r="DG515" s="11"/>
      <c r="DH515" s="11"/>
      <c r="DI515" s="11"/>
      <c r="DJ515" s="11"/>
      <c r="DK515" s="11"/>
      <c r="DL515" s="11"/>
      <c r="DM515" s="11"/>
      <c r="DN515" s="11"/>
      <c r="DO515" s="11"/>
      <c r="DP515" s="11"/>
      <c r="DQ515" s="11"/>
      <c r="DR515" s="11"/>
      <c r="DS515" s="11"/>
      <c r="DT515" s="11"/>
      <c r="DU515" s="11"/>
      <c r="DV515" s="11"/>
      <c r="DW515" s="11"/>
      <c r="DX515" s="11"/>
      <c r="DY515" s="11"/>
      <c r="DZ515" s="11"/>
      <c r="EA515" s="11"/>
      <c r="EB515" s="11"/>
      <c r="EC515" s="11"/>
      <c r="ED515" s="11"/>
      <c r="EE515" s="11"/>
      <c r="EF515" s="11"/>
      <c r="EG515" s="11"/>
      <c r="EH515" s="11"/>
      <c r="EI515" s="11"/>
      <c r="EJ515" s="11"/>
      <c r="EK515" s="11"/>
      <c r="EL515" s="11"/>
      <c r="EM515" s="11"/>
      <c r="EN515" s="11"/>
      <c r="EO515" s="11"/>
      <c r="EP515" s="11"/>
      <c r="EQ515" s="11"/>
      <c r="ER515" s="11"/>
      <c r="ES515" s="11"/>
      <c r="ET515" s="11"/>
      <c r="EU515" s="11"/>
      <c r="EV51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45926.9624497868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-29.8866716</v>
      </c>
      <c r="G11" s="84"/>
      <c r="H11" s="83" t="n">
        <f aca="false">+H23</f>
        <v>-780.0420982</v>
      </c>
      <c r="I11" s="84"/>
      <c r="J11" s="85" t="n">
        <f aca="false">+J23</f>
        <v>49.8111174</v>
      </c>
      <c r="K11" s="86" t="n">
        <f aca="false">+K23</f>
        <v>24.9055587</v>
      </c>
      <c r="L11" s="80"/>
      <c r="M11" s="83" t="n">
        <f aca="false">+M23</f>
        <v>576.0859866</v>
      </c>
      <c r="N11" s="84"/>
      <c r="O11" s="87" t="n">
        <f aca="false">+O23</f>
        <v>-159.1261071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-735.2120937</v>
      </c>
      <c r="AB11" s="75"/>
      <c r="AC11" s="92" t="n">
        <f aca="false">O11</f>
        <v>-159.1261071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OBS!B4</f>
        <v>-29.8866716</v>
      </c>
      <c r="G17" s="114"/>
      <c r="H17" s="116" t="n">
        <f aca="false">OBS!H4</f>
        <v>-780.0420982</v>
      </c>
      <c r="I17" s="114"/>
      <c r="J17" s="117" t="n">
        <f aca="false">OBS!L4</f>
        <v>49.8111174</v>
      </c>
      <c r="K17" s="118" t="n">
        <f aca="false">OBS!N4</f>
        <v>622.6389675</v>
      </c>
      <c r="L17" s="119"/>
      <c r="M17" s="116" t="n">
        <f aca="false">OBS!E4+OBS!M4</f>
        <v>576.0859866</v>
      </c>
      <c r="N17" s="114"/>
      <c r="O17" s="120" t="n">
        <f aca="false">SUM(F17:M17)</f>
        <v>438.6073017</v>
      </c>
      <c r="P17" s="119"/>
      <c r="Q17" s="119"/>
      <c r="R17" s="119"/>
      <c r="S17" s="119"/>
      <c r="T17" s="119"/>
      <c r="U17" s="115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-137.4786849</v>
      </c>
      <c r="AB17" s="15"/>
      <c r="AC17" s="123" t="n">
        <f aca="false">O17</f>
        <v>438.6073017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OBS!B5</f>
        <v>0</v>
      </c>
      <c r="G19" s="114"/>
      <c r="H19" s="116" t="n">
        <f aca="false">OBS!H5</f>
        <v>0</v>
      </c>
      <c r="I19" s="114"/>
      <c r="J19" s="117" t="n">
        <f aca="false">OBS!L5</f>
        <v>0</v>
      </c>
      <c r="K19" s="118" t="n">
        <f aca="false">OBS!N5</f>
        <v>-597.7334088</v>
      </c>
      <c r="L19" s="119"/>
      <c r="M19" s="116" t="n">
        <f aca="false">OBS!E5+OBS!M5</f>
        <v>0</v>
      </c>
      <c r="N19" s="114"/>
      <c r="O19" s="120" t="n">
        <f aca="false">SUM(F19:M19)</f>
        <v>-597.7334088</v>
      </c>
      <c r="P19" s="119"/>
      <c r="Q19" s="119"/>
      <c r="R19" s="119"/>
      <c r="S19" s="119"/>
      <c r="T19" s="119"/>
      <c r="U19" s="115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-597.7334088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OBS!B6</f>
        <v>0</v>
      </c>
      <c r="G21" s="114"/>
      <c r="H21" s="116" t="n">
        <f aca="false">OBS!H6</f>
        <v>0</v>
      </c>
      <c r="I21" s="114"/>
      <c r="J21" s="117" t="n">
        <f aca="false">OBS!L6</f>
        <v>0</v>
      </c>
      <c r="K21" s="118" t="n">
        <f aca="false">OBS!N6</f>
        <v>0</v>
      </c>
      <c r="L21" s="119"/>
      <c r="M21" s="116" t="n">
        <f aca="false">OBS!E6+OBS!M6</f>
        <v>0</v>
      </c>
      <c r="N21" s="114"/>
      <c r="O21" s="120" t="n">
        <f aca="false">SUM(F21:M21)</f>
        <v>0</v>
      </c>
      <c r="P21" s="119"/>
      <c r="Q21" s="119"/>
      <c r="R21" s="119"/>
      <c r="S21" s="119"/>
      <c r="T21" s="119"/>
      <c r="U21" s="115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26" t="n">
        <f aca="false">SUM(D16:D17)</f>
        <v>0</v>
      </c>
      <c r="E23" s="127"/>
      <c r="F23" s="128" t="n">
        <f aca="false">SUM(F16:F22)</f>
        <v>-29.8866716</v>
      </c>
      <c r="G23" s="129"/>
      <c r="H23" s="128" t="n">
        <f aca="false">SUM(H16:H22)</f>
        <v>-780.0420982</v>
      </c>
      <c r="I23" s="129"/>
      <c r="J23" s="130" t="n">
        <f aca="false">SUM(J16:J22)</f>
        <v>49.8111174</v>
      </c>
      <c r="K23" s="131" t="n">
        <f aca="false">SUM(K16:K22)</f>
        <v>24.9055587</v>
      </c>
      <c r="L23" s="128"/>
      <c r="M23" s="128" t="n">
        <f aca="false">SUM(M16:M22)</f>
        <v>576.0859866</v>
      </c>
      <c r="N23" s="129"/>
      <c r="O23" s="132" t="n">
        <f aca="false">SUM(O16:O22)</f>
        <v>-159.1261071</v>
      </c>
      <c r="P23" s="129"/>
      <c r="Q23" s="129" t="n">
        <f aca="false">SUM(Q16:Q17)</f>
        <v>0</v>
      </c>
      <c r="R23" s="129" t="n">
        <f aca="false">SUM(R16:R17)</f>
        <v>0</v>
      </c>
      <c r="S23" s="129" t="n">
        <f aca="false">SUM(S16:S17)</f>
        <v>0</v>
      </c>
      <c r="T23" s="129" t="n">
        <f aca="false">SUM(T16:T17)</f>
        <v>0</v>
      </c>
      <c r="U23" s="126" t="n">
        <f aca="false">SUM(U16:U17)</f>
        <v>0</v>
      </c>
      <c r="V23" s="133"/>
      <c r="W23" s="134"/>
      <c r="X23" s="135" t="n">
        <f aca="false">SUM(X16:X17)</f>
        <v>0</v>
      </c>
      <c r="Y23" s="135" t="n">
        <f aca="false">SUM(Y16:Y17)</f>
        <v>0</v>
      </c>
      <c r="Z23" s="135" t="n">
        <f aca="false">SUM(Z16:Z17)</f>
        <v>0</v>
      </c>
      <c r="AA23" s="136" t="n">
        <f aca="false">SUM(AA16:AA22)</f>
        <v>-735.2120937</v>
      </c>
      <c r="AB23" s="137"/>
      <c r="AC23" s="136" t="n">
        <f aca="false">SUM(AC16:AC17)</f>
        <v>438.6073017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45926.9624497868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+B23</f>
        <v>0</v>
      </c>
      <c r="C11" s="81" t="n">
        <f aca="false">+C23</f>
        <v>0</v>
      </c>
      <c r="D11" s="82" t="n">
        <f aca="false">+D23</f>
        <v>0</v>
      </c>
      <c r="E11" s="80"/>
      <c r="F11" s="83" t="n">
        <f aca="false">+F23</f>
        <v>-288.8681769</v>
      </c>
      <c r="G11" s="84"/>
      <c r="H11" s="83" t="n">
        <f aca="false">+H23</f>
        <v>-886.6229502</v>
      </c>
      <c r="I11" s="84"/>
      <c r="J11" s="85" t="n">
        <f aca="false">+J23</f>
        <v>49.8111174</v>
      </c>
      <c r="K11" s="86" t="n">
        <f aca="false">+K23</f>
        <v>199.2200328</v>
      </c>
      <c r="L11" s="80"/>
      <c r="M11" s="83" t="n">
        <f aca="false">+M23</f>
        <v>227.4758059</v>
      </c>
      <c r="N11" s="84"/>
      <c r="O11" s="87" t="n">
        <f aca="false">+O23</f>
        <v>-698.984171</v>
      </c>
      <c r="P11" s="88"/>
      <c r="Q11" s="81" t="n">
        <f aca="false">+Q23</f>
        <v>0</v>
      </c>
      <c r="R11" s="81" t="n">
        <f aca="false">+R23</f>
        <v>0</v>
      </c>
      <c r="S11" s="81" t="n">
        <f aca="false">+S23</f>
        <v>0</v>
      </c>
      <c r="T11" s="81" t="n">
        <f aca="false">+T23</f>
        <v>0</v>
      </c>
      <c r="U11" s="89" t="n">
        <f aca="false">+U23</f>
        <v>0</v>
      </c>
      <c r="V11" s="24"/>
      <c r="W11" s="80"/>
      <c r="X11" s="90" t="n">
        <f aca="false">+X23</f>
        <v>0</v>
      </c>
      <c r="Y11" s="90" t="n">
        <f aca="false">+Y23</f>
        <v>0</v>
      </c>
      <c r="Z11" s="91" t="n">
        <f aca="false">+Z23</f>
        <v>0</v>
      </c>
      <c r="AA11" s="92" t="n">
        <f aca="false">+AA23</f>
        <v>-926.4599769</v>
      </c>
      <c r="AC11" s="92" t="n">
        <f aca="false">O11</f>
        <v>-698.984171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f aca="false">+'WTI GW'!F17-'WTI GW Prior'!F17</f>
        <v>-288.8681769</v>
      </c>
      <c r="G17" s="114"/>
      <c r="H17" s="116" t="n">
        <f aca="false">+'WTI GW'!H17-'WTI GW Prior'!H17</f>
        <v>-886.6229502</v>
      </c>
      <c r="I17" s="114"/>
      <c r="J17" s="117" t="n">
        <f aca="false">+'WTI GW'!J17-'WTI GW Prior'!J17</f>
        <v>49.8111174</v>
      </c>
      <c r="K17" s="118" t="n">
        <f aca="false">+'WTI GW'!K17-'WTI GW Prior'!K17</f>
        <v>398.5203576</v>
      </c>
      <c r="L17" s="119"/>
      <c r="M17" s="116" t="n">
        <f aca="false">+'WTI GW'!M17-'WTI GW Prior'!M17</f>
        <v>227.4758059</v>
      </c>
      <c r="N17" s="114"/>
      <c r="O17" s="150" t="n">
        <f aca="false">SUM(F17:M17)</f>
        <v>-499.6838462</v>
      </c>
      <c r="P17" s="151"/>
      <c r="Q17" s="151"/>
      <c r="R17" s="151"/>
      <c r="S17" s="151"/>
      <c r="T17" s="151"/>
      <c r="U17" s="152"/>
      <c r="V17" s="114"/>
      <c r="W17" s="113" t="n">
        <f aca="false">+A17</f>
        <v>37012</v>
      </c>
      <c r="X17" s="121"/>
      <c r="Y17" s="122"/>
      <c r="Z17" s="122"/>
      <c r="AA17" s="123" t="n">
        <f aca="false">O17-M17</f>
        <v>-727.1596521</v>
      </c>
      <c r="AC17" s="123" t="n">
        <f aca="false">O17</f>
        <v>-499.6838462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50"/>
      <c r="P18" s="151"/>
      <c r="Q18" s="151"/>
      <c r="R18" s="151"/>
      <c r="S18" s="151"/>
      <c r="T18" s="151"/>
      <c r="U18" s="152"/>
      <c r="V18" s="114"/>
      <c r="W18" s="113"/>
      <c r="X18" s="121"/>
      <c r="Y18" s="122"/>
      <c r="Z18" s="122"/>
      <c r="AA18" s="123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f aca="false">+'WTI GW'!F19-'WTI GW Prior'!F19</f>
        <v>0</v>
      </c>
      <c r="G19" s="114"/>
      <c r="H19" s="116" t="n">
        <f aca="false">+'WTI GW'!H19-'WTI GW Prior'!H19</f>
        <v>0</v>
      </c>
      <c r="I19" s="114"/>
      <c r="J19" s="117" t="n">
        <f aca="false">+'WTI GW'!J19-'WTI GW Prior'!J19</f>
        <v>0</v>
      </c>
      <c r="K19" s="118" t="n">
        <f aca="false">+'WTI GW'!K19-'WTI GW Prior'!K19</f>
        <v>-199.3003248</v>
      </c>
      <c r="L19" s="119"/>
      <c r="M19" s="116" t="n">
        <f aca="false">+'WTI GW'!M19-'WTI GW Prior'!M19</f>
        <v>0</v>
      </c>
      <c r="N19" s="114"/>
      <c r="O19" s="150" t="n">
        <f aca="false">SUM(F19:M19)</f>
        <v>-199.3003248</v>
      </c>
      <c r="P19" s="151"/>
      <c r="Q19" s="151"/>
      <c r="R19" s="151"/>
      <c r="S19" s="151"/>
      <c r="T19" s="151"/>
      <c r="U19" s="152"/>
      <c r="V19" s="114"/>
      <c r="W19" s="113" t="n">
        <f aca="false">A19</f>
        <v>37043</v>
      </c>
      <c r="X19" s="121"/>
      <c r="Y19" s="122"/>
      <c r="Z19" s="122"/>
      <c r="AA19" s="123" t="n">
        <f aca="false">O19-M19</f>
        <v>-199.3003248</v>
      </c>
      <c r="AC19" s="123" t="n">
        <f aca="false">O19</f>
        <v>-199.3003248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50"/>
      <c r="P20" s="151"/>
      <c r="Q20" s="151"/>
      <c r="R20" s="151"/>
      <c r="S20" s="151"/>
      <c r="T20" s="151"/>
      <c r="U20" s="152"/>
      <c r="V20" s="114"/>
      <c r="W20" s="113"/>
      <c r="X20" s="121"/>
      <c r="Y20" s="122"/>
      <c r="Z20" s="122"/>
      <c r="AA20" s="123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f aca="false">+'WTI GW'!F21-'WTI GW Prior'!F21</f>
        <v>0</v>
      </c>
      <c r="G21" s="114"/>
      <c r="H21" s="116" t="n">
        <f aca="false">+'WTI GW'!H21-'WTI GW Prior'!H21</f>
        <v>0</v>
      </c>
      <c r="I21" s="114"/>
      <c r="J21" s="117" t="n">
        <f aca="false">+'WTI GW'!J21-'WTI GW Prior'!J21</f>
        <v>0</v>
      </c>
      <c r="K21" s="118" t="n">
        <f aca="false">+'WTI GW'!K21-'WTI GW Prior'!K21</f>
        <v>0</v>
      </c>
      <c r="L21" s="119"/>
      <c r="M21" s="116" t="n">
        <f aca="false">+'WTI GW'!M21-'WTI GW Prior'!M21</f>
        <v>0</v>
      </c>
      <c r="N21" s="114"/>
      <c r="O21" s="150" t="n">
        <f aca="false">SUM(F21:M21)</f>
        <v>0</v>
      </c>
      <c r="P21" s="151"/>
      <c r="Q21" s="151"/>
      <c r="R21" s="151"/>
      <c r="S21" s="151"/>
      <c r="T21" s="151"/>
      <c r="U21" s="152"/>
      <c r="V21" s="114"/>
      <c r="W21" s="113" t="n">
        <f aca="false">A21</f>
        <v>37073</v>
      </c>
      <c r="X21" s="121"/>
      <c r="Y21" s="122"/>
      <c r="Z21" s="122"/>
      <c r="AA21" s="123" t="n">
        <f aca="false">O21-M21</f>
        <v>0</v>
      </c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50"/>
      <c r="P22" s="151"/>
      <c r="Q22" s="151"/>
      <c r="R22" s="151"/>
      <c r="S22" s="151"/>
      <c r="T22" s="151"/>
      <c r="U22" s="152"/>
      <c r="V22" s="114"/>
      <c r="W22" s="113"/>
      <c r="X22" s="121"/>
      <c r="Y22" s="122"/>
      <c r="Z22" s="122"/>
      <c r="AA22" s="123"/>
      <c r="AC22" s="123"/>
    </row>
    <row r="23" customFormat="false" ht="16.5" hidden="false" customHeight="false" outlineLevel="0" collapsed="false">
      <c r="A23" s="124" t="s">
        <v>38</v>
      </c>
      <c r="B23" s="125" t="n">
        <f aca="false">SUM(B16:B17)</f>
        <v>0</v>
      </c>
      <c r="C23" s="125" t="n">
        <f aca="false">SUM(C16:C17)</f>
        <v>0</v>
      </c>
      <c r="D23" s="153" t="n">
        <f aca="false">SUM(D16:D17)</f>
        <v>0</v>
      </c>
      <c r="E23" s="125"/>
      <c r="F23" s="154" t="n">
        <f aca="false">SUM(F16:F22)</f>
        <v>-288.8681769</v>
      </c>
      <c r="G23" s="125"/>
      <c r="H23" s="154" t="n">
        <f aca="false">SUM(H16:H22)</f>
        <v>-886.6229502</v>
      </c>
      <c r="I23" s="125"/>
      <c r="J23" s="155" t="n">
        <f aca="false">SUM(J16:J22)</f>
        <v>49.8111174</v>
      </c>
      <c r="K23" s="156" t="n">
        <f aca="false">SUM(K16:K22)</f>
        <v>199.2200328</v>
      </c>
      <c r="L23" s="154"/>
      <c r="M23" s="154" t="n">
        <f aca="false">SUM(M16:M22)</f>
        <v>227.4758059</v>
      </c>
      <c r="N23" s="125"/>
      <c r="O23" s="157" t="n">
        <f aca="false">SUM(O16:O22)</f>
        <v>-698.984171</v>
      </c>
      <c r="P23" s="125"/>
      <c r="Q23" s="125" t="n">
        <f aca="false">SUM(Q16:Q17)</f>
        <v>0</v>
      </c>
      <c r="R23" s="125" t="n">
        <f aca="false">SUM(R16:R17)</f>
        <v>0</v>
      </c>
      <c r="S23" s="125" t="n">
        <f aca="false">SUM(S16:S17)</f>
        <v>0</v>
      </c>
      <c r="T23" s="125" t="n">
        <f aca="false">SUM(T16:T17)</f>
        <v>0</v>
      </c>
      <c r="U23" s="153" t="n">
        <f aca="false">SUM(U16:U17)</f>
        <v>0</v>
      </c>
      <c r="V23" s="125"/>
      <c r="W23" s="125"/>
      <c r="X23" s="158" t="n">
        <f aca="false">SUM(X16:X17)</f>
        <v>0</v>
      </c>
      <c r="Y23" s="158" t="n">
        <f aca="false">SUM(Y16:Y17)</f>
        <v>0</v>
      </c>
      <c r="Z23" s="158" t="n">
        <f aca="false">SUM(Z16:Z17)</f>
        <v>0</v>
      </c>
      <c r="AA23" s="159" t="n">
        <f aca="false">SUM(AA16:AA22)</f>
        <v>-926.4599769</v>
      </c>
      <c r="AB23" s="10"/>
      <c r="AC23" s="159" t="n">
        <f aca="false">SUM(AC16:AC17)</f>
        <v>-499.6838462</v>
      </c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33</xdr:row>
                    <xdr:rowOff>76680</xdr:rowOff>
                  </from>
                  <to>
                    <xdr:col>5</xdr:col>
                    <xdr:colOff>752040</xdr:colOff>
                    <xdr:row>35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33</xdr:row>
                    <xdr:rowOff>66960</xdr:rowOff>
                  </from>
                  <to>
                    <xdr:col>7</xdr:col>
                    <xdr:colOff>587520</xdr:colOff>
                    <xdr:row>35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45925.96244984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258.9815053</v>
      </c>
      <c r="G11" s="84"/>
      <c r="H11" s="83" t="n">
        <v>106.580852</v>
      </c>
      <c r="I11" s="84"/>
      <c r="J11" s="85" t="n">
        <v>0</v>
      </c>
      <c r="K11" s="86" t="n">
        <v>-174.3144741</v>
      </c>
      <c r="L11" s="80"/>
      <c r="M11" s="83" t="n">
        <v>348.6101807</v>
      </c>
      <c r="N11" s="84"/>
      <c r="O11" s="87" t="n">
        <v>539.8580639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191.2478832</v>
      </c>
      <c r="AB11" s="75"/>
      <c r="AC11" s="92" t="n">
        <v>539.8580639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 t="n">
        <v>37012</v>
      </c>
      <c r="B17" s="114"/>
      <c r="C17" s="110"/>
      <c r="D17" s="115"/>
      <c r="E17" s="114"/>
      <c r="F17" s="116" t="n">
        <v>258.9815053</v>
      </c>
      <c r="G17" s="114"/>
      <c r="H17" s="116" t="n">
        <v>106.580852</v>
      </c>
      <c r="I17" s="114"/>
      <c r="J17" s="117" t="n">
        <v>0</v>
      </c>
      <c r="K17" s="118" t="n">
        <v>224.1186099</v>
      </c>
      <c r="L17" s="119"/>
      <c r="M17" s="116" t="n">
        <v>348.6101807</v>
      </c>
      <c r="N17" s="114"/>
      <c r="O17" s="120" t="n">
        <v>938.2911479</v>
      </c>
      <c r="P17" s="119"/>
      <c r="Q17" s="119"/>
      <c r="R17" s="119"/>
      <c r="S17" s="119"/>
      <c r="T17" s="119"/>
      <c r="U17" s="115"/>
      <c r="V17" s="114"/>
      <c r="W17" s="113" t="n">
        <v>37012</v>
      </c>
      <c r="X17" s="121"/>
      <c r="Y17" s="122"/>
      <c r="Z17" s="122"/>
      <c r="AA17" s="123" t="n">
        <v>589.6809672</v>
      </c>
      <c r="AB17" s="15"/>
      <c r="AC17" s="123" t="n">
        <v>938.2911479</v>
      </c>
    </row>
    <row r="18" customFormat="false" ht="15.75" hidden="false" customHeight="false" outlineLevel="0" collapsed="false">
      <c r="A18" s="113"/>
      <c r="B18" s="114"/>
      <c r="C18" s="110"/>
      <c r="D18" s="115"/>
      <c r="E18" s="114"/>
      <c r="F18" s="116"/>
      <c r="G18" s="114"/>
      <c r="H18" s="116"/>
      <c r="I18" s="114"/>
      <c r="J18" s="117"/>
      <c r="K18" s="118"/>
      <c r="L18" s="119"/>
      <c r="M18" s="116"/>
      <c r="N18" s="114"/>
      <c r="O18" s="120"/>
      <c r="P18" s="119"/>
      <c r="Q18" s="119"/>
      <c r="R18" s="119"/>
      <c r="S18" s="119"/>
      <c r="T18" s="119"/>
      <c r="U18" s="115"/>
      <c r="V18" s="114"/>
      <c r="W18" s="113"/>
      <c r="X18" s="121"/>
      <c r="Y18" s="122"/>
      <c r="Z18" s="122"/>
      <c r="AA18" s="123"/>
      <c r="AB18" s="15"/>
      <c r="AC18" s="123"/>
    </row>
    <row r="19" customFormat="false" ht="15.75" hidden="false" customHeight="false" outlineLevel="0" collapsed="false">
      <c r="A19" s="113" t="n">
        <v>37043</v>
      </c>
      <c r="B19" s="114"/>
      <c r="C19" s="110"/>
      <c r="D19" s="115"/>
      <c r="E19" s="114"/>
      <c r="F19" s="116" t="n">
        <v>0</v>
      </c>
      <c r="G19" s="114"/>
      <c r="H19" s="116" t="n">
        <v>0</v>
      </c>
      <c r="I19" s="114"/>
      <c r="J19" s="117" t="n">
        <v>0</v>
      </c>
      <c r="K19" s="118" t="n">
        <v>-398.433084</v>
      </c>
      <c r="L19" s="119"/>
      <c r="M19" s="116" t="n">
        <v>0</v>
      </c>
      <c r="N19" s="114"/>
      <c r="O19" s="120" t="n">
        <v>-398.433084</v>
      </c>
      <c r="P19" s="119"/>
      <c r="Q19" s="119"/>
      <c r="R19" s="119"/>
      <c r="S19" s="119"/>
      <c r="T19" s="119"/>
      <c r="U19" s="115"/>
      <c r="V19" s="114"/>
      <c r="W19" s="113" t="n">
        <v>37043</v>
      </c>
      <c r="X19" s="121"/>
      <c r="Y19" s="122"/>
      <c r="Z19" s="122"/>
      <c r="AA19" s="123" t="n">
        <v>-398.433084</v>
      </c>
      <c r="AB19" s="15"/>
      <c r="AC19" s="123" t="n">
        <v>0</v>
      </c>
    </row>
    <row r="20" customFormat="false" ht="15.75" hidden="false" customHeight="false" outlineLevel="0" collapsed="false">
      <c r="A20" s="113"/>
      <c r="B20" s="114"/>
      <c r="C20" s="110"/>
      <c r="D20" s="115"/>
      <c r="E20" s="114"/>
      <c r="F20" s="116"/>
      <c r="G20" s="114"/>
      <c r="H20" s="116"/>
      <c r="I20" s="114"/>
      <c r="J20" s="117"/>
      <c r="K20" s="118"/>
      <c r="L20" s="119"/>
      <c r="M20" s="116"/>
      <c r="N20" s="114"/>
      <c r="O20" s="120"/>
      <c r="P20" s="119"/>
      <c r="Q20" s="119"/>
      <c r="R20" s="119"/>
      <c r="S20" s="119"/>
      <c r="T20" s="119"/>
      <c r="U20" s="115"/>
      <c r="V20" s="114"/>
      <c r="W20" s="113"/>
      <c r="X20" s="121"/>
      <c r="Y20" s="122"/>
      <c r="Z20" s="122"/>
      <c r="AA20" s="123"/>
      <c r="AB20" s="15"/>
      <c r="AC20" s="123"/>
    </row>
    <row r="21" customFormat="false" ht="15.75" hidden="false" customHeight="false" outlineLevel="0" collapsed="false">
      <c r="A21" s="113" t="n">
        <v>37073</v>
      </c>
      <c r="B21" s="114"/>
      <c r="C21" s="110"/>
      <c r="D21" s="115"/>
      <c r="E21" s="114"/>
      <c r="F21" s="116" t="n">
        <v>0</v>
      </c>
      <c r="G21" s="114"/>
      <c r="H21" s="116" t="n">
        <v>0</v>
      </c>
      <c r="I21" s="114"/>
      <c r="J21" s="117" t="n">
        <v>0</v>
      </c>
      <c r="K21" s="118" t="n">
        <v>0</v>
      </c>
      <c r="L21" s="119"/>
      <c r="M21" s="116" t="n">
        <v>0</v>
      </c>
      <c r="N21" s="114"/>
      <c r="O21" s="120" t="n">
        <v>0</v>
      </c>
      <c r="P21" s="119"/>
      <c r="Q21" s="119"/>
      <c r="R21" s="119"/>
      <c r="S21" s="119"/>
      <c r="T21" s="119"/>
      <c r="U21" s="115"/>
      <c r="V21" s="114"/>
      <c r="W21" s="113" t="n">
        <v>37073</v>
      </c>
      <c r="X21" s="121"/>
      <c r="Y21" s="122"/>
      <c r="Z21" s="122"/>
      <c r="AA21" s="123" t="n">
        <v>0</v>
      </c>
      <c r="AB21" s="15"/>
      <c r="AC21" s="123"/>
    </row>
    <row r="22" customFormat="false" ht="15.75" hidden="false" customHeight="false" outlineLevel="0" collapsed="false">
      <c r="A22" s="113"/>
      <c r="B22" s="114"/>
      <c r="C22" s="110"/>
      <c r="D22" s="115"/>
      <c r="E22" s="114"/>
      <c r="F22" s="116"/>
      <c r="G22" s="114"/>
      <c r="H22" s="116"/>
      <c r="I22" s="114"/>
      <c r="J22" s="117"/>
      <c r="K22" s="118"/>
      <c r="L22" s="119"/>
      <c r="M22" s="116"/>
      <c r="N22" s="114"/>
      <c r="O22" s="120"/>
      <c r="P22" s="119"/>
      <c r="Q22" s="119"/>
      <c r="R22" s="119"/>
      <c r="S22" s="119"/>
      <c r="T22" s="119"/>
      <c r="U22" s="115"/>
      <c r="V22" s="114"/>
      <c r="W22" s="113"/>
      <c r="X22" s="121"/>
      <c r="Y22" s="122"/>
      <c r="Z22" s="122"/>
      <c r="AA22" s="123"/>
      <c r="AB22" s="15"/>
      <c r="AC22" s="123"/>
    </row>
    <row r="23" customFormat="false" ht="16.5" hidden="false" customHeight="false" outlineLevel="0" collapsed="false">
      <c r="A23" s="124" t="s">
        <v>38</v>
      </c>
      <c r="B23" s="125" t="n">
        <v>0</v>
      </c>
      <c r="C23" s="125" t="n">
        <v>0</v>
      </c>
      <c r="D23" s="126" t="n">
        <v>0</v>
      </c>
      <c r="E23" s="127"/>
      <c r="F23" s="128" t="n">
        <v>258.9815053</v>
      </c>
      <c r="G23" s="129"/>
      <c r="H23" s="128" t="n">
        <v>106.580852</v>
      </c>
      <c r="I23" s="129"/>
      <c r="J23" s="130" t="n">
        <v>0</v>
      </c>
      <c r="K23" s="131" t="n">
        <v>-174.3144741</v>
      </c>
      <c r="L23" s="128"/>
      <c r="M23" s="128" t="n">
        <v>348.6101807</v>
      </c>
      <c r="N23" s="129"/>
      <c r="O23" s="132" t="n">
        <v>539.8580639</v>
      </c>
      <c r="P23" s="129"/>
      <c r="Q23" s="129" t="n">
        <v>0</v>
      </c>
      <c r="R23" s="129" t="n">
        <v>0</v>
      </c>
      <c r="S23" s="129" t="n">
        <v>0</v>
      </c>
      <c r="T23" s="129" t="n">
        <v>0</v>
      </c>
      <c r="U23" s="126" t="n">
        <v>0</v>
      </c>
      <c r="V23" s="133"/>
      <c r="W23" s="134"/>
      <c r="X23" s="135" t="n">
        <v>0</v>
      </c>
      <c r="Y23" s="135" t="n">
        <v>0</v>
      </c>
      <c r="Z23" s="135" t="n">
        <v>0</v>
      </c>
      <c r="AA23" s="136" t="n">
        <v>191.2478832</v>
      </c>
      <c r="AB23" s="137"/>
      <c r="AC23" s="136" t="n">
        <v>938.2911479</v>
      </c>
      <c r="AD23" s="138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  <c r="AB26" s="15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95" hidden="false" customHeight="tru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139"/>
      <c r="B36" s="139"/>
      <c r="C36" s="139"/>
      <c r="D36" s="139"/>
      <c r="E36" s="139"/>
      <c r="F36" s="140"/>
      <c r="G36" s="140"/>
      <c r="H36" s="140"/>
      <c r="I36" s="140"/>
      <c r="J36" s="140"/>
      <c r="K36" s="140"/>
      <c r="L36" s="140"/>
      <c r="M36" s="140"/>
      <c r="N36" s="140"/>
      <c r="O36" s="141"/>
      <c r="P36" s="141"/>
      <c r="Q36" s="141"/>
      <c r="R36" s="141"/>
      <c r="S36" s="141"/>
      <c r="T36" s="141"/>
      <c r="U36" s="141"/>
      <c r="V36" s="142"/>
    </row>
    <row r="37" customFormat="false" ht="12.75" hidden="false" customHeight="false" outlineLevel="0" collapsed="false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142"/>
    </row>
    <row r="38" customFormat="false" ht="12.75" hidden="false" customHeight="false" outlineLevel="0" collapsed="false">
      <c r="A38" s="13"/>
      <c r="B38" s="13"/>
      <c r="C38" s="13"/>
      <c r="D38" s="13"/>
      <c r="E38" s="13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4"/>
      <c r="B40" s="144"/>
      <c r="C40" s="144"/>
      <c r="D40" s="144"/>
      <c r="E40" s="144"/>
      <c r="F40" s="143"/>
      <c r="G40" s="143"/>
      <c r="H40" s="143"/>
      <c r="I40" s="143"/>
      <c r="J40" s="143"/>
      <c r="K40" s="143"/>
      <c r="L40" s="143"/>
      <c r="M40" s="143"/>
      <c r="N40" s="143"/>
      <c r="O40" s="13"/>
      <c r="P40" s="13"/>
      <c r="Q40" s="13"/>
      <c r="R40" s="13"/>
      <c r="S40" s="13"/>
      <c r="T40" s="13"/>
      <c r="U40" s="13"/>
      <c r="V40" s="142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6"/>
      <c r="G44" s="146"/>
      <c r="H44" s="146"/>
      <c r="I44" s="146"/>
      <c r="J44" s="146"/>
      <c r="K44" s="146"/>
      <c r="L44" s="143"/>
      <c r="M44" s="146"/>
      <c r="N44" s="146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customFormat="false" ht="12.75" hidden="false" customHeight="false" outlineLevel="0" collapsed="false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M71" s="145"/>
      <c r="N71" s="145"/>
      <c r="O71" s="145"/>
      <c r="P71" s="145"/>
      <c r="Q71" s="145"/>
      <c r="R71" s="145"/>
      <c r="S71" s="145"/>
      <c r="T71" s="145"/>
      <c r="U71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ssharma</cp:lastModifiedBy>
  <cp:lastPrinted>2001-04-04T18:31:22Z</cp:lastPrinted>
  <dcterms:modified xsi:type="dcterms:W3CDTF">2001-04-04T18:31:27Z</dcterms:modified>
  <cp:revision>0</cp:revision>
  <dc:subject/>
  <dc:title/>
</cp:coreProperties>
</file>