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<sst xmlns="http://schemas.openxmlformats.org/spreadsheetml/2006/main" count="150" uniqueCount="51">
  <si>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03-Apr-2001
05:26:01 PM</t>
  </si>
  <si>
    <t xml:space="preserve">EOL Crude
e
A
1094485
010
NXC1
WTI NXC1</t>
  </si>
  <si>
    <t xml:space="preserve">EOL Crude
e
A
1094485
010
NXC1-OPT
WTI NXC1</t>
  </si>
  <si>
    <t xml:space="preserve">EOL Crude
e
A
1094485
020
NXC2
WTI NXC1</t>
  </si>
  <si>
    <t xml:space="preserve">EOL Crude
e
B
1094486
010
NXC2
WTI NXC2</t>
  </si>
  <si>
    <t xml:space="preserve">EOL Crude
e
B
1094486
020
NXC1
WTI NXC2</t>
  </si>
  <si>
    <t xml:space="preserve">EOL Crude
e
C
1094487
010
NXC1
WTI HEDGE</t>
  </si>
  <si>
    <t xml:space="preserve">EOL Crude
e
C
1094487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</si>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</sst>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258.9815053</v>
      </c>
      <c r="C4" s="11" t="n">
        <v>0</v>
      </c>
      <c r="D4" s="11"/>
      <c r="E4" s="11"/>
      <c r="F4" s="11"/>
      <c r="G4" s="11"/>
      <c r="H4" s="11" t="n">
        <v>106.580852</v>
      </c>
      <c r="I4" s="11" t="n">
        <v>0</v>
      </c>
      <c r="J4" s="11"/>
      <c r="K4" s="11"/>
      <c r="L4" s="11" t="n">
        <v>0</v>
      </c>
      <c r="M4" s="11" t="n">
        <v>348.6101807</v>
      </c>
      <c r="N4" s="11" t="n">
        <v>224.1186099</v>
      </c>
      <c r="O4" s="11" t="n">
        <v>0</v>
      </c>
      <c r="P4" s="11" t="n">
        <v>589.6809672</v>
      </c>
      <c r="Q4" s="11" t="n">
        <v>348.6101807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-398.433084</v>
      </c>
      <c r="O5" s="11" t="n">
        <v>0</v>
      </c>
      <c r="P5" s="11" t="n">
        <v>-398.433084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E12" activeCellId="0" sqref="E12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45926.9624560957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258.9815053</v>
      </c>
      <c r="G11" s="84"/>
      <c r="H11" s="83" t="n">
        <f aca="false">+H23</f>
        <v>106.580852</v>
      </c>
      <c r="I11" s="84"/>
      <c r="J11" s="85" t="n">
        <f aca="false">+J23</f>
        <v>0</v>
      </c>
      <c r="K11" s="86" t="n">
        <f aca="false">+K23</f>
        <v>-174.3144741</v>
      </c>
      <c r="L11" s="80"/>
      <c r="M11" s="83" t="n">
        <f aca="false">+M23</f>
        <v>348.6101807</v>
      </c>
      <c r="N11" s="84"/>
      <c r="O11" s="87" t="n">
        <f aca="false">+O23</f>
        <v>539.8580639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191.2478832</v>
      </c>
      <c r="AB11" s="75"/>
      <c r="AC11" s="92" t="n">
        <f aca="false">O11</f>
        <v>539.8580639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258.9815053</v>
      </c>
      <c r="G17" s="114"/>
      <c r="H17" s="116" t="n">
        <f aca="false">OBS!H4</f>
        <v>106.580852</v>
      </c>
      <c r="I17" s="114"/>
      <c r="J17" s="117" t="n">
        <f aca="false">OBS!L4</f>
        <v>0</v>
      </c>
      <c r="K17" s="118" t="n">
        <f aca="false">OBS!N4</f>
        <v>224.1186099</v>
      </c>
      <c r="L17" s="119"/>
      <c r="M17" s="116" t="n">
        <f aca="false">OBS!E4+OBS!M4</f>
        <v>348.6101807</v>
      </c>
      <c r="N17" s="114"/>
      <c r="O17" s="120" t="n">
        <f aca="false">SUM(F17:M17)</f>
        <v>938.2911479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589.6809672</v>
      </c>
      <c r="AB17" s="15"/>
      <c r="AC17" s="123" t="n">
        <f aca="false">O17</f>
        <v>938.2911479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0</v>
      </c>
      <c r="G19" s="114"/>
      <c r="H19" s="116" t="n">
        <f aca="false">OBS!H5</f>
        <v>0</v>
      </c>
      <c r="I19" s="114"/>
      <c r="J19" s="117" t="n">
        <f aca="false">OBS!L5</f>
        <v>0</v>
      </c>
      <c r="K19" s="118" t="n">
        <f aca="false">OBS!N5</f>
        <v>-398.433084</v>
      </c>
      <c r="L19" s="119"/>
      <c r="M19" s="116" t="n">
        <f aca="false">OBS!E5+OBS!M5</f>
        <v>0</v>
      </c>
      <c r="N19" s="114"/>
      <c r="O19" s="120" t="n">
        <f aca="false">SUM(F19:M19)</f>
        <v>-398.433084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-398.433084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0</v>
      </c>
      <c r="L21" s="119"/>
      <c r="M21" s="116" t="n">
        <f aca="false">OBS!E6+OBS!M6</f>
        <v>0</v>
      </c>
      <c r="N21" s="114"/>
      <c r="O21" s="120" t="n">
        <f aca="false">SUM(F21:M21)</f>
        <v>0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258.9815053</v>
      </c>
      <c r="G23" s="129"/>
      <c r="H23" s="128" t="n">
        <f aca="false">SUM(H16:H22)</f>
        <v>106.580852</v>
      </c>
      <c r="I23" s="129"/>
      <c r="J23" s="130" t="n">
        <f aca="false">SUM(J16:J22)</f>
        <v>0</v>
      </c>
      <c r="K23" s="131" t="n">
        <f aca="false">SUM(K16:K22)</f>
        <v>-174.3144741</v>
      </c>
      <c r="L23" s="128"/>
      <c r="M23" s="128" t="n">
        <f aca="false">SUM(M16:M22)</f>
        <v>348.6101807</v>
      </c>
      <c r="N23" s="129"/>
      <c r="O23" s="132" t="n">
        <f aca="false">SUM(O16:O22)</f>
        <v>539.8580639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191.2478832</v>
      </c>
      <c r="AB23" s="137"/>
      <c r="AC23" s="136" t="n">
        <f aca="false">SUM(AC16:AC17)</f>
        <v>938.2911479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45926.9624560957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-278.8273511</v>
      </c>
      <c r="G11" s="84"/>
      <c r="H11" s="83" t="n">
        <f aca="false">+H23</f>
        <v>-368.4836387</v>
      </c>
      <c r="I11" s="84"/>
      <c r="J11" s="85" t="n">
        <f aca="false">+J23</f>
        <v>0</v>
      </c>
      <c r="K11" s="86" t="n">
        <f aca="false">+K23</f>
        <v>-0.0245667000000083</v>
      </c>
      <c r="L11" s="80"/>
      <c r="M11" s="83" t="n">
        <f aca="false">+M23</f>
        <v>88.9520331</v>
      </c>
      <c r="N11" s="84"/>
      <c r="O11" s="87" t="n">
        <f aca="false">+O23</f>
        <v>-558.3835234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-647.3355565</v>
      </c>
      <c r="AC11" s="92" t="n">
        <f aca="false">O11</f>
        <v>-558.3835234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-278.8273511</v>
      </c>
      <c r="G17" s="114"/>
      <c r="H17" s="116" t="n">
        <f aca="false">+'WTI GW'!H17-'WTI GW Prior'!H17</f>
        <v>-368.4836387</v>
      </c>
      <c r="I17" s="114"/>
      <c r="J17" s="117" t="n">
        <f aca="false">+'WTI GW'!J17-'WTI GW Prior'!J17</f>
        <v>0</v>
      </c>
      <c r="K17" s="118" t="n">
        <f aca="false">+'WTI GW'!K17-'WTI GW Prior'!K17</f>
        <v>0.0315860999999984</v>
      </c>
      <c r="L17" s="119"/>
      <c r="M17" s="116" t="n">
        <f aca="false">+'WTI GW'!M17-'WTI GW Prior'!M17</f>
        <v>88.9520331</v>
      </c>
      <c r="N17" s="114"/>
      <c r="O17" s="150" t="n">
        <f aca="false">SUM(F17:M17)</f>
        <v>-558.3273706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-647.2794037</v>
      </c>
      <c r="AC17" s="123" t="n">
        <f aca="false">O17</f>
        <v>-558.3273706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0</v>
      </c>
      <c r="G19" s="114"/>
      <c r="H19" s="116" t="n">
        <f aca="false">+'WTI GW'!H19-'WTI GW Prior'!H19</f>
        <v>0</v>
      </c>
      <c r="I19" s="114"/>
      <c r="J19" s="117" t="n">
        <f aca="false">+'WTI GW'!J19-'WTI GW Prior'!J19</f>
        <v>0</v>
      </c>
      <c r="K19" s="118" t="n">
        <f aca="false">+'WTI GW'!K19-'WTI GW Prior'!K19</f>
        <v>-0.0561528000000067</v>
      </c>
      <c r="L19" s="119"/>
      <c r="M19" s="116" t="n">
        <f aca="false">+'WTI GW'!M19-'WTI GW Prior'!M19</f>
        <v>0</v>
      </c>
      <c r="N19" s="114"/>
      <c r="O19" s="150" t="n">
        <f aca="false">SUM(F19:M19)</f>
        <v>-0.0561528000000067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-0.0561528000000067</v>
      </c>
      <c r="AC19" s="123" t="n">
        <f aca="false">O19</f>
        <v>-0.0561528000000067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0</v>
      </c>
      <c r="L21" s="119"/>
      <c r="M21" s="116" t="n">
        <f aca="false">+'WTI GW'!M21-'WTI GW Prior'!M21</f>
        <v>0</v>
      </c>
      <c r="N21" s="114"/>
      <c r="O21" s="150" t="n">
        <f aca="false">SUM(F21:M21)</f>
        <v>0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-278.8273511</v>
      </c>
      <c r="G23" s="125"/>
      <c r="H23" s="154" t="n">
        <f aca="false">SUM(H16:H22)</f>
        <v>-368.4836387</v>
      </c>
      <c r="I23" s="125"/>
      <c r="J23" s="155" t="n">
        <f aca="false">SUM(J16:J22)</f>
        <v>0</v>
      </c>
      <c r="K23" s="156" t="n">
        <f aca="false">SUM(K16:K22)</f>
        <v>-0.0245667000000083</v>
      </c>
      <c r="L23" s="154"/>
      <c r="M23" s="154" t="n">
        <f aca="false">SUM(M16:M22)</f>
        <v>88.9520331</v>
      </c>
      <c r="N23" s="125"/>
      <c r="O23" s="157" t="n">
        <f aca="false">SUM(O16:O22)</f>
        <v>-558.3835234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-647.3355565</v>
      </c>
      <c r="AB23" s="10"/>
      <c r="AC23" s="159" t="n">
        <f aca="false">SUM(AC16:AC17)</f>
        <v>-558.3273706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45925.9624561592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537.8088564</v>
      </c>
      <c r="G11" s="84"/>
      <c r="H11" s="83" t="n">
        <v>475.0644907</v>
      </c>
      <c r="I11" s="84"/>
      <c r="J11" s="85" t="n">
        <v>0</v>
      </c>
      <c r="K11" s="86" t="n">
        <v>-174.2899074</v>
      </c>
      <c r="L11" s="80"/>
      <c r="M11" s="83" t="n">
        <v>259.6581476</v>
      </c>
      <c r="N11" s="84"/>
      <c r="O11" s="87" t="n">
        <v>1098.2415873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838.5834397</v>
      </c>
      <c r="AB11" s="75"/>
      <c r="AC11" s="92" t="n">
        <v>1098.2415873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537.8088564</v>
      </c>
      <c r="G17" s="114"/>
      <c r="H17" s="116" t="n">
        <v>475.0644907</v>
      </c>
      <c r="I17" s="114"/>
      <c r="J17" s="117" t="n">
        <v>0</v>
      </c>
      <c r="K17" s="118" t="n">
        <v>224.0870238</v>
      </c>
      <c r="L17" s="119"/>
      <c r="M17" s="116" t="n">
        <v>259.6581476</v>
      </c>
      <c r="N17" s="114"/>
      <c r="O17" s="120" t="n">
        <v>1496.6185185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1236.9603709</v>
      </c>
      <c r="AB17" s="15"/>
      <c r="AC17" s="123" t="n">
        <v>1496.6185185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0</v>
      </c>
      <c r="G19" s="114"/>
      <c r="H19" s="116" t="n">
        <v>0</v>
      </c>
      <c r="I19" s="114"/>
      <c r="J19" s="117" t="n">
        <v>0</v>
      </c>
      <c r="K19" s="118" t="n">
        <v>-398.3769312</v>
      </c>
      <c r="L19" s="119"/>
      <c r="M19" s="116" t="n">
        <v>0</v>
      </c>
      <c r="N19" s="114"/>
      <c r="O19" s="120" t="n">
        <v>-398.3769312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-398.3769312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0</v>
      </c>
      <c r="L21" s="119"/>
      <c r="M21" s="116" t="n">
        <v>0</v>
      </c>
      <c r="N21" s="114"/>
      <c r="O21" s="120" t="n">
        <v>0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537.8088564</v>
      </c>
      <c r="G23" s="129"/>
      <c r="H23" s="128" t="n">
        <v>475.0644907</v>
      </c>
      <c r="I23" s="129"/>
      <c r="J23" s="130" t="n">
        <v>0</v>
      </c>
      <c r="K23" s="131" t="n">
        <v>-174.2899074</v>
      </c>
      <c r="L23" s="128"/>
      <c r="M23" s="128" t="n">
        <v>259.6581476</v>
      </c>
      <c r="N23" s="129"/>
      <c r="O23" s="132" t="n">
        <v>1098.2415873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838.5834397</v>
      </c>
      <c r="AB23" s="137"/>
      <c r="AC23" s="136" t="n">
        <v>1496.6185185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ssharma</cp:lastModifiedBy>
  <cp:lastPrinted>2001-04-03T20:04:12Z</cp:lastPrinted>
  <dcterms:modified xsi:type="dcterms:W3CDTF">2001-04-03T20:08:51Z</dcterms:modified>
  <cp:revision>0</cp:revision>
  <dc:subject/>
  <dc:title/>
</cp:coreProperties>
</file>