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" sheetId="1" state="visible" r:id="rId3"/>
    <sheet name="Jan" sheetId="2" state="visible" r:id="rId4"/>
    <sheet name="Feb" sheetId="3" state="visible" r:id="rId5"/>
    <sheet name="Mar" sheetId="4" state="visible" r:id="rId6"/>
    <sheet name="Apr" sheetId="5" state="visible" r:id="rId7"/>
    <sheet name="May" sheetId="6" state="visible" r:id="rId8"/>
    <sheet name="Jun" sheetId="7" state="visible" r:id="rId9"/>
    <sheet name="Jul" sheetId="8" state="visible" r:id="rId10"/>
    <sheet name="Aug" sheetId="9" state="visible" r:id="rId11"/>
    <sheet name="Sep" sheetId="10" state="visible" r:id="rId12"/>
    <sheet name="Oct" sheetId="11" state="visible" r:id="rId13"/>
    <sheet name="Nov" sheetId="12" state="visible" r:id="rId14"/>
  </sheets>
  <definedNames>
    <definedName function="false" hidden="false" localSheetId="0" name="solver_adj" vbProcedure="false">Dec!$H$3:$K$3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Dec!$J$22</definedName>
    <definedName function="false" hidden="false" localSheetId="0" name="solver_pre" vbProcedure="false">0.000001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</definedName>
    <definedName function="false" hidden="false" localSheetId="1" name="solver_adj" vbProcedure="false">Jan!$H$3:$K$3</definedName>
    <definedName function="false" hidden="false" localSheetId="1" name="solver_cvg" vbProcedure="false">0.001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Jan!$J$22</definedName>
    <definedName function="false" hidden="false" localSheetId="1" name="solver_pre" vbProcedure="false">0.000001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2</definedName>
    <definedName function="false" hidden="false" localSheetId="1" name="solver_val" vbProcedure="false">0</definedName>
    <definedName function="false" hidden="false" localSheetId="2" name="solver_adj" vbProcedure="false">Feb!$H$3:$K$3</definedName>
    <definedName function="false" hidden="false" localSheetId="2" name="solver_cvg" vbProcedure="false">0.001</definedName>
    <definedName function="false" hidden="false" localSheetId="2" name="solver_drv" vbProcedure="false">1</definedName>
    <definedName function="false" hidden="false" localSheetId="2" name="solver_est" vbProcedure="false">1</definedName>
    <definedName function="false" hidden="false" localSheetId="2" name="solver_itr" vbProcedure="false">100</definedName>
    <definedName function="false" hidden="false" localSheetId="2" name="solver_lin" vbProcedure="false">2</definedName>
    <definedName function="false" hidden="false" localSheetId="2" name="solver_neg" vbProcedure="false">2</definedName>
    <definedName function="false" hidden="false" localSheetId="2" name="solver_num" vbProcedure="false">0</definedName>
    <definedName function="false" hidden="false" localSheetId="2" name="solver_nwt" vbProcedure="false">1</definedName>
    <definedName function="false" hidden="false" localSheetId="2" name="solver_opt" vbProcedure="false">Feb!$J$22</definedName>
    <definedName function="false" hidden="false" localSheetId="2" name="solver_pre" vbProcedure="false">0.000001</definedName>
    <definedName function="false" hidden="false" localSheetId="2" name="solver_scl" vbProcedure="false">2</definedName>
    <definedName function="false" hidden="false" localSheetId="2" name="solver_sho" vbProcedure="false">2</definedName>
    <definedName function="false" hidden="false" localSheetId="2" name="solver_tim" vbProcedure="false">100</definedName>
    <definedName function="false" hidden="false" localSheetId="2" name="solver_tol" vbProcedure="false">0.05</definedName>
    <definedName function="false" hidden="false" localSheetId="2" name="solver_typ" vbProcedure="false">2</definedName>
    <definedName function="false" hidden="false" localSheetId="2" name="solver_val" vbProcedure="false">0</definedName>
    <definedName function="false" hidden="false" localSheetId="3" name="solver_adj" vbProcedure="false">Mar!$H$3:$K$3</definedName>
    <definedName function="false" hidden="false" localSheetId="3" name="solver_cvg" vbProcedure="false">0.001</definedName>
    <definedName function="false" hidden="false" localSheetId="3" name="solver_drv" vbProcedure="false">1</definedName>
    <definedName function="false" hidden="false" localSheetId="3" name="solver_est" vbProcedure="false">1</definedName>
    <definedName function="false" hidden="false" localSheetId="3" name="solver_itr" vbProcedure="false">100</definedName>
    <definedName function="false" hidden="false" localSheetId="3" name="solver_lin" vbProcedure="false">2</definedName>
    <definedName function="false" hidden="false" localSheetId="3" name="solver_neg" vbProcedure="false">2</definedName>
    <definedName function="false" hidden="false" localSheetId="3" name="solver_num" vbProcedure="false">0</definedName>
    <definedName function="false" hidden="false" localSheetId="3" name="solver_nwt" vbProcedure="false">1</definedName>
    <definedName function="false" hidden="false" localSheetId="3" name="solver_opt" vbProcedure="false">Mar!$J$22</definedName>
    <definedName function="false" hidden="false" localSheetId="3" name="solver_pre" vbProcedure="false">0.000001</definedName>
    <definedName function="false" hidden="false" localSheetId="3" name="solver_scl" vbProcedure="false">2</definedName>
    <definedName function="false" hidden="false" localSheetId="3" name="solver_sho" vbProcedure="false">2</definedName>
    <definedName function="false" hidden="false" localSheetId="3" name="solver_tim" vbProcedure="false">100</definedName>
    <definedName function="false" hidden="false" localSheetId="3" name="solver_tol" vbProcedure="false">0.05</definedName>
    <definedName function="false" hidden="false" localSheetId="3" name="solver_typ" vbProcedure="false">2</definedName>
    <definedName function="false" hidden="false" localSheetId="3" name="solver_val" vbProcedure="false">0</definedName>
    <definedName function="false" hidden="false" localSheetId="4" name="solver_adj" vbProcedure="false">Apr!$H$3:$K$3</definedName>
    <definedName function="false" hidden="false" localSheetId="4" name="solver_cvg" vbProcedure="false">0.001</definedName>
    <definedName function="false" hidden="false" localSheetId="4" name="solver_drv" vbProcedure="false">1</definedName>
    <definedName function="false" hidden="false" localSheetId="4" name="solver_est" vbProcedure="false">1</definedName>
    <definedName function="false" hidden="false" localSheetId="4" name="solver_itr" vbProcedure="false">100</definedName>
    <definedName function="false" hidden="false" localSheetId="4" name="solver_lin" vbProcedure="false">2</definedName>
    <definedName function="false" hidden="false" localSheetId="4" name="solver_neg" vbProcedure="false">2</definedName>
    <definedName function="false" hidden="false" localSheetId="4" name="solver_num" vbProcedure="false">0</definedName>
    <definedName function="false" hidden="false" localSheetId="4" name="solver_nwt" vbProcedure="false">1</definedName>
    <definedName function="false" hidden="false" localSheetId="4" name="solver_opt" vbProcedure="false">Apr!$J$22</definedName>
    <definedName function="false" hidden="false" localSheetId="4" name="solver_pre" vbProcedure="false">0.000001</definedName>
    <definedName function="false" hidden="false" localSheetId="4" name="solver_scl" vbProcedure="false">2</definedName>
    <definedName function="false" hidden="false" localSheetId="4" name="solver_sho" vbProcedure="false">2</definedName>
    <definedName function="false" hidden="false" localSheetId="4" name="solver_tim" vbProcedure="false">100</definedName>
    <definedName function="false" hidden="false" localSheetId="4" name="solver_tol" vbProcedure="false">0.05</definedName>
    <definedName function="false" hidden="false" localSheetId="4" name="solver_typ" vbProcedure="false">2</definedName>
    <definedName function="false" hidden="false" localSheetId="4" name="solver_val" vbProcedure="false">0</definedName>
    <definedName function="false" hidden="false" localSheetId="5" name="solver_adj" vbProcedure="false">May!$H$3:$K$3</definedName>
    <definedName function="false" hidden="false" localSheetId="5" name="solver_cvg" vbProcedure="false">0.001</definedName>
    <definedName function="false" hidden="false" localSheetId="5" name="solver_drv" vbProcedure="false">1</definedName>
    <definedName function="false" hidden="false" localSheetId="5" name="solver_est" vbProcedure="false">1</definedName>
    <definedName function="false" hidden="false" localSheetId="5" name="solver_itr" vbProcedure="false">100</definedName>
    <definedName function="false" hidden="false" localSheetId="5" name="solver_lin" vbProcedure="false">2</definedName>
    <definedName function="false" hidden="false" localSheetId="5" name="solver_neg" vbProcedure="false">2</definedName>
    <definedName function="false" hidden="false" localSheetId="5" name="solver_num" vbProcedure="false">0</definedName>
    <definedName function="false" hidden="false" localSheetId="5" name="solver_nwt" vbProcedure="false">1</definedName>
    <definedName function="false" hidden="false" localSheetId="5" name="solver_opt" vbProcedure="false">May!$J$22</definedName>
    <definedName function="false" hidden="false" localSheetId="5" name="solver_pre" vbProcedure="false">0.000001</definedName>
    <definedName function="false" hidden="false" localSheetId="5" name="solver_scl" vbProcedure="false">2</definedName>
    <definedName function="false" hidden="false" localSheetId="5" name="solver_sho" vbProcedure="false">2</definedName>
    <definedName function="false" hidden="false" localSheetId="5" name="solver_tim" vbProcedure="false">100</definedName>
    <definedName function="false" hidden="false" localSheetId="5" name="solver_tol" vbProcedure="false">0.05</definedName>
    <definedName function="false" hidden="false" localSheetId="5" name="solver_typ" vbProcedure="false">2</definedName>
    <definedName function="false" hidden="false" localSheetId="5" name="solver_val" vbProcedure="false">0</definedName>
    <definedName function="false" hidden="false" localSheetId="6" name="solver_adj" vbProcedure="false">Jun!$H$3:$K$3</definedName>
    <definedName function="false" hidden="false" localSheetId="6" name="solver_cvg" vbProcedure="false">0.001</definedName>
    <definedName function="false" hidden="false" localSheetId="6" name="solver_drv" vbProcedure="false">1</definedName>
    <definedName function="false" hidden="false" localSheetId="6" name="solver_est" vbProcedure="false">1</definedName>
    <definedName function="false" hidden="false" localSheetId="6" name="solver_itr" vbProcedure="false">100</definedName>
    <definedName function="false" hidden="false" localSheetId="6" name="solver_lin" vbProcedure="false">2</definedName>
    <definedName function="false" hidden="false" localSheetId="6" name="solver_neg" vbProcedure="false">2</definedName>
    <definedName function="false" hidden="false" localSheetId="6" name="solver_num" vbProcedure="false">0</definedName>
    <definedName function="false" hidden="false" localSheetId="6" name="solver_nwt" vbProcedure="false">1</definedName>
    <definedName function="false" hidden="false" localSheetId="6" name="solver_opt" vbProcedure="false">Jun!$J$22</definedName>
    <definedName function="false" hidden="false" localSheetId="6" name="solver_pre" vbProcedure="false">0.000001</definedName>
    <definedName function="false" hidden="false" localSheetId="6" name="solver_scl" vbProcedure="false">2</definedName>
    <definedName function="false" hidden="false" localSheetId="6" name="solver_sho" vbProcedure="false">2</definedName>
    <definedName function="false" hidden="false" localSheetId="6" name="solver_tim" vbProcedure="false">100</definedName>
    <definedName function="false" hidden="false" localSheetId="6" name="solver_tol" vbProcedure="false">0.05</definedName>
    <definedName function="false" hidden="false" localSheetId="6" name="solver_typ" vbProcedure="false">2</definedName>
    <definedName function="false" hidden="false" localSheetId="6" name="solver_val" vbProcedure="false">0</definedName>
    <definedName function="false" hidden="false" localSheetId="7" name="solver_adj" vbProcedure="false">Jul!$H$3:$K$3</definedName>
    <definedName function="false" hidden="false" localSheetId="7" name="solver_cvg" vbProcedure="false">0.001</definedName>
    <definedName function="false" hidden="false" localSheetId="7" name="solver_drv" vbProcedure="false">1</definedName>
    <definedName function="false" hidden="false" localSheetId="7" name="solver_est" vbProcedure="false">1</definedName>
    <definedName function="false" hidden="false" localSheetId="7" name="solver_itr" vbProcedure="false">100</definedName>
    <definedName function="false" hidden="false" localSheetId="7" name="solver_lin" vbProcedure="false">2</definedName>
    <definedName function="false" hidden="false" localSheetId="7" name="solver_neg" vbProcedure="false">2</definedName>
    <definedName function="false" hidden="false" localSheetId="7" name="solver_num" vbProcedure="false">0</definedName>
    <definedName function="false" hidden="false" localSheetId="7" name="solver_nwt" vbProcedure="false">1</definedName>
    <definedName function="false" hidden="false" localSheetId="7" name="solver_opt" vbProcedure="false">Jul!$J$22</definedName>
    <definedName function="false" hidden="false" localSheetId="7" name="solver_pre" vbProcedure="false">0.000001</definedName>
    <definedName function="false" hidden="false" localSheetId="7" name="solver_scl" vbProcedure="false">2</definedName>
    <definedName function="false" hidden="false" localSheetId="7" name="solver_sho" vbProcedure="false">2</definedName>
    <definedName function="false" hidden="false" localSheetId="7" name="solver_tim" vbProcedure="false">100</definedName>
    <definedName function="false" hidden="false" localSheetId="7" name="solver_tol" vbProcedure="false">0.05</definedName>
    <definedName function="false" hidden="false" localSheetId="7" name="solver_typ" vbProcedure="false">2</definedName>
    <definedName function="false" hidden="false" localSheetId="7" name="solver_val" vbProcedure="false">0</definedName>
    <definedName function="false" hidden="false" localSheetId="8" name="solver_adj" vbProcedure="false">Aug!$H$3:$K$3</definedName>
    <definedName function="false" hidden="false" localSheetId="8" name="solver_cvg" vbProcedure="false">0.001</definedName>
    <definedName function="false" hidden="false" localSheetId="8" name="solver_drv" vbProcedure="false">1</definedName>
    <definedName function="false" hidden="false" localSheetId="8" name="solver_est" vbProcedure="false">1</definedName>
    <definedName function="false" hidden="false" localSheetId="8" name="solver_itr" vbProcedure="false">100</definedName>
    <definedName function="false" hidden="false" localSheetId="8" name="solver_lin" vbProcedure="false">2</definedName>
    <definedName function="false" hidden="false" localSheetId="8" name="solver_neg" vbProcedure="false">2</definedName>
    <definedName function="false" hidden="false" localSheetId="8" name="solver_num" vbProcedure="false">0</definedName>
    <definedName function="false" hidden="false" localSheetId="8" name="solver_nwt" vbProcedure="false">1</definedName>
    <definedName function="false" hidden="false" localSheetId="8" name="solver_opt" vbProcedure="false">Aug!$J$22</definedName>
    <definedName function="false" hidden="false" localSheetId="8" name="solver_pre" vbProcedure="false">0.000001</definedName>
    <definedName function="false" hidden="false" localSheetId="8" name="solver_scl" vbProcedure="false">2</definedName>
    <definedName function="false" hidden="false" localSheetId="8" name="solver_sho" vbProcedure="false">2</definedName>
    <definedName function="false" hidden="false" localSheetId="8" name="solver_tim" vbProcedure="false">100</definedName>
    <definedName function="false" hidden="false" localSheetId="8" name="solver_tol" vbProcedure="false">0.05</definedName>
    <definedName function="false" hidden="false" localSheetId="8" name="solver_typ" vbProcedure="false">2</definedName>
    <definedName function="false" hidden="false" localSheetId="8" name="solver_val" vbProcedure="false">0</definedName>
    <definedName function="false" hidden="false" localSheetId="9" name="solver_adj" vbProcedure="false">Sep!$H$3:$K$3</definedName>
    <definedName function="false" hidden="false" localSheetId="9" name="solver_cvg" vbProcedure="false">0.001</definedName>
    <definedName function="false" hidden="false" localSheetId="9" name="solver_drv" vbProcedure="false">1</definedName>
    <definedName function="false" hidden="false" localSheetId="9" name="solver_est" vbProcedure="false">1</definedName>
    <definedName function="false" hidden="false" localSheetId="9" name="solver_itr" vbProcedure="false">100</definedName>
    <definedName function="false" hidden="false" localSheetId="9" name="solver_lin" vbProcedure="false">2</definedName>
    <definedName function="false" hidden="false" localSheetId="9" name="solver_neg" vbProcedure="false">2</definedName>
    <definedName function="false" hidden="false" localSheetId="9" name="solver_num" vbProcedure="false">0</definedName>
    <definedName function="false" hidden="false" localSheetId="9" name="solver_nwt" vbProcedure="false">1</definedName>
    <definedName function="false" hidden="false" localSheetId="9" name="solver_opt" vbProcedure="false">Sep!$J$22</definedName>
    <definedName function="false" hidden="false" localSheetId="9" name="solver_pre" vbProcedure="false">0.000001</definedName>
    <definedName function="false" hidden="false" localSheetId="9" name="solver_scl" vbProcedure="false">2</definedName>
    <definedName function="false" hidden="false" localSheetId="9" name="solver_sho" vbProcedure="false">2</definedName>
    <definedName function="false" hidden="false" localSheetId="9" name="solver_tim" vbProcedure="false">100</definedName>
    <definedName function="false" hidden="false" localSheetId="9" name="solver_tol" vbProcedure="false">0.05</definedName>
    <definedName function="false" hidden="false" localSheetId="9" name="solver_typ" vbProcedure="false">2</definedName>
    <definedName function="false" hidden="false" localSheetId="9" name="solver_val" vbProcedure="false">0</definedName>
    <definedName function="false" hidden="false" localSheetId="10" name="solver_adj" vbProcedure="false">Oct!$H$3:$K$3</definedName>
    <definedName function="false" hidden="false" localSheetId="10" name="solver_cvg" vbProcedure="false">0.001</definedName>
    <definedName function="false" hidden="false" localSheetId="10" name="solver_drv" vbProcedure="false">1</definedName>
    <definedName function="false" hidden="false" localSheetId="10" name="solver_est" vbProcedure="false">1</definedName>
    <definedName function="false" hidden="false" localSheetId="10" name="solver_itr" vbProcedure="false">100</definedName>
    <definedName function="false" hidden="false" localSheetId="10" name="solver_lin" vbProcedure="false">2</definedName>
    <definedName function="false" hidden="false" localSheetId="10" name="solver_neg" vbProcedure="false">2</definedName>
    <definedName function="false" hidden="false" localSheetId="10" name="solver_num" vbProcedure="false">0</definedName>
    <definedName function="false" hidden="false" localSheetId="10" name="solver_nwt" vbProcedure="false">1</definedName>
    <definedName function="false" hidden="false" localSheetId="10" name="solver_opt" vbProcedure="false">Oct!$J$22</definedName>
    <definedName function="false" hidden="false" localSheetId="10" name="solver_pre" vbProcedure="false">0.000001</definedName>
    <definedName function="false" hidden="false" localSheetId="10" name="solver_scl" vbProcedure="false">2</definedName>
    <definedName function="false" hidden="false" localSheetId="10" name="solver_sho" vbProcedure="false">2</definedName>
    <definedName function="false" hidden="false" localSheetId="10" name="solver_tim" vbProcedure="false">100</definedName>
    <definedName function="false" hidden="false" localSheetId="10" name="solver_tol" vbProcedure="false">0.05</definedName>
    <definedName function="false" hidden="false" localSheetId="10" name="solver_typ" vbProcedure="false">2</definedName>
    <definedName function="false" hidden="false" localSheetId="10" name="solver_val" vbProcedure="false">0</definedName>
    <definedName function="false" hidden="false" localSheetId="11" name="solver_adj" vbProcedure="false">Nov!$H$3:$K$3</definedName>
    <definedName function="false" hidden="false" localSheetId="11" name="solver_cvg" vbProcedure="false">0.001</definedName>
    <definedName function="false" hidden="false" localSheetId="11" name="solver_drv" vbProcedure="false">1</definedName>
    <definedName function="false" hidden="false" localSheetId="11" name="solver_est" vbProcedure="false">1</definedName>
    <definedName function="false" hidden="false" localSheetId="11" name="solver_itr" vbProcedure="false">100</definedName>
    <definedName function="false" hidden="false" localSheetId="11" name="solver_lin" vbProcedure="false">2</definedName>
    <definedName function="false" hidden="false" localSheetId="11" name="solver_neg" vbProcedure="false">2</definedName>
    <definedName function="false" hidden="false" localSheetId="11" name="solver_num" vbProcedure="false">0</definedName>
    <definedName function="false" hidden="false" localSheetId="11" name="solver_nwt" vbProcedure="false">1</definedName>
    <definedName function="false" hidden="false" localSheetId="11" name="solver_opt" vbProcedure="false">Nov!$J$22</definedName>
    <definedName function="false" hidden="false" localSheetId="11" name="solver_pre" vbProcedure="false">0.000001</definedName>
    <definedName function="false" hidden="false" localSheetId="11" name="solver_scl" vbProcedure="false">2</definedName>
    <definedName function="false" hidden="false" localSheetId="11" name="solver_sho" vbProcedure="false">2</definedName>
    <definedName function="false" hidden="false" localSheetId="11" name="solver_tim" vbProcedure="false">100</definedName>
    <definedName function="false" hidden="false" localSheetId="11" name="solver_tol" vbProcedure="false">0.05</definedName>
    <definedName function="false" hidden="false" localSheetId="11" name="solver_typ" vbProcedure="false">2</definedName>
    <definedName function="false" hidden="false" localSheetId="11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<sst xmlns="http://schemas.openxmlformats.org/spreadsheetml/2006/main" count="114" uniqueCount="12">
  <si>
    <t xml:space="preserve">REF_PERIOD_DT</t>
  </si>
  <si>
    <t xml:space="preserve">CURVE_AMT</t>
  </si>
  <si>
    <t xml:space="preserve">try a + b*(t+c)^(-1)</t>
  </si>
  <si>
    <t xml:space="preserve">a</t>
  </si>
  <si>
    <t xml:space="preserve">b</t>
  </si>
  <si>
    <t xml:space="preserve">c</t>
  </si>
  <si>
    <t xml:space="preserve">d</t>
  </si>
  <si>
    <t xml:space="preserve">time to exp</t>
  </si>
  <si>
    <t xml:space="preserve">actual</t>
  </si>
  <si>
    <t xml:space="preserve">predict</t>
  </si>
  <si>
    <t xml:space="preserve">sq-diff</t>
  </si>
  <si>
    <t xml:space="preserve">FF vol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</si>
</sst>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Dec!$H$8:$H$20</c:f>
              <c:numCache>
                <c:formatCode>General</c:formatCode>
                <c:ptCount val="13"/>
                <c:pt idx="0">
                  <c:v>0.565</c:v>
                </c:pt>
                <c:pt idx="1">
                  <c:v>0.425</c:v>
                </c:pt>
                <c:pt idx="2">
                  <c:v>0.335</c:v>
                </c:pt>
                <c:pt idx="3">
                  <c:v>0.294</c:v>
                </c:pt>
                <c:pt idx="4">
                  <c:v>0.2725</c:v>
                </c:pt>
                <c:pt idx="5">
                  <c:v>0.245</c:v>
                </c:pt>
                <c:pt idx="6">
                  <c:v>0.245</c:v>
                </c:pt>
                <c:pt idx="7">
                  <c:v>0.205</c:v>
                </c:pt>
                <c:pt idx="8">
                  <c:v>0.185</c:v>
                </c:pt>
                <c:pt idx="9">
                  <c:v>0.175</c:v>
                </c:pt>
                <c:pt idx="10">
                  <c:v>0.17</c:v>
                </c:pt>
                <c:pt idx="11">
                  <c:v>0.16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Dec!$I$8:$I$20</c:f>
              <c:numCache>
                <c:formatCode>General</c:formatCode>
                <c:ptCount val="13"/>
                <c:pt idx="0">
                  <c:v>0.562147861523244</c:v>
                </c:pt>
                <c:pt idx="1">
                  <c:v>0.425982242540783</c:v>
                </c:pt>
                <c:pt idx="2">
                  <c:v>0.348879185732472</c:v>
                </c:pt>
                <c:pt idx="3">
                  <c:v>0.299259467988723</c:v>
                </c:pt>
                <c:pt idx="4">
                  <c:v>0.264651249337684</c:v>
                </c:pt>
                <c:pt idx="5">
                  <c:v>0.239137420063665</c:v>
                </c:pt>
                <c:pt idx="6">
                  <c:v>0.219549532520986</c:v>
                </c:pt>
                <c:pt idx="7">
                  <c:v>0.204037829087778</c:v>
                </c:pt>
                <c:pt idx="8">
                  <c:v>0.191449857213663</c:v>
                </c:pt>
                <c:pt idx="9">
                  <c:v>0.181030188904461</c:v>
                </c:pt>
                <c:pt idx="10">
                  <c:v>0.172263007400351</c:v>
                </c:pt>
                <c:pt idx="11">
                  <c:v>0.164784085321063</c:v>
                </c:pt>
                <c:pt idx="12">
                  <c:v>0.158328909203894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Dec!$K$8:$K$20</c:f>
              <c:numCache>
                <c:formatCode>General</c:formatCode>
                <c:ptCount val="13"/>
                <c:pt idx="0">
                  <c:v>0.562147861523244</c:v>
                </c:pt>
                <c:pt idx="1">
                  <c:v>0.416219186066719</c:v>
                </c:pt>
                <c:pt idx="2">
                  <c:v>0.241498380954818</c:v>
                </c:pt>
                <c:pt idx="3">
                  <c:v>0.152544923886092</c:v>
                </c:pt>
                <c:pt idx="4">
                  <c:v>0.101487962109951</c:v>
                </c:pt>
                <c:pt idx="5">
                  <c:v>0.0706179639328153</c:v>
                </c:pt>
                <c:pt idx="6">
                  <c:v>0.0522435593304925</c:v>
                </c:pt>
                <c:pt idx="7">
                  <c:v>0.0425033198123152</c:v>
                </c:pt>
                <c:pt idx="8">
                  <c:v>0.0387310974631325</c:v>
                </c:pt>
                <c:pt idx="9">
                  <c:v>0.0385460966914164</c:v>
                </c:pt>
                <c:pt idx="10">
                  <c:v>0.0401097102827967</c:v>
                </c:pt>
                <c:pt idx="11">
                  <c:v>0.0423350867625235</c:v>
                </c:pt>
                <c:pt idx="12">
                  <c:v>0.044691350076874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873724"/>
        <c:axId val="17996924"/>
      </c:lineChart>
      <c:catAx>
        <c:axId val="368737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96924"/>
        <c:crossesAt val="0"/>
        <c:auto val="1"/>
        <c:lblAlgn val="ctr"/>
        <c:lblOffset val="100"/>
        <c:noMultiLvlLbl val="0"/>
      </c:catAx>
      <c:valAx>
        <c:axId val="17996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7372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Sep!$H$8:$H$20</c:f>
              <c:numCache>
                <c:formatCode>General</c:formatCode>
                <c:ptCount val="13"/>
                <c:pt idx="0">
                  <c:v>0.42</c:v>
                </c:pt>
                <c:pt idx="1">
                  <c:v>0.325</c:v>
                </c:pt>
                <c:pt idx="2">
                  <c:v>0.2875</c:v>
                </c:pt>
                <c:pt idx="3">
                  <c:v>0.2675</c:v>
                </c:pt>
                <c:pt idx="4">
                  <c:v>0.2425</c:v>
                </c:pt>
                <c:pt idx="5">
                  <c:v>0.2325</c:v>
                </c:pt>
                <c:pt idx="6">
                  <c:v>0.215</c:v>
                </c:pt>
                <c:pt idx="7">
                  <c:v>0.185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Sep!$I$8:$I$20</c:f>
              <c:numCache>
                <c:formatCode>General</c:formatCode>
                <c:ptCount val="13"/>
                <c:pt idx="0">
                  <c:v>0.411723064445372</c:v>
                </c:pt>
                <c:pt idx="1">
                  <c:v>0.341311321022293</c:v>
                </c:pt>
                <c:pt idx="2">
                  <c:v>0.294930378209279</c:v>
                </c:pt>
                <c:pt idx="3">
                  <c:v>0.262071330471544</c:v>
                </c:pt>
                <c:pt idx="4">
                  <c:v>0.237573230996119</c:v>
                </c:pt>
                <c:pt idx="5">
                  <c:v>0.218605098753101</c:v>
                </c:pt>
                <c:pt idx="6">
                  <c:v>0.203484409200674</c:v>
                </c:pt>
                <c:pt idx="7">
                  <c:v>0.191148345064524</c:v>
                </c:pt>
                <c:pt idx="8">
                  <c:v>0.180892539695879</c:v>
                </c:pt>
                <c:pt idx="9">
                  <c:v>0.172231711927116</c:v>
                </c:pt>
                <c:pt idx="10">
                  <c:v>0.164820631616164</c:v>
                </c:pt>
                <c:pt idx="11">
                  <c:v>0.158406996547293</c:v>
                </c:pt>
                <c:pt idx="12">
                  <c:v>0.152802136341575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Sep!$K$8:$K$20</c:f>
              <c:numCache>
                <c:formatCode>General</c:formatCode>
                <c:ptCount val="13"/>
                <c:pt idx="0">
                  <c:v>0.411723064445372</c:v>
                </c:pt>
                <c:pt idx="1">
                  <c:v>0.271083581611161</c:v>
                </c:pt>
                <c:pt idx="2">
                  <c:v>0.183136460074872</c:v>
                </c:pt>
                <c:pt idx="3">
                  <c:v>0.131266494492387</c:v>
                </c:pt>
                <c:pt idx="4">
                  <c:v>0.0989532012677458</c:v>
                </c:pt>
                <c:pt idx="5">
                  <c:v>0.0784752328116732</c:v>
                </c:pt>
                <c:pt idx="6">
                  <c:v>0.0657095192531223</c:v>
                </c:pt>
                <c:pt idx="7">
                  <c:v>0.05813550351532</c:v>
                </c:pt>
                <c:pt idx="8">
                  <c:v>0.0540203679262075</c:v>
                </c:pt>
                <c:pt idx="9">
                  <c:v>0.0521182855784175</c:v>
                </c:pt>
                <c:pt idx="10">
                  <c:v>0.0515601633537469</c:v>
                </c:pt>
                <c:pt idx="11">
                  <c:v>0.0517750012745105</c:v>
                </c:pt>
                <c:pt idx="12">
                  <c:v>0.0524076756078876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3186766"/>
        <c:axId val="57294222"/>
      </c:lineChart>
      <c:catAx>
        <c:axId val="83186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294222"/>
        <c:crossesAt val="0"/>
        <c:auto val="1"/>
        <c:lblAlgn val="ctr"/>
        <c:lblOffset val="100"/>
        <c:noMultiLvlLbl val="0"/>
      </c:catAx>
      <c:valAx>
        <c:axId val="572942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8676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Oct!$H$8:$H$20</c:f>
              <c:numCache>
                <c:formatCode>General</c:formatCode>
                <c:ptCount val="13"/>
                <c:pt idx="0">
                  <c:v>0.4225</c:v>
                </c:pt>
                <c:pt idx="1">
                  <c:v>0.3275</c:v>
                </c:pt>
                <c:pt idx="2">
                  <c:v>0.2885</c:v>
                </c:pt>
                <c:pt idx="3">
                  <c:v>0.2675</c:v>
                </c:pt>
                <c:pt idx="4">
                  <c:v>0.2425</c:v>
                </c:pt>
                <c:pt idx="5">
                  <c:v>0.2325</c:v>
                </c:pt>
                <c:pt idx="6">
                  <c:v>0.205</c:v>
                </c:pt>
                <c:pt idx="7">
                  <c:v>0.185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Oct!$I$8:$I$20</c:f>
              <c:numCache>
                <c:formatCode>General</c:formatCode>
                <c:ptCount val="13"/>
                <c:pt idx="0">
                  <c:v>0.415467336724627</c:v>
                </c:pt>
                <c:pt idx="1">
                  <c:v>0.342276975013649</c:v>
                </c:pt>
                <c:pt idx="2">
                  <c:v>0.294725702147548</c:v>
                </c:pt>
                <c:pt idx="3">
                  <c:v>0.261349207100758</c:v>
                </c:pt>
                <c:pt idx="4">
                  <c:v>0.236631496627009</c:v>
                </c:pt>
                <c:pt idx="5">
                  <c:v>0.217589964205751</c:v>
                </c:pt>
                <c:pt idx="6">
                  <c:v>0.202470768656458</c:v>
                </c:pt>
                <c:pt idx="7">
                  <c:v>0.19017514225575</c:v>
                </c:pt>
                <c:pt idx="8">
                  <c:v>0.179979666669332</c:v>
                </c:pt>
                <c:pt idx="9">
                  <c:v>0.17138860549762</c:v>
                </c:pt>
                <c:pt idx="10">
                  <c:v>0.164050864924437</c:v>
                </c:pt>
                <c:pt idx="11">
                  <c:v>0.157710826596433</c:v>
                </c:pt>
                <c:pt idx="12">
                  <c:v>0.152177959385661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Oct!$K$8:$K$20</c:f>
              <c:numCache>
                <c:formatCode>General</c:formatCode>
                <c:ptCount val="13"/>
                <c:pt idx="1">
                  <c:v>0.259900008020808</c:v>
                </c:pt>
                <c:pt idx="2">
                  <c:v>0.17169732514036</c:v>
                </c:pt>
                <c:pt idx="3">
                  <c:v>0.120760121769752</c:v>
                </c:pt>
                <c:pt idx="4">
                  <c:v>0.089766202283519</c:v>
                </c:pt>
                <c:pt idx="5">
                  <c:v>0.0708024493198771</c:v>
                </c:pt>
                <c:pt idx="6">
                  <c:v>0.0596566110712753</c:v>
                </c:pt>
                <c:pt idx="7">
                  <c:v>0.0536786432384813</c:v>
                </c:pt>
                <c:pt idx="8">
                  <c:v>0.0509882578691745</c:v>
                </c:pt>
                <c:pt idx="9">
                  <c:v>0.0502498755498429</c:v>
                </c:pt>
                <c:pt idx="10">
                  <c:v>0.0505847725075837</c:v>
                </c:pt>
                <c:pt idx="11">
                  <c:v>0.0514610549613505</c:v>
                </c:pt>
                <c:pt idx="12">
                  <c:v>0.0525759645282436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4632264"/>
        <c:axId val="29169122"/>
      </c:lineChart>
      <c:catAx>
        <c:axId val="4463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69122"/>
        <c:crossesAt val="0"/>
        <c:auto val="1"/>
        <c:lblAlgn val="ctr"/>
        <c:lblOffset val="100"/>
        <c:noMultiLvlLbl val="0"/>
      </c:catAx>
      <c:valAx>
        <c:axId val="291691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322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Nov!$H$8:$H$20</c:f>
              <c:numCache>
                <c:formatCode>General</c:formatCode>
                <c:ptCount val="13"/>
                <c:pt idx="0">
                  <c:v>0.425</c:v>
                </c:pt>
                <c:pt idx="1">
                  <c:v>0.3325</c:v>
                </c:pt>
                <c:pt idx="2">
                  <c:v>0.2915</c:v>
                </c:pt>
                <c:pt idx="3">
                  <c:v>0.27</c:v>
                </c:pt>
                <c:pt idx="4">
                  <c:v>0.2425</c:v>
                </c:pt>
                <c:pt idx="5">
                  <c:v>0.235</c:v>
                </c:pt>
                <c:pt idx="6">
                  <c:v>0.205</c:v>
                </c:pt>
                <c:pt idx="7">
                  <c:v>0.185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Nov!$I$8:$I$20</c:f>
              <c:numCache>
                <c:formatCode>General</c:formatCode>
                <c:ptCount val="13"/>
                <c:pt idx="0">
                  <c:v>0.418654421064328</c:v>
                </c:pt>
                <c:pt idx="1">
                  <c:v>0.345600420835146</c:v>
                </c:pt>
                <c:pt idx="2">
                  <c:v>0.297640796945096</c:v>
                </c:pt>
                <c:pt idx="3">
                  <c:v>0.263740754160088</c:v>
                </c:pt>
                <c:pt idx="4">
                  <c:v>0.238508205034209</c:v>
                </c:pt>
                <c:pt idx="5">
                  <c:v>0.218995804545358</c:v>
                </c:pt>
                <c:pt idx="6">
                  <c:v>0.203456469487096</c:v>
                </c:pt>
                <c:pt idx="7">
                  <c:v>0.190788848776148</c:v>
                </c:pt>
                <c:pt idx="8">
                  <c:v>0.180264225189767</c:v>
                </c:pt>
                <c:pt idx="9">
                  <c:v>0.171381208873418</c:v>
                </c:pt>
                <c:pt idx="10">
                  <c:v>0.163783505474789</c:v>
                </c:pt>
                <c:pt idx="11">
                  <c:v>0.15721097127457</c:v>
                </c:pt>
                <c:pt idx="12">
                  <c:v>0.151469228732964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Nov!$K$8:$K$20</c:f>
              <c:numCache>
                <c:formatCode>General</c:formatCode>
                <c:ptCount val="13"/>
                <c:pt idx="0">
                  <c:v>0.41865</c:v>
                </c:pt>
                <c:pt idx="1">
                  <c:v>0.254653658492912</c:v>
                </c:pt>
                <c:pt idx="2">
                  <c:v>0.166061365389206</c:v>
                </c:pt>
                <c:pt idx="3">
                  <c:v>0.113532011214051</c:v>
                </c:pt>
                <c:pt idx="4">
                  <c:v>0.080471736804173</c:v>
                </c:pt>
                <c:pt idx="5">
                  <c:v>0.0593509302188041</c:v>
                </c:pt>
                <c:pt idx="6">
                  <c:v>0.0463966700515131</c:v>
                </c:pt>
                <c:pt idx="7">
                  <c:v>0.0393994266479777</c:v>
                </c:pt>
                <c:pt idx="8">
                  <c:v>0.0366117672095269</c:v>
                </c:pt>
                <c:pt idx="9">
                  <c:v>0.0364401500534992</c:v>
                </c:pt>
                <c:pt idx="10">
                  <c:v>0.0376404604574174</c:v>
                </c:pt>
                <c:pt idx="11">
                  <c:v>0.0394329027336232</c:v>
                </c:pt>
                <c:pt idx="12">
                  <c:v>0.0414000754445501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687477"/>
        <c:axId val="69560160"/>
      </c:lineChart>
      <c:catAx>
        <c:axId val="816874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560160"/>
        <c:crossesAt val="0"/>
        <c:auto val="1"/>
        <c:lblAlgn val="ctr"/>
        <c:lblOffset val="100"/>
        <c:noMultiLvlLbl val="0"/>
      </c:catAx>
      <c:valAx>
        <c:axId val="69560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68747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Jan!$H$8:$H$20</c:f>
              <c:numCache>
                <c:formatCode>General</c:formatCode>
                <c:ptCount val="13"/>
                <c:pt idx="0">
                  <c:v>0.66</c:v>
                </c:pt>
                <c:pt idx="1">
                  <c:v>0.4275</c:v>
                </c:pt>
                <c:pt idx="2">
                  <c:v>0.3375</c:v>
                </c:pt>
                <c:pt idx="3">
                  <c:v>0.3065</c:v>
                </c:pt>
                <c:pt idx="4">
                  <c:v>0.28</c:v>
                </c:pt>
                <c:pt idx="5">
                  <c:v>0.245</c:v>
                </c:pt>
                <c:pt idx="6">
                  <c:v>0.2475</c:v>
                </c:pt>
                <c:pt idx="7">
                  <c:v>0.205</c:v>
                </c:pt>
                <c:pt idx="8">
                  <c:v>0.185</c:v>
                </c:pt>
                <c:pt idx="9">
                  <c:v>0.175</c:v>
                </c:pt>
                <c:pt idx="10">
                  <c:v>0.17</c:v>
                </c:pt>
                <c:pt idx="11">
                  <c:v>0.16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Jan!$I$8:$I$20</c:f>
              <c:numCache>
                <c:formatCode>General</c:formatCode>
                <c:ptCount val="13"/>
                <c:pt idx="0">
                  <c:v>0.653585661732317</c:v>
                </c:pt>
                <c:pt idx="1">
                  <c:v>0.446511365932373</c:v>
                </c:pt>
                <c:pt idx="2">
                  <c:v>0.35141847470183</c:v>
                </c:pt>
                <c:pt idx="3">
                  <c:v>0.296804687883099</c:v>
                </c:pt>
                <c:pt idx="4">
                  <c:v>0.261359116989474</c:v>
                </c:pt>
                <c:pt idx="5">
                  <c:v>0.236496889347093</c:v>
                </c:pt>
                <c:pt idx="6">
                  <c:v>0.218093751050428</c:v>
                </c:pt>
                <c:pt idx="7">
                  <c:v>0.20392201236664</c:v>
                </c:pt>
                <c:pt idx="8">
                  <c:v>0.192672772962736</c:v>
                </c:pt>
                <c:pt idx="9">
                  <c:v>0.183526515623191</c:v>
                </c:pt>
                <c:pt idx="10">
                  <c:v>0.175943939013098</c:v>
                </c:pt>
                <c:pt idx="11">
                  <c:v>0.169555622298301</c:v>
                </c:pt>
                <c:pt idx="12">
                  <c:v>0.164100017582042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Jan!$K$8:$K$20</c:f>
              <c:numCache>
                <c:formatCode>General</c:formatCode>
                <c:ptCount val="13"/>
                <c:pt idx="0">
                  <c:v>0.653585661732317</c:v>
                </c:pt>
                <c:pt idx="1">
                  <c:v>0.408004525662711</c:v>
                </c:pt>
                <c:pt idx="2">
                  <c:v>0.191461254317075</c:v>
                </c:pt>
                <c:pt idx="3">
                  <c:v>0.110342959109607</c:v>
                </c:pt>
                <c:pt idx="4">
                  <c:v>0.0780866967206115</c:v>
                </c:pt>
                <c:pt idx="5">
                  <c:v>0.0680561196613273</c:v>
                </c:pt>
                <c:pt idx="6">
                  <c:v>0.0672830227986408</c:v>
                </c:pt>
                <c:pt idx="7">
                  <c:v>0.0695422600820134</c:v>
                </c:pt>
                <c:pt idx="8">
                  <c:v>0.0724475443397503</c:v>
                </c:pt>
                <c:pt idx="9">
                  <c:v>0.0752226775510025</c:v>
                </c:pt>
                <c:pt idx="10">
                  <c:v>0.0776604489430562</c:v>
                </c:pt>
                <c:pt idx="11">
                  <c:v>0.0797413991490211</c:v>
                </c:pt>
                <c:pt idx="12">
                  <c:v>0.0815025055479502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948162"/>
        <c:axId val="87901207"/>
      </c:lineChart>
      <c:catAx>
        <c:axId val="989481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901207"/>
        <c:crossesAt val="0"/>
        <c:auto val="1"/>
        <c:lblAlgn val="ctr"/>
        <c:lblOffset val="100"/>
        <c:noMultiLvlLbl val="0"/>
      </c:catAx>
      <c:valAx>
        <c:axId val="879012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4816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Feb!$H$8:$H$20</c:f>
              <c:numCache>
                <c:formatCode>General</c:formatCode>
                <c:ptCount val="13"/>
                <c:pt idx="0">
                  <c:v>0.6825</c:v>
                </c:pt>
                <c:pt idx="1">
                  <c:v>0.42</c:v>
                </c:pt>
                <c:pt idx="2">
                  <c:v>0.33</c:v>
                </c:pt>
                <c:pt idx="3">
                  <c:v>0.2965</c:v>
                </c:pt>
                <c:pt idx="4">
                  <c:v>0.2675</c:v>
                </c:pt>
                <c:pt idx="5">
                  <c:v>0.2425</c:v>
                </c:pt>
                <c:pt idx="6">
                  <c:v>0.235</c:v>
                </c:pt>
                <c:pt idx="7">
                  <c:v>0.205</c:v>
                </c:pt>
                <c:pt idx="8">
                  <c:v>0.185</c:v>
                </c:pt>
                <c:pt idx="9">
                  <c:v>0.175</c:v>
                </c:pt>
                <c:pt idx="10">
                  <c:v>0.17</c:v>
                </c:pt>
                <c:pt idx="11">
                  <c:v>0.16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Feb!$I$8:$I$20</c:f>
              <c:numCache>
                <c:formatCode>General</c:formatCode>
                <c:ptCount val="13"/>
                <c:pt idx="0">
                  <c:v>0.677737622955457</c:v>
                </c:pt>
                <c:pt idx="1">
                  <c:v>0.437692408896951</c:v>
                </c:pt>
                <c:pt idx="2">
                  <c:v>0.339734370353726</c:v>
                </c:pt>
                <c:pt idx="3">
                  <c:v>0.286517836276001</c:v>
                </c:pt>
                <c:pt idx="4">
                  <c:v>0.25308865135821</c:v>
                </c:pt>
                <c:pt idx="5">
                  <c:v>0.230140733547111</c:v>
                </c:pt>
                <c:pt idx="6">
                  <c:v>0.213412737774179</c:v>
                </c:pt>
                <c:pt idx="7">
                  <c:v>0.200677654480444</c:v>
                </c:pt>
                <c:pt idx="8">
                  <c:v>0.190658275388526</c:v>
                </c:pt>
                <c:pt idx="9">
                  <c:v>0.182569627484794</c:v>
                </c:pt>
                <c:pt idx="10">
                  <c:v>0.175902678967292</c:v>
                </c:pt>
                <c:pt idx="11">
                  <c:v>0.170312882470236</c:v>
                </c:pt>
                <c:pt idx="12">
                  <c:v>0.165558703223183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Feb!$K$8:$K$20</c:f>
              <c:numCache>
                <c:formatCode>General</c:formatCode>
                <c:ptCount val="13"/>
                <c:pt idx="0">
                  <c:v>0.677737622955457</c:v>
                </c:pt>
                <c:pt idx="1">
                  <c:v>0.361367286179923</c:v>
                </c:pt>
                <c:pt idx="2">
                  <c:v>0.148046537355419</c:v>
                </c:pt>
                <c:pt idx="3">
                  <c:v>0.0885854565669184</c:v>
                </c:pt>
                <c:pt idx="4">
                  <c:v>0.0763495703859065</c:v>
                </c:pt>
                <c:pt idx="5">
                  <c:v>0.0779902043683902</c:v>
                </c:pt>
                <c:pt idx="6">
                  <c:v>0.0821957243293083</c:v>
                </c:pt>
                <c:pt idx="7">
                  <c:v>0.0861944698175967</c:v>
                </c:pt>
                <c:pt idx="8">
                  <c:v>0.0895034806452406</c:v>
                </c:pt>
                <c:pt idx="9">
                  <c:v>0.09215614858285</c:v>
                </c:pt>
                <c:pt idx="10">
                  <c:v>0.0942769054957622</c:v>
                </c:pt>
                <c:pt idx="11">
                  <c:v>0.0959839573960566</c:v>
                </c:pt>
                <c:pt idx="12">
                  <c:v>0.097371654710835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414543"/>
        <c:axId val="36962789"/>
      </c:lineChart>
      <c:catAx>
        <c:axId val="4241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962789"/>
        <c:crossesAt val="0"/>
        <c:auto val="1"/>
        <c:lblAlgn val="ctr"/>
        <c:lblOffset val="100"/>
        <c:noMultiLvlLbl val="0"/>
      </c:catAx>
      <c:valAx>
        <c:axId val="36962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41454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Mar!$H$8:$H$20</c:f>
              <c:numCache>
                <c:formatCode>General</c:formatCode>
                <c:ptCount val="13"/>
                <c:pt idx="0">
                  <c:v>0.6325</c:v>
                </c:pt>
                <c:pt idx="1">
                  <c:v>0.3825</c:v>
                </c:pt>
                <c:pt idx="2">
                  <c:v>0.3175</c:v>
                </c:pt>
                <c:pt idx="3">
                  <c:v>0.294</c:v>
                </c:pt>
                <c:pt idx="4">
                  <c:v>0.2575</c:v>
                </c:pt>
                <c:pt idx="5">
                  <c:v>0.235</c:v>
                </c:pt>
                <c:pt idx="6">
                  <c:v>0.225</c:v>
                </c:pt>
                <c:pt idx="7">
                  <c:v>0.205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Mar!$I$8:$I$20</c:f>
              <c:numCache>
                <c:formatCode>General</c:formatCode>
                <c:ptCount val="13"/>
                <c:pt idx="0">
                  <c:v>0.625491946531165</c:v>
                </c:pt>
                <c:pt idx="1">
                  <c:v>0.411499751874575</c:v>
                </c:pt>
                <c:pt idx="2">
                  <c:v>0.32259114467145</c:v>
                </c:pt>
                <c:pt idx="3">
                  <c:v>0.27389823612249</c:v>
                </c:pt>
                <c:pt idx="4">
                  <c:v>0.243167930643986</c:v>
                </c:pt>
                <c:pt idx="5">
                  <c:v>0.222008563003009</c:v>
                </c:pt>
                <c:pt idx="6">
                  <c:v>0.20655130930464</c:v>
                </c:pt>
                <c:pt idx="7">
                  <c:v>0.194764920376518</c:v>
                </c:pt>
                <c:pt idx="8">
                  <c:v>0.185480527938459</c:v>
                </c:pt>
                <c:pt idx="9">
                  <c:v>0.177977897212612</c:v>
                </c:pt>
                <c:pt idx="10">
                  <c:v>0.171789029742228</c:v>
                </c:pt>
                <c:pt idx="11">
                  <c:v>0.166596631953266</c:v>
                </c:pt>
                <c:pt idx="12">
                  <c:v>0.162177972433867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Mar!$K$8:$K$20</c:f>
              <c:numCache>
                <c:formatCode>General</c:formatCode>
                <c:ptCount val="13"/>
                <c:pt idx="0">
                  <c:v>0.625491946531165</c:v>
                </c:pt>
                <c:pt idx="1">
                  <c:v>0.316692218243606</c:v>
                </c:pt>
                <c:pt idx="2">
                  <c:v>0.135988083362562</c:v>
                </c:pt>
                <c:pt idx="3">
                  <c:v>0.0888508701108239</c:v>
                </c:pt>
                <c:pt idx="4">
                  <c:v>0.0807366535063124</c:v>
                </c:pt>
                <c:pt idx="5">
                  <c:v>0.0827902363242827</c:v>
                </c:pt>
                <c:pt idx="6">
                  <c:v>0.0864912621763901</c:v>
                </c:pt>
                <c:pt idx="7">
                  <c:v>0.0898965079311054</c:v>
                </c:pt>
                <c:pt idx="8">
                  <c:v>0.092694444341374</c:v>
                </c:pt>
                <c:pt idx="9">
                  <c:v>0.0949347669763242</c:v>
                </c:pt>
                <c:pt idx="10">
                  <c:v>0.0967267811631975</c:v>
                </c:pt>
                <c:pt idx="11">
                  <c:v>0.0981706457409031</c:v>
                </c:pt>
                <c:pt idx="12">
                  <c:v>0.0993456433535176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0334835"/>
        <c:axId val="45272108"/>
      </c:lineChart>
      <c:catAx>
        <c:axId val="903348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72108"/>
        <c:crossesAt val="0"/>
        <c:auto val="1"/>
        <c:lblAlgn val="ctr"/>
        <c:lblOffset val="100"/>
        <c:noMultiLvlLbl val="0"/>
      </c:catAx>
      <c:valAx>
        <c:axId val="452721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348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Apr!$H$8:$H$20</c:f>
              <c:numCache>
                <c:formatCode>General</c:formatCode>
                <c:ptCount val="13"/>
                <c:pt idx="0">
                  <c:v>0.515</c:v>
                </c:pt>
                <c:pt idx="1">
                  <c:v>0.335</c:v>
                </c:pt>
                <c:pt idx="2">
                  <c:v>0.295</c:v>
                </c:pt>
                <c:pt idx="3">
                  <c:v>0.2725</c:v>
                </c:pt>
                <c:pt idx="4">
                  <c:v>0.2425</c:v>
                </c:pt>
                <c:pt idx="5">
                  <c:v>0.235</c:v>
                </c:pt>
                <c:pt idx="6">
                  <c:v>0.225</c:v>
                </c:pt>
                <c:pt idx="7">
                  <c:v>0.205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Apr!$I$8:$I$20</c:f>
              <c:numCache>
                <c:formatCode>General</c:formatCode>
                <c:ptCount val="13"/>
                <c:pt idx="0">
                  <c:v>0.505852268513063</c:v>
                </c:pt>
                <c:pt idx="1">
                  <c:v>0.365584854810881</c:v>
                </c:pt>
                <c:pt idx="2">
                  <c:v>0.298896164006757</c:v>
                </c:pt>
                <c:pt idx="3">
                  <c:v>0.259921005751277</c:v>
                </c:pt>
                <c:pt idx="4">
                  <c:v>0.234356154620254</c:v>
                </c:pt>
                <c:pt idx="5">
                  <c:v>0.216296342128769</c:v>
                </c:pt>
                <c:pt idx="6">
                  <c:v>0.202859713384234</c:v>
                </c:pt>
                <c:pt idx="7">
                  <c:v>0.19247245730506</c:v>
                </c:pt>
                <c:pt idx="8">
                  <c:v>0.184202302202136</c:v>
                </c:pt>
                <c:pt idx="9">
                  <c:v>0.177461856110034</c:v>
                </c:pt>
                <c:pt idx="10">
                  <c:v>0.171862628629868</c:v>
                </c:pt>
                <c:pt idx="11">
                  <c:v>0.167137412118696</c:v>
                </c:pt>
                <c:pt idx="12">
                  <c:v>0.1630963791183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Apr!$K$8:$K$20</c:f>
              <c:numCache>
                <c:formatCode>General</c:formatCode>
                <c:ptCount val="13"/>
                <c:pt idx="0">
                  <c:v>0.505852268513063</c:v>
                </c:pt>
                <c:pt idx="1">
                  <c:v>0.292297233195687</c:v>
                </c:pt>
                <c:pt idx="2">
                  <c:v>0.165971037683252</c:v>
                </c:pt>
                <c:pt idx="3">
                  <c:v>0.124128799465472</c:v>
                </c:pt>
                <c:pt idx="4">
                  <c:v>0.109682236530172</c:v>
                </c:pt>
                <c:pt idx="5">
                  <c:v>0.104971636262079</c:v>
                </c:pt>
                <c:pt idx="6">
                  <c:v>0.10378011952207</c:v>
                </c:pt>
                <c:pt idx="7">
                  <c:v>0.10386238341664</c:v>
                </c:pt>
                <c:pt idx="8">
                  <c:v>0.104382088063714</c:v>
                </c:pt>
                <c:pt idx="9">
                  <c:v>0.105018666809299</c:v>
                </c:pt>
                <c:pt idx="10">
                  <c:v>0.10564906673213</c:v>
                </c:pt>
                <c:pt idx="11">
                  <c:v>0.106228943110155</c:v>
                </c:pt>
                <c:pt idx="12">
                  <c:v>0.106745989623897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708545"/>
        <c:axId val="26605174"/>
      </c:lineChart>
      <c:catAx>
        <c:axId val="647085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05174"/>
        <c:crossesAt val="0"/>
        <c:auto val="1"/>
        <c:lblAlgn val="ctr"/>
        <c:lblOffset val="100"/>
        <c:noMultiLvlLbl val="0"/>
      </c:catAx>
      <c:valAx>
        <c:axId val="266051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7085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May!$H$8:$H$20</c:f>
              <c:numCache>
                <c:formatCode>General</c:formatCode>
                <c:ptCount val="13"/>
                <c:pt idx="0">
                  <c:v>0.4425</c:v>
                </c:pt>
                <c:pt idx="1">
                  <c:v>0.325</c:v>
                </c:pt>
                <c:pt idx="2">
                  <c:v>0.29</c:v>
                </c:pt>
                <c:pt idx="3">
                  <c:v>0.27</c:v>
                </c:pt>
                <c:pt idx="4">
                  <c:v>0.24</c:v>
                </c:pt>
                <c:pt idx="5">
                  <c:v>0.2325</c:v>
                </c:pt>
                <c:pt idx="6">
                  <c:v>0.225</c:v>
                </c:pt>
                <c:pt idx="7">
                  <c:v>0.205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May!$I$8:$I$20</c:f>
              <c:numCache>
                <c:formatCode>General</c:formatCode>
                <c:ptCount val="13"/>
                <c:pt idx="0">
                  <c:v>0.431587823841902</c:v>
                </c:pt>
                <c:pt idx="1">
                  <c:v>0.348526795668602</c:v>
                </c:pt>
                <c:pt idx="2">
                  <c:v>0.297599908891342</c:v>
                </c:pt>
                <c:pt idx="3">
                  <c:v>0.263181880845297</c:v>
                </c:pt>
                <c:pt idx="4">
                  <c:v>0.238364895828567</c:v>
                </c:pt>
                <c:pt idx="5">
                  <c:v>0.219623325218346</c:v>
                </c:pt>
                <c:pt idx="6">
                  <c:v>0.204969497067697</c:v>
                </c:pt>
                <c:pt idx="7">
                  <c:v>0.193197545375955</c:v>
                </c:pt>
                <c:pt idx="8">
                  <c:v>0.183533441021329</c:v>
                </c:pt>
                <c:pt idx="9">
                  <c:v>0.175457567961432</c:v>
                </c:pt>
                <c:pt idx="10">
                  <c:v>0.168608132509803</c:v>
                </c:pt>
                <c:pt idx="11">
                  <c:v>0.162725473030247</c:v>
                </c:pt>
                <c:pt idx="12">
                  <c:v>0.157618396637489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May!$K$8:$K$20</c:f>
              <c:numCache>
                <c:formatCode>General</c:formatCode>
                <c:ptCount val="13"/>
                <c:pt idx="0">
                  <c:v>0.431587823841902</c:v>
                </c:pt>
                <c:pt idx="1">
                  <c:v>0.300852625312365</c:v>
                </c:pt>
                <c:pt idx="2">
                  <c:v>0.199847693573991</c:v>
                </c:pt>
                <c:pt idx="3">
                  <c:v>0.14642781557488</c:v>
                </c:pt>
                <c:pt idx="4">
                  <c:v>0.11632001085065</c:v>
                </c:pt>
                <c:pt idx="5">
                  <c:v>0.098993757327668</c:v>
                </c:pt>
                <c:pt idx="6">
                  <c:v>0.0890519680617128</c:v>
                </c:pt>
                <c:pt idx="7">
                  <c:v>0.0834423806130276</c:v>
                </c:pt>
                <c:pt idx="8">
                  <c:v>0.0803720920022075</c:v>
                </c:pt>
                <c:pt idx="9">
                  <c:v>0.0787837204465692</c:v>
                </c:pt>
                <c:pt idx="10">
                  <c:v>0.0780566609313566</c:v>
                </c:pt>
                <c:pt idx="11">
                  <c:v>0.0778274005049349</c:v>
                </c:pt>
                <c:pt idx="12">
                  <c:v>0.0778824621288869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607607"/>
        <c:axId val="97145518"/>
      </c:lineChart>
      <c:catAx>
        <c:axId val="6607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145518"/>
        <c:crossesAt val="0"/>
        <c:auto val="1"/>
        <c:lblAlgn val="ctr"/>
        <c:lblOffset val="100"/>
        <c:noMultiLvlLbl val="0"/>
      </c:catAx>
      <c:valAx>
        <c:axId val="97145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76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Jun!$H$8:$H$20</c:f>
              <c:numCache>
                <c:formatCode>General</c:formatCode>
                <c:ptCount val="13"/>
                <c:pt idx="0">
                  <c:v>0.4225</c:v>
                </c:pt>
                <c:pt idx="1">
                  <c:v>0.325</c:v>
                </c:pt>
                <c:pt idx="2">
                  <c:v>0.2875</c:v>
                </c:pt>
                <c:pt idx="3">
                  <c:v>0.27</c:v>
                </c:pt>
                <c:pt idx="4">
                  <c:v>0.24</c:v>
                </c:pt>
                <c:pt idx="5">
                  <c:v>0.2325</c:v>
                </c:pt>
                <c:pt idx="6">
                  <c:v>0.215</c:v>
                </c:pt>
                <c:pt idx="7">
                  <c:v>0.205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Jun!$I$8:$I$20</c:f>
              <c:numCache>
                <c:formatCode>General</c:formatCode>
                <c:ptCount val="13"/>
                <c:pt idx="0">
                  <c:v>0.413110108108984</c:v>
                </c:pt>
                <c:pt idx="1">
                  <c:v>0.342582831547381</c:v>
                </c:pt>
                <c:pt idx="2">
                  <c:v>0.296260193067013</c:v>
                </c:pt>
                <c:pt idx="3">
                  <c:v>0.26350681740602</c:v>
                </c:pt>
                <c:pt idx="4">
                  <c:v>0.239122148392644</c:v>
                </c:pt>
                <c:pt idx="5">
                  <c:v>0.220262132553159</c:v>
                </c:pt>
                <c:pt idx="6">
                  <c:v>0.205240296374558</c:v>
                </c:pt>
                <c:pt idx="7">
                  <c:v>0.192993194922546</c:v>
                </c:pt>
                <c:pt idx="8">
                  <c:v>0.182817032356276</c:v>
                </c:pt>
                <c:pt idx="9">
                  <c:v>0.174227476097843</c:v>
                </c:pt>
                <c:pt idx="10">
                  <c:v>0.166880299777394</c:v>
                </c:pt>
                <c:pt idx="11">
                  <c:v>0.160524138108306</c:v>
                </c:pt>
                <c:pt idx="12">
                  <c:v>0.154971151681866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Jun!$K$8:$K$20</c:f>
              <c:numCache>
                <c:formatCode>General</c:formatCode>
                <c:ptCount val="13"/>
                <c:pt idx="0">
                  <c:v>0.413110108108984</c:v>
                </c:pt>
                <c:pt idx="1">
                  <c:v>0.295732103851831</c:v>
                </c:pt>
                <c:pt idx="2">
                  <c:v>0.203892877809333</c:v>
                </c:pt>
                <c:pt idx="3">
                  <c:v>0.149932544592991</c:v>
                </c:pt>
                <c:pt idx="4">
                  <c:v>0.116330794460217</c:v>
                </c:pt>
                <c:pt idx="5">
                  <c:v>0.0948575986378529</c:v>
                </c:pt>
                <c:pt idx="6">
                  <c:v>0.08110434490809</c:v>
                </c:pt>
                <c:pt idx="7">
                  <c:v>0.0724326101194652</c:v>
                </c:pt>
                <c:pt idx="8">
                  <c:v>0.0671272298048364</c:v>
                </c:pt>
                <c:pt idx="9">
                  <c:v>0.0640276229087685</c:v>
                </c:pt>
                <c:pt idx="10">
                  <c:v>0.0623472439051607</c:v>
                </c:pt>
                <c:pt idx="11">
                  <c:v>0.0615625809110481</c:v>
                </c:pt>
                <c:pt idx="12">
                  <c:v>0.0613324757195736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2620250"/>
        <c:axId val="33084690"/>
      </c:lineChart>
      <c:catAx>
        <c:axId val="326202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084690"/>
        <c:crossesAt val="0"/>
        <c:auto val="1"/>
        <c:lblAlgn val="ctr"/>
        <c:lblOffset val="100"/>
        <c:noMultiLvlLbl val="0"/>
      </c:catAx>
      <c:valAx>
        <c:axId val="330846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2025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Dec!$H$7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Jul!$H$8:$H$20</c:f>
              <c:numCache>
                <c:formatCode>General</c:formatCode>
                <c:ptCount val="13"/>
                <c:pt idx="0">
                  <c:v>0.42</c:v>
                </c:pt>
                <c:pt idx="1">
                  <c:v>0.325</c:v>
                </c:pt>
                <c:pt idx="2">
                  <c:v>0.2875</c:v>
                </c:pt>
                <c:pt idx="3">
                  <c:v>0.2675</c:v>
                </c:pt>
                <c:pt idx="4">
                  <c:v>0.24</c:v>
                </c:pt>
                <c:pt idx="5">
                  <c:v>0.2325</c:v>
                </c:pt>
                <c:pt idx="6">
                  <c:v>0.215</c:v>
                </c:pt>
                <c:pt idx="7">
                  <c:v>0.185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Jul!$I$8:$I$20</c:f>
              <c:numCache>
                <c:formatCode>General</c:formatCode>
                <c:ptCount val="13"/>
                <c:pt idx="0">
                  <c:v>0.412000666782585</c:v>
                </c:pt>
                <c:pt idx="1">
                  <c:v>0.340976871685273</c:v>
                </c:pt>
                <c:pt idx="2">
                  <c:v>0.294425724614649</c:v>
                </c:pt>
                <c:pt idx="3">
                  <c:v>0.261557356882641</c:v>
                </c:pt>
                <c:pt idx="4">
                  <c:v>0.237112088152055</c:v>
                </c:pt>
                <c:pt idx="5">
                  <c:v>0.218219823149655</c:v>
                </c:pt>
                <c:pt idx="6">
                  <c:v>0.203181415398286</c:v>
                </c:pt>
                <c:pt idx="7">
                  <c:v>0.190926779093226</c:v>
                </c:pt>
                <c:pt idx="8">
                  <c:v>0.180748435989126</c:v>
                </c:pt>
                <c:pt idx="9">
                  <c:v>0.172159919841071</c:v>
                </c:pt>
                <c:pt idx="10">
                  <c:v>0.16481572477331</c:v>
                </c:pt>
                <c:pt idx="11">
                  <c:v>0.15846369749625</c:v>
                </c:pt>
                <c:pt idx="12">
                  <c:v>0.15291550346283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Jul!$K$8:$K$20</c:f>
              <c:numCache>
                <c:formatCode>General</c:formatCode>
                <c:ptCount val="13"/>
                <c:pt idx="0">
                  <c:v>0.412000666782585</c:v>
                </c:pt>
                <c:pt idx="1">
                  <c:v>0.286008347444103</c:v>
                </c:pt>
                <c:pt idx="2">
                  <c:v>0.195053700336435</c:v>
                </c:pt>
                <c:pt idx="3">
                  <c:v>0.141728596941758</c:v>
                </c:pt>
                <c:pt idx="4">
                  <c:v>0.108609248289354</c:v>
                </c:pt>
                <c:pt idx="5">
                  <c:v>0.0875626274963036</c:v>
                </c:pt>
                <c:pt idx="6">
                  <c:v>0.0742475158856375</c:v>
                </c:pt>
                <c:pt idx="7">
                  <c:v>0.0660505614339425</c:v>
                </c:pt>
                <c:pt idx="8">
                  <c:v>0.0612435657206619</c:v>
                </c:pt>
                <c:pt idx="9">
                  <c:v>0.0586351459061169</c:v>
                </c:pt>
                <c:pt idx="10">
                  <c:v>0.0574108755916895</c:v>
                </c:pt>
                <c:pt idx="11">
                  <c:v>0.0570315066490647</c:v>
                </c:pt>
                <c:pt idx="12">
                  <c:v>0.0571515486568731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029198"/>
        <c:axId val="62650578"/>
      </c:lineChart>
      <c:catAx>
        <c:axId val="260291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50578"/>
        <c:crossesAt val="0"/>
        <c:auto val="1"/>
        <c:lblAlgn val="ctr"/>
        <c:lblOffset val="100"/>
        <c:noMultiLvlLbl val="0"/>
      </c:catAx>
      <c:valAx>
        <c:axId val="62650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291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Aug!$H$7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Aug!$H$8:$H$20</c:f>
              <c:numCache>
                <c:formatCode>General</c:formatCode>
                <c:ptCount val="13"/>
                <c:pt idx="0">
                  <c:v>0.42</c:v>
                </c:pt>
                <c:pt idx="1">
                  <c:v>0.325</c:v>
                </c:pt>
                <c:pt idx="2">
                  <c:v>0.2875</c:v>
                </c:pt>
                <c:pt idx="3">
                  <c:v>0.2675</c:v>
                </c:pt>
                <c:pt idx="4">
                  <c:v>0.24</c:v>
                </c:pt>
                <c:pt idx="5">
                  <c:v>0.2325</c:v>
                </c:pt>
                <c:pt idx="6">
                  <c:v>0.215</c:v>
                </c:pt>
                <c:pt idx="7">
                  <c:v>0.185</c:v>
                </c:pt>
                <c:pt idx="8">
                  <c:v>0.175</c:v>
                </c:pt>
                <c:pt idx="9">
                  <c:v>0.17</c:v>
                </c:pt>
                <c:pt idx="10">
                  <c:v>0.16</c:v>
                </c:pt>
                <c:pt idx="11">
                  <c:v>0.155</c:v>
                </c:pt>
                <c:pt idx="12">
                  <c:v>0.155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Dec!$I$7</c:f>
              <c:strCache>
                <c:ptCount val="1"/>
                <c:pt idx="0">
                  <c:v>predict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Aug!$I$8:$I$20</c:f>
              <c:numCache>
                <c:formatCode>General</c:formatCode>
                <c:ptCount val="13"/>
                <c:pt idx="0">
                  <c:v>0.412003521376417</c:v>
                </c:pt>
                <c:pt idx="1">
                  <c:v>0.340975908403112</c:v>
                </c:pt>
                <c:pt idx="2">
                  <c:v>0.29442366891045</c:v>
                </c:pt>
                <c:pt idx="3">
                  <c:v>0.261555202272289</c:v>
                </c:pt>
                <c:pt idx="4">
                  <c:v>0.237110220873439</c:v>
                </c:pt>
                <c:pt idx="5">
                  <c:v>0.218218388825953</c:v>
                </c:pt>
                <c:pt idx="6">
                  <c:v>0.203180457143065</c:v>
                </c:pt>
                <c:pt idx="7">
                  <c:v>0.190926294931216</c:v>
                </c:pt>
                <c:pt idx="8">
                  <c:v>0.180748404406754</c:v>
                </c:pt>
                <c:pt idx="9">
                  <c:v>0.1721603116618</c:v>
                </c:pt>
                <c:pt idx="10">
                  <c:v>0.164816508792532</c:v>
                </c:pt>
                <c:pt idx="11">
                  <c:v>0.158464843137738</c:v>
                </c:pt>
                <c:pt idx="12">
                  <c:v>0.152916981969907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Dec!$K$7</c:f>
              <c:strCache>
                <c:ptCount val="1"/>
                <c:pt idx="0">
                  <c:v>FF vol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Aug!$K$8:$K$20</c:f>
              <c:numCache>
                <c:formatCode>General</c:formatCode>
                <c:ptCount val="13"/>
                <c:pt idx="0">
                  <c:v>0.412003521376417</c:v>
                </c:pt>
                <c:pt idx="1">
                  <c:v>0.278103070336866</c:v>
                </c:pt>
                <c:pt idx="2">
                  <c:v>0.188623661638577</c:v>
                </c:pt>
                <c:pt idx="3">
                  <c:v>0.136246984833923</c:v>
                </c:pt>
                <c:pt idx="4">
                  <c:v>0.103827460490494</c:v>
                </c:pt>
                <c:pt idx="5">
                  <c:v>0.0833724198526115</c:v>
                </c:pt>
                <c:pt idx="6">
                  <c:v>0.070608491540832</c:v>
                </c:pt>
                <c:pt idx="7">
                  <c:v>0.0629396274266721</c:v>
                </c:pt>
                <c:pt idx="8">
                  <c:v>0.0586246556022547</c:v>
                </c:pt>
                <c:pt idx="9">
                  <c:v>0.0564527452460991</c:v>
                </c:pt>
                <c:pt idx="10">
                  <c:v>0.0555988681306213</c:v>
                </c:pt>
                <c:pt idx="11">
                  <c:v>0.0555243655860142</c:v>
                </c:pt>
                <c:pt idx="12">
                  <c:v>0.0558912380139621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3460235"/>
        <c:axId val="48062456"/>
      </c:lineChart>
      <c:catAx>
        <c:axId val="334602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062456"/>
        <c:crossesAt val="0"/>
        <c:auto val="1"/>
        <c:lblAlgn val="ctr"/>
        <c:lblOffset val="100"/>
        <c:noMultiLvlLbl val="0"/>
      </c:catAx>
      <c:valAx>
        <c:axId val="48062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602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0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9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10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11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1" name="Chart 2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2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3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4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5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6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7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302040</xdr:colOff>
      <xdr:row>22</xdr:row>
      <xdr:rowOff>0</xdr:rowOff>
    </xdr:from>
    <xdr:to>
      <xdr:col>12</xdr:col>
      <xdr:colOff>10440</xdr:colOff>
      <xdr:row>37</xdr:row>
      <xdr:rowOff>56880</xdr:rowOff>
    </xdr:to>
    <xdr:graphicFrame>
      <xdr:nvGraphicFramePr>
        <xdr:cNvPr id="8" name="Chart 1"/>
        <xdr:cNvGraphicFramePr/>
      </xdr:nvGraphicFramePr>
      <xdr:xfrm>
        <a:off x="2932920" y="3562200"/>
        <a:ext cx="562464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  <c r="H1" s="0" t="s">
        <v>2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  <c r="J2" s="0" t="s">
        <v>5</v>
      </c>
      <c r="K2" s="0" t="s">
        <v>6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0.0704681886537486</v>
      </c>
      <c r="I3" s="0" t="n">
        <v>2.51485476381862</v>
      </c>
      <c r="J3" s="0" t="n">
        <v>0.973717213399611</v>
      </c>
      <c r="K3" s="0" t="n">
        <v>1.30031433900601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22</v>
      </c>
      <c r="E8" s="0" t="n">
        <f aca="false">D8/365</f>
        <v>0.0602739726027397</v>
      </c>
      <c r="F8" s="1" t="n">
        <v>36861</v>
      </c>
      <c r="G8" s="2" t="n">
        <v>0</v>
      </c>
      <c r="H8" s="2" t="n">
        <f aca="false">VLOOKUP(F8,A2:B278,2,FALSE())</f>
        <v>0.565</v>
      </c>
      <c r="I8" s="2" t="n">
        <f aca="false">$H$3+$K$3/(E8+$I$3)*($J$3)</f>
        <v>0.562147861523244</v>
      </c>
      <c r="J8" s="2" t="n">
        <f aca="false">(H8-I8)^2</f>
        <v>8.13469389059219E-006</v>
      </c>
      <c r="K8" s="3" t="n">
        <f aca="false">I8</f>
        <v>0.562147861523244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382</v>
      </c>
      <c r="E9" s="0" t="n">
        <f aca="false">D9/365</f>
        <v>1.04657534246575</v>
      </c>
      <c r="F9" s="1" t="n">
        <v>37226</v>
      </c>
      <c r="G9" s="2" t="n">
        <v>1</v>
      </c>
      <c r="H9" s="2" t="n">
        <f aca="false">VLOOKUP(F9,A3:B279,2,FALSE())</f>
        <v>0.425</v>
      </c>
      <c r="I9" s="2" t="n">
        <f aca="false">$H$3+$K$3/(E9+$I$3)*($J$3)</f>
        <v>0.425982242540783</v>
      </c>
      <c r="J9" s="2" t="n">
        <f aca="false">(H9-I9)^2</f>
        <v>9.64800408924599E-007</v>
      </c>
      <c r="K9" s="3" t="n">
        <f aca="false">SQRT((I9^2*D9-I8^2*D8)/(D9-D8))</f>
        <v>0.416219186066719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742</v>
      </c>
      <c r="E10" s="0" t="n">
        <f aca="false">D10/365</f>
        <v>2.03287671232877</v>
      </c>
      <c r="F10" s="1" t="n">
        <v>37591</v>
      </c>
      <c r="G10" s="2" t="n">
        <v>2</v>
      </c>
      <c r="H10" s="2" t="n">
        <f aca="false">VLOOKUP(F10,A4:B280,2,FALSE())</f>
        <v>0.335</v>
      </c>
      <c r="I10" s="2" t="n">
        <f aca="false">$H$3+$K$3/(E10+$I$3)*($J$3)</f>
        <v>0.348879185732472</v>
      </c>
      <c r="J10" s="2" t="n">
        <f aca="false">(H10-I10)^2</f>
        <v>0.000192631796596465</v>
      </c>
      <c r="K10" s="3" t="n">
        <f aca="false">SQRT((I10^2*D10-I9^2*D9)/(D10-D9))</f>
        <v>0.241498380954818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1102</v>
      </c>
      <c r="E11" s="0" t="n">
        <f aca="false">D11/365</f>
        <v>3.01917808219178</v>
      </c>
      <c r="F11" s="1" t="n">
        <v>37956</v>
      </c>
      <c r="G11" s="2" t="n">
        <v>3</v>
      </c>
      <c r="H11" s="2" t="n">
        <f aca="false">VLOOKUP(F11,A5:B281,2,FALSE())</f>
        <v>0.294</v>
      </c>
      <c r="I11" s="2" t="n">
        <f aca="false">$H$3+$K$3/(E11+$I$3)*($J$3)</f>
        <v>0.299259467988723</v>
      </c>
      <c r="J11" s="2" t="n">
        <f aca="false">(H11-I11)^2</f>
        <v>2.76620035244044E-005</v>
      </c>
      <c r="K11" s="3" t="n">
        <f aca="false">SQRT((I11^2*D11-I10^2*D10)/(D11-D10))</f>
        <v>0.152544923886092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1462</v>
      </c>
      <c r="E12" s="0" t="n">
        <f aca="false">D12/365</f>
        <v>4.0054794520548</v>
      </c>
      <c r="F12" s="1" t="n">
        <v>38322</v>
      </c>
      <c r="G12" s="2" t="n">
        <v>4</v>
      </c>
      <c r="H12" s="2" t="n">
        <f aca="false">VLOOKUP(F12,A6:B282,2,FALSE())</f>
        <v>0.2725</v>
      </c>
      <c r="I12" s="2" t="n">
        <f aca="false">$H$3+$K$3/(E12+$I$3)*($J$3)</f>
        <v>0.264651249337684</v>
      </c>
      <c r="J12" s="2" t="n">
        <f aca="false">(H12-I12)^2</f>
        <v>6.16028869591997E-005</v>
      </c>
      <c r="K12" s="3" t="n">
        <f aca="false">SQRT((I12^2*D12-I11^2*D11)/(D12-D11))</f>
        <v>0.101487962109951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1822</v>
      </c>
      <c r="E13" s="0" t="n">
        <f aca="false">D13/365</f>
        <v>4.99178082191781</v>
      </c>
      <c r="F13" s="1" t="n">
        <v>38687</v>
      </c>
      <c r="G13" s="2" t="n">
        <v>5</v>
      </c>
      <c r="H13" s="2" t="n">
        <f aca="false">VLOOKUP(F13,A7:B283,2,FALSE())</f>
        <v>0.245</v>
      </c>
      <c r="I13" s="2" t="n">
        <f aca="false">$H$3+$K$3/(E13+$I$3)*($J$3)</f>
        <v>0.239137420063665</v>
      </c>
      <c r="J13" s="2" t="n">
        <f aca="false">(H13-I13)^2</f>
        <v>3.43698435099189E-005</v>
      </c>
      <c r="K13" s="3" t="n">
        <f aca="false">SQRT((I13^2*D13-I12^2*D12)/(D13-D12))</f>
        <v>0.0706179639328153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2182</v>
      </c>
      <c r="E14" s="0" t="n">
        <f aca="false">D14/365</f>
        <v>5.97808219178082</v>
      </c>
      <c r="F14" s="1" t="n">
        <v>39052</v>
      </c>
      <c r="G14" s="2" t="n">
        <v>6</v>
      </c>
      <c r="H14" s="2" t="n">
        <f aca="false">VLOOKUP(F14,A8:B284,2,FALSE())</f>
        <v>0.245</v>
      </c>
      <c r="I14" s="2" t="n">
        <f aca="false">$H$3+$K$3/(E14+$I$3)*($J$3)</f>
        <v>0.219549532520986</v>
      </c>
      <c r="J14" s="2" t="n">
        <f aca="false">(H14-I14)^2</f>
        <v>0.000647726294900339</v>
      </c>
      <c r="K14" s="3" t="n">
        <f aca="false">SQRT((I14^2*D14-I13^2*D13)/(D14-D13))</f>
        <v>0.0522435593304925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2542</v>
      </c>
      <c r="E15" s="0" t="n">
        <f aca="false">D15/365</f>
        <v>6.96438356164384</v>
      </c>
      <c r="F15" s="1" t="n">
        <v>39417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0.204037829087778</v>
      </c>
      <c r="J15" s="2" t="n">
        <f aca="false">(H15-I15)^2</f>
        <v>9.25772864326285E-007</v>
      </c>
      <c r="K15" s="3" t="n">
        <f aca="false">SQRT((I15^2*D15-I14^2*D14)/(D15-D14))</f>
        <v>0.0425033198123152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2902</v>
      </c>
      <c r="E16" s="0" t="n">
        <f aca="false">D16/365</f>
        <v>7.95068493150685</v>
      </c>
      <c r="F16" s="1" t="n">
        <v>39783</v>
      </c>
      <c r="G16" s="2" t="n">
        <v>8</v>
      </c>
      <c r="H16" s="2" t="n">
        <f aca="false">VLOOKUP(F16,A10:B286,2,FALSE())</f>
        <v>0.185</v>
      </c>
      <c r="I16" s="2" t="n">
        <f aca="false">$H$3+$K$3/(E16+$I$3)*($J$3)</f>
        <v>0.191449857213663</v>
      </c>
      <c r="J16" s="2" t="n">
        <f aca="false">(H16-I16)^2</f>
        <v>4.16006580766361E-005</v>
      </c>
      <c r="K16" s="3" t="n">
        <f aca="false">SQRT((I16^2*D16-I15^2*D15)/(D16-D15))</f>
        <v>0.0387310974631325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3262</v>
      </c>
      <c r="E17" s="0" t="n">
        <f aca="false">D17/365</f>
        <v>8.93698630136986</v>
      </c>
      <c r="F17" s="1" t="n">
        <v>40148</v>
      </c>
      <c r="G17" s="2" t="n">
        <v>9</v>
      </c>
      <c r="H17" s="2" t="n">
        <f aca="false">VLOOKUP(F17,A11:B287,2,FALSE())</f>
        <v>0.175</v>
      </c>
      <c r="I17" s="2" t="n">
        <f aca="false">$H$3+$K$3/(E17+$I$3)*($J$3)</f>
        <v>0.181030188904461</v>
      </c>
      <c r="J17" s="2" t="n">
        <f aca="false">(H17-I17)^2</f>
        <v>3.63631782234872E-005</v>
      </c>
      <c r="K17" s="3" t="n">
        <f aca="false">SQRT((I17^2*D17-I16^2*D16)/(D17-D16))</f>
        <v>0.0385460966914164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3622</v>
      </c>
      <c r="E18" s="0" t="n">
        <f aca="false">D18/365</f>
        <v>9.92328767123288</v>
      </c>
      <c r="F18" s="1" t="n">
        <v>40513</v>
      </c>
      <c r="G18" s="2" t="n">
        <v>10</v>
      </c>
      <c r="H18" s="2" t="n">
        <f aca="false">VLOOKUP(F18,A12:B288,2,FALSE())</f>
        <v>0.17</v>
      </c>
      <c r="I18" s="2" t="n">
        <f aca="false">$H$3+$K$3/(E18+$I$3)*($J$3)</f>
        <v>0.172263007400351</v>
      </c>
      <c r="J18" s="2" t="n">
        <f aca="false">(H18-I18)^2</f>
        <v>5.12120249404283E-006</v>
      </c>
      <c r="K18" s="3" t="n">
        <f aca="false">SQRT((I18^2*D18-I17^2*D17)/(D18-D17))</f>
        <v>0.0401097102827967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3982</v>
      </c>
      <c r="E19" s="0" t="n">
        <f aca="false">D19/365</f>
        <v>10.9095890410959</v>
      </c>
      <c r="F19" s="1" t="n">
        <v>40878</v>
      </c>
      <c r="G19" s="2" t="n">
        <v>11</v>
      </c>
      <c r="H19" s="2" t="n">
        <f aca="false">VLOOKUP(F19,A13:B289,2,FALSE())</f>
        <v>0.16</v>
      </c>
      <c r="I19" s="2" t="n">
        <f aca="false">$H$3+$K$3/(E19+$I$3)*($J$3)</f>
        <v>0.164784085321063</v>
      </c>
      <c r="J19" s="2" t="n">
        <f aca="false">(H19-I19)^2</f>
        <v>2.28874723592132E-005</v>
      </c>
      <c r="K19" s="3" t="n">
        <f aca="false">SQRT((I19^2*D19-I18^2*D18)/(D19-D18))</f>
        <v>0.0423350867625235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4342</v>
      </c>
      <c r="E20" s="0" t="n">
        <f aca="false">D20/365</f>
        <v>11.8958904109589</v>
      </c>
      <c r="F20" s="1" t="n">
        <v>41244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0.158328909203894</v>
      </c>
      <c r="J20" s="2" t="n">
        <f aca="false">(H20-I20)^2</f>
        <v>1.10816364877726E-005</v>
      </c>
      <c r="K20" s="3" t="n">
        <f aca="false">SQRT((I20^2*D20-I19^2*D19)/(D20-D19))</f>
        <v>0.044691350076874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0.00109107224029532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0.0695132150780011</v>
      </c>
      <c r="I3" s="0" t="n">
        <v>3.00724622323665</v>
      </c>
      <c r="J3" s="0" t="n">
        <v>0.651877491133029</v>
      </c>
      <c r="K3" s="0" t="n">
        <v>1.99865338852822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292</v>
      </c>
      <c r="E8" s="0" t="n">
        <f aca="false">D8/365</f>
        <v>0.8</v>
      </c>
      <c r="F8" s="1" t="n">
        <v>37135</v>
      </c>
      <c r="G8" s="2" t="n">
        <v>0</v>
      </c>
      <c r="H8" s="2" t="n">
        <f aca="false">VLOOKUP(F8,A2:B278,2,FALSE())</f>
        <v>0.42</v>
      </c>
      <c r="I8" s="2" t="n">
        <f aca="false">$H$3+$K$3/(E8+$I$3)*($J$3)</f>
        <v>0.411723064445372</v>
      </c>
      <c r="J8" s="2" t="n">
        <f aca="false">(H8-I8)^2</f>
        <v>6.85076621754614E-005</v>
      </c>
      <c r="K8" s="3" t="n">
        <f aca="false">I8</f>
        <v>0.411723064445372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652</v>
      </c>
      <c r="E9" s="0" t="n">
        <f aca="false">D9/365</f>
        <v>1.78630136986301</v>
      </c>
      <c r="F9" s="1" t="n">
        <v>37500</v>
      </c>
      <c r="G9" s="2" t="n">
        <v>1</v>
      </c>
      <c r="H9" s="2" t="n">
        <f aca="false">VLOOKUP(F9,A3:B279,2,FALSE())</f>
        <v>0.325</v>
      </c>
      <c r="I9" s="2" t="n">
        <f aca="false">$H$3+$K$3/(E9+$I$3)*($J$3)</f>
        <v>0.341311321022293</v>
      </c>
      <c r="J9" s="2" t="n">
        <f aca="false">(H9-I9)^2</f>
        <v>0.000266059193492288</v>
      </c>
      <c r="K9" s="3" t="n">
        <f aca="false">SQRT((I9^2*D9-I8^2*D8)/(D9-D8))</f>
        <v>0.271083581611161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1012</v>
      </c>
      <c r="E10" s="0" t="n">
        <f aca="false">D10/365</f>
        <v>2.77260273972603</v>
      </c>
      <c r="F10" s="1" t="n">
        <v>37865</v>
      </c>
      <c r="G10" s="2" t="n">
        <v>2</v>
      </c>
      <c r="H10" s="2" t="n">
        <f aca="false">VLOOKUP(F10,A4:B280,2,FALSE())</f>
        <v>0.2875</v>
      </c>
      <c r="I10" s="2" t="n">
        <f aca="false">$H$3+$K$3/(E10+$I$3)*($J$3)</f>
        <v>0.294930378209279</v>
      </c>
      <c r="J10" s="2" t="n">
        <f aca="false">(H10-I10)^2</f>
        <v>5.52105203329307E-005</v>
      </c>
      <c r="K10" s="3" t="n">
        <f aca="false">SQRT((I10^2*D10-I9^2*D9)/(D10-D9))</f>
        <v>0.183136460074872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1372</v>
      </c>
      <c r="E11" s="0" t="n">
        <f aca="false">D11/365</f>
        <v>3.75890410958904</v>
      </c>
      <c r="F11" s="1" t="n">
        <v>38231</v>
      </c>
      <c r="G11" s="2" t="n">
        <v>3</v>
      </c>
      <c r="H11" s="2" t="n">
        <f aca="false">VLOOKUP(F11,A5:B281,2,FALSE())</f>
        <v>0.2675</v>
      </c>
      <c r="I11" s="2" t="n">
        <f aca="false">$H$3+$K$3/(E11+$I$3)*($J$3)</f>
        <v>0.262071330471544</v>
      </c>
      <c r="J11" s="2" t="n">
        <f aca="false">(H11-I11)^2</f>
        <v>2.94704528491903E-005</v>
      </c>
      <c r="K11" s="3" t="n">
        <f aca="false">SQRT((I11^2*D11-I10^2*D10)/(D11-D10))</f>
        <v>0.131266494492387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1732</v>
      </c>
      <c r="E12" s="0" t="n">
        <f aca="false">D12/365</f>
        <v>4.74520547945205</v>
      </c>
      <c r="F12" s="1" t="n">
        <v>38596</v>
      </c>
      <c r="G12" s="2" t="n">
        <v>4</v>
      </c>
      <c r="H12" s="2" t="n">
        <f aca="false">VLOOKUP(F12,A6:B282,2,FALSE())</f>
        <v>0.2425</v>
      </c>
      <c r="I12" s="2" t="n">
        <f aca="false">$H$3+$K$3/(E12+$I$3)*($J$3)</f>
        <v>0.237573230996119</v>
      </c>
      <c r="J12" s="2" t="n">
        <f aca="false">(H12-I12)^2</f>
        <v>2.42730528175999E-005</v>
      </c>
      <c r="K12" s="3" t="n">
        <f aca="false">SQRT((I12^2*D12-I11^2*D11)/(D12-D11))</f>
        <v>0.0989532012677458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2092</v>
      </c>
      <c r="E13" s="0" t="n">
        <f aca="false">D13/365</f>
        <v>5.73150684931507</v>
      </c>
      <c r="F13" s="1" t="n">
        <v>38961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0.218605098753101</v>
      </c>
      <c r="J13" s="2" t="n">
        <f aca="false">(H13-I13)^2</f>
        <v>0.000193068280661067</v>
      </c>
      <c r="K13" s="3" t="n">
        <f aca="false">SQRT((I13^2*D13-I12^2*D12)/(D13-D12))</f>
        <v>0.0784752328116732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2452</v>
      </c>
      <c r="E14" s="0" t="n">
        <f aca="false">D14/365</f>
        <v>6.71780821917808</v>
      </c>
      <c r="F14" s="1" t="n">
        <v>39326</v>
      </c>
      <c r="G14" s="2" t="n">
        <v>6</v>
      </c>
      <c r="H14" s="2" t="n">
        <f aca="false">VLOOKUP(F14,A8:B284,2,FALSE())</f>
        <v>0.215</v>
      </c>
      <c r="I14" s="2" t="n">
        <f aca="false">$H$3+$K$3/(E14+$I$3)*($J$3)</f>
        <v>0.203484409200674</v>
      </c>
      <c r="J14" s="2" t="n">
        <f aca="false">(H14-I14)^2</f>
        <v>0.000132608831457524</v>
      </c>
      <c r="K14" s="3" t="n">
        <f aca="false">SQRT((I14^2*D14-I13^2*D13)/(D14-D13))</f>
        <v>0.0657095192531223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2812</v>
      </c>
      <c r="E15" s="0" t="n">
        <f aca="false">D15/365</f>
        <v>7.7041095890411</v>
      </c>
      <c r="F15" s="1" t="n">
        <v>39692</v>
      </c>
      <c r="G15" s="2" t="n">
        <v>7</v>
      </c>
      <c r="H15" s="2" t="n">
        <f aca="false">VLOOKUP(F15,A9:B285,2,FALSE())</f>
        <v>0.185</v>
      </c>
      <c r="I15" s="2" t="n">
        <f aca="false">$H$3+$K$3/(E15+$I$3)*($J$3)</f>
        <v>0.191148345064524</v>
      </c>
      <c r="J15" s="2" t="n">
        <f aca="false">(H15-I15)^2</f>
        <v>3.78021470324621E-005</v>
      </c>
      <c r="K15" s="3" t="n">
        <f aca="false">SQRT((I15^2*D15-I14^2*D14)/(D15-D14))</f>
        <v>0.05813550351532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3172</v>
      </c>
      <c r="E16" s="0" t="n">
        <f aca="false">D16/365</f>
        <v>8.69041095890411</v>
      </c>
      <c r="F16" s="1" t="n">
        <v>40057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0.180892539695879</v>
      </c>
      <c r="J16" s="2" t="n">
        <f aca="false">(H16-I16)^2</f>
        <v>3.47220240675091E-005</v>
      </c>
      <c r="K16" s="3" t="n">
        <f aca="false">SQRT((I16^2*D16-I15^2*D15)/(D16-D15))</f>
        <v>0.0540203679262075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3532</v>
      </c>
      <c r="E17" s="0" t="n">
        <f aca="false">D17/365</f>
        <v>9.67671232876712</v>
      </c>
      <c r="F17" s="1" t="n">
        <v>40422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0.172231711927116</v>
      </c>
      <c r="J17" s="2" t="n">
        <f aca="false">(H17-I17)^2</f>
        <v>4.9805381256324E-006</v>
      </c>
      <c r="K17" s="3" t="n">
        <f aca="false">SQRT((I17^2*D17-I16^2*D16)/(D17-D16))</f>
        <v>0.0521182855784175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3892</v>
      </c>
      <c r="E18" s="0" t="n">
        <f aca="false">D18/365</f>
        <v>10.6630136986301</v>
      </c>
      <c r="F18" s="1" t="n">
        <v>40787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0.164820631616164</v>
      </c>
      <c r="J18" s="2" t="n">
        <f aca="false">(H18-I18)^2</f>
        <v>2.32384891787551E-005</v>
      </c>
      <c r="K18" s="3" t="n">
        <f aca="false">SQRT((I18^2*D18-I17^2*D17)/(D18-D17))</f>
        <v>0.0515601633537469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4252</v>
      </c>
      <c r="E19" s="0" t="n">
        <f aca="false">D19/365</f>
        <v>11.6493150684932</v>
      </c>
      <c r="F19" s="1" t="n">
        <v>41153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0.158406996547293</v>
      </c>
      <c r="J19" s="2" t="n">
        <f aca="false">(H19-I19)^2</f>
        <v>1.16076254732635E-005</v>
      </c>
      <c r="K19" s="3" t="n">
        <f aca="false">SQRT((I19^2*D19-I18^2*D18)/(D19-D18))</f>
        <v>0.0517750012745105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4612</v>
      </c>
      <c r="E20" s="0" t="n">
        <f aca="false">D20/365</f>
        <v>12.6356164383562</v>
      </c>
      <c r="F20" s="1" t="n">
        <v>41518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0.152802136341575</v>
      </c>
      <c r="J20" s="2" t="n">
        <f aca="false">(H20-I20)^2</f>
        <v>4.83060466102497E-006</v>
      </c>
      <c r="K20" s="3" t="n">
        <f aca="false">SQRT((I20^2*D20-I19^2*D19)/(D20-D19))</f>
        <v>0.0524076756078876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0.000886379422324708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H1" activeCellId="0" sqref="H1: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0.0707934693443088</v>
      </c>
      <c r="I3" s="0" t="n">
        <v>2.77627563588884</v>
      </c>
      <c r="J3" s="0" t="n">
        <v>0.644001348553487</v>
      </c>
      <c r="K3" s="0" t="n">
        <v>1.95803644826971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322</v>
      </c>
      <c r="E8" s="0" t="n">
        <f aca="false">D8/365</f>
        <v>0.882191780821918</v>
      </c>
      <c r="F8" s="1" t="n">
        <v>37165</v>
      </c>
      <c r="G8" s="2" t="n">
        <v>0</v>
      </c>
      <c r="H8" s="2" t="n">
        <f aca="false">VLOOKUP(F8,A2:B278,2,FALSE())</f>
        <v>0.4225</v>
      </c>
      <c r="I8" s="2" t="n">
        <f aca="false">$H$3+$K$3/(E8+$I$3)*($J$3)</f>
        <v>0.415467336724627</v>
      </c>
      <c r="J8" s="2" t="n">
        <f aca="false">(H8-I8)^2</f>
        <v>4.94583527447871E-005</v>
      </c>
      <c r="K8" s="3"/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682</v>
      </c>
      <c r="E9" s="0" t="n">
        <f aca="false">D9/365</f>
        <v>1.86849315068493</v>
      </c>
      <c r="F9" s="1" t="n">
        <v>37530</v>
      </c>
      <c r="G9" s="2" t="n">
        <v>1</v>
      </c>
      <c r="H9" s="2" t="n">
        <f aca="false">VLOOKUP(F9,A3:B279,2,FALSE())</f>
        <v>0.3275</v>
      </c>
      <c r="I9" s="2" t="n">
        <f aca="false">$H$3+$K$3/(E9+$I$3)*($J$3)</f>
        <v>0.342276975013649</v>
      </c>
      <c r="J9" s="2" t="n">
        <f aca="false">(H9-I9)^2</f>
        <v>0.000218358990554018</v>
      </c>
      <c r="K9" s="3" t="n">
        <f aca="false">SQRT((I9^2*D9-I8^2*D8)/(D9-D8))</f>
        <v>0.259900008020808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1042</v>
      </c>
      <c r="E10" s="0" t="n">
        <f aca="false">D10/365</f>
        <v>2.85479452054795</v>
      </c>
      <c r="F10" s="1" t="n">
        <v>37895</v>
      </c>
      <c r="G10" s="2" t="n">
        <v>2</v>
      </c>
      <c r="H10" s="2" t="n">
        <f aca="false">VLOOKUP(F10,A4:B280,2,FALSE())</f>
        <v>0.2885</v>
      </c>
      <c r="I10" s="2" t="n">
        <f aca="false">$H$3+$K$3/(E10+$I$3)*($J$3)</f>
        <v>0.294725702147548</v>
      </c>
      <c r="J10" s="2" t="n">
        <f aca="false">(H10-I10)^2</f>
        <v>3.8759367229989E-005</v>
      </c>
      <c r="K10" s="3" t="n">
        <f aca="false">SQRT((I10^2*D10-I9^2*D9)/(D10-D9))</f>
        <v>0.17169732514036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1402</v>
      </c>
      <c r="E11" s="0" t="n">
        <f aca="false">D11/365</f>
        <v>3.84109589041096</v>
      </c>
      <c r="F11" s="1" t="n">
        <v>38261</v>
      </c>
      <c r="G11" s="2" t="n">
        <v>3</v>
      </c>
      <c r="H11" s="2" t="n">
        <f aca="false">VLOOKUP(F11,A5:B281,2,FALSE())</f>
        <v>0.2675</v>
      </c>
      <c r="I11" s="2" t="n">
        <f aca="false">$H$3+$K$3/(E11+$I$3)*($J$3)</f>
        <v>0.261349207100758</v>
      </c>
      <c r="J11" s="2" t="n">
        <f aca="false">(H11-I11)^2</f>
        <v>3.78322532893689E-005</v>
      </c>
      <c r="K11" s="3" t="n">
        <f aca="false">SQRT((I11^2*D11-I10^2*D10)/(D11-D10))</f>
        <v>0.120760121769752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1762</v>
      </c>
      <c r="E12" s="0" t="n">
        <f aca="false">D12/365</f>
        <v>4.82739726027397</v>
      </c>
      <c r="F12" s="1" t="n">
        <v>38626</v>
      </c>
      <c r="G12" s="2" t="n">
        <v>4</v>
      </c>
      <c r="H12" s="2" t="n">
        <f aca="false">VLOOKUP(F12,A6:B282,2,FALSE())</f>
        <v>0.2425</v>
      </c>
      <c r="I12" s="2" t="n">
        <f aca="false">$H$3+$K$3/(E12+$I$3)*($J$3)</f>
        <v>0.236631496627009</v>
      </c>
      <c r="J12" s="2" t="n">
        <f aca="false">(H12-I12)^2</f>
        <v>3.44393318388061E-005</v>
      </c>
      <c r="K12" s="3" t="n">
        <f aca="false">SQRT((I12^2*D12-I11^2*D11)/(D12-D11))</f>
        <v>0.089766202283519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2122</v>
      </c>
      <c r="E13" s="0" t="n">
        <f aca="false">D13/365</f>
        <v>5.81369863013699</v>
      </c>
      <c r="F13" s="1" t="n">
        <v>38991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0.217589964205751</v>
      </c>
      <c r="J13" s="2" t="n">
        <f aca="false">(H13-I13)^2</f>
        <v>0.000222309167385802</v>
      </c>
      <c r="K13" s="3" t="n">
        <f aca="false">SQRT((I13^2*D13-I12^2*D12)/(D13-D12))</f>
        <v>0.0708024493198771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2482</v>
      </c>
      <c r="E14" s="0" t="n">
        <f aca="false">D14/365</f>
        <v>6.8</v>
      </c>
      <c r="F14" s="1" t="n">
        <v>39356</v>
      </c>
      <c r="G14" s="2" t="n">
        <v>6</v>
      </c>
      <c r="H14" s="2" t="n">
        <f aca="false">VLOOKUP(F14,A8:B284,2,FALSE())</f>
        <v>0.205</v>
      </c>
      <c r="I14" s="2" t="n">
        <f aca="false">$H$3+$K$3/(E14+$I$3)*($J$3)</f>
        <v>0.202470768656458</v>
      </c>
      <c r="J14" s="2" t="n">
        <f aca="false">(H14-I14)^2</f>
        <v>6.39701118915538E-006</v>
      </c>
      <c r="K14" s="3" t="n">
        <f aca="false">SQRT((I14^2*D14-I13^2*D13)/(D14-D13))</f>
        <v>0.0596566110712753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2842</v>
      </c>
      <c r="E15" s="0" t="n">
        <f aca="false">D15/365</f>
        <v>7.78630136986301</v>
      </c>
      <c r="F15" s="1" t="n">
        <v>39722</v>
      </c>
      <c r="G15" s="2" t="n">
        <v>7</v>
      </c>
      <c r="H15" s="2" t="n">
        <f aca="false">VLOOKUP(F15,A9:B285,2,FALSE())</f>
        <v>0.185</v>
      </c>
      <c r="I15" s="2" t="n">
        <f aca="false">$H$3+$K$3/(E15+$I$3)*($J$3)</f>
        <v>0.19017514225575</v>
      </c>
      <c r="J15" s="2" t="n">
        <f aca="false">(H15-I15)^2</f>
        <v>2.6782097367248E-005</v>
      </c>
      <c r="K15" s="3" t="n">
        <f aca="false">SQRT((I15^2*D15-I14^2*D14)/(D15-D14))</f>
        <v>0.0536786432384813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3202</v>
      </c>
      <c r="E16" s="0" t="n">
        <f aca="false">D16/365</f>
        <v>8.77260273972603</v>
      </c>
      <c r="F16" s="1" t="n">
        <v>40087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0.179979666669332</v>
      </c>
      <c r="J16" s="2" t="n">
        <f aca="false">(H16-I16)^2</f>
        <v>2.47970801376547E-005</v>
      </c>
      <c r="K16" s="3" t="n">
        <f aca="false">SQRT((I16^2*D16-I15^2*D15)/(D16-D15))</f>
        <v>0.0509882578691745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3562</v>
      </c>
      <c r="E17" s="0" t="n">
        <f aca="false">D17/365</f>
        <v>9.75890410958904</v>
      </c>
      <c r="F17" s="1" t="n">
        <v>40452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0.17138860549762</v>
      </c>
      <c r="J17" s="2" t="n">
        <f aca="false">(H17-I17)^2</f>
        <v>1.92822522802053E-006</v>
      </c>
      <c r="K17" s="3" t="n">
        <f aca="false">SQRT((I17^2*D17-I16^2*D16)/(D17-D16))</f>
        <v>0.0502498755498429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3922</v>
      </c>
      <c r="E18" s="0" t="n">
        <f aca="false">D18/365</f>
        <v>10.7452054794521</v>
      </c>
      <c r="F18" s="1" t="n">
        <v>40817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0.164050864924437</v>
      </c>
      <c r="J18" s="2" t="n">
        <f aca="false">(H18-I18)^2</f>
        <v>1.64095066360325E-005</v>
      </c>
      <c r="K18" s="3" t="n">
        <f aca="false">SQRT((I18^2*D18-I17^2*D17)/(D18-D17))</f>
        <v>0.0505847725075837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4282</v>
      </c>
      <c r="E19" s="0" t="n">
        <f aca="false">D19/365</f>
        <v>11.7315068493151</v>
      </c>
      <c r="F19" s="1" t="n">
        <v>41183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0.157710826596433</v>
      </c>
      <c r="J19" s="2" t="n">
        <f aca="false">(H19-I19)^2</f>
        <v>7.34858083592784E-006</v>
      </c>
      <c r="K19" s="3" t="n">
        <f aca="false">SQRT((I19^2*D19-I18^2*D18)/(D19-D18))</f>
        <v>0.0514610549613505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4642</v>
      </c>
      <c r="E20" s="0" t="n">
        <f aca="false">D20/365</f>
        <v>12.7178082191781</v>
      </c>
      <c r="F20" s="1" t="n">
        <v>41548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0.152177959385661</v>
      </c>
      <c r="J20" s="2" t="n">
        <f aca="false">(H20-I20)^2</f>
        <v>7.96391322897646E-006</v>
      </c>
      <c r="K20" s="3" t="n">
        <f aca="false">SQRT((I20^2*D20-I19^2*D19)/(D20-D19))</f>
        <v>0.0525759645282436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0.000692783877665786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0.0663631664554423</v>
      </c>
      <c r="I3" s="0" t="n">
        <v>2.80559598290506</v>
      </c>
      <c r="J3" s="0" t="n">
        <v>0.680591887241237</v>
      </c>
      <c r="K3" s="0" t="n">
        <v>1.95143499136099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352</v>
      </c>
      <c r="E8" s="0" t="n">
        <f aca="false">D8/365</f>
        <v>0.964383561643836</v>
      </c>
      <c r="F8" s="1" t="n">
        <v>37196</v>
      </c>
      <c r="G8" s="2" t="n">
        <v>0</v>
      </c>
      <c r="H8" s="2" t="n">
        <f aca="false">VLOOKUP(F8,A2:B278,2,FALSE())</f>
        <v>0.425</v>
      </c>
      <c r="I8" s="2" t="n">
        <f aca="false">$H$3+$K$3/(E8+$I$3)*($J$3)</f>
        <v>0.418654421064328</v>
      </c>
      <c r="J8" s="2" t="n">
        <f aca="false">(H8-I8)^2</f>
        <v>4.02663720288407E-005</v>
      </c>
      <c r="K8" s="3" t="n">
        <v>0.41865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712</v>
      </c>
      <c r="E9" s="0" t="n">
        <f aca="false">D9/365</f>
        <v>1.95068493150685</v>
      </c>
      <c r="F9" s="1" t="n">
        <v>37561</v>
      </c>
      <c r="G9" s="2" t="n">
        <v>1</v>
      </c>
      <c r="H9" s="2" t="n">
        <f aca="false">VLOOKUP(F9,A3:B279,2,FALSE())</f>
        <v>0.3325</v>
      </c>
      <c r="I9" s="2" t="n">
        <f aca="false">$H$3+$K$3/(E9+$I$3)*($J$3)</f>
        <v>0.345600420835146</v>
      </c>
      <c r="J9" s="2" t="n">
        <f aca="false">(H9-I9)^2</f>
        <v>0.00017162102605792</v>
      </c>
      <c r="K9" s="3" t="n">
        <f aca="false">SQRT((I9^2*D9-I8^2*D8)/(D9-D8))</f>
        <v>0.254653658492912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1072</v>
      </c>
      <c r="E10" s="0" t="n">
        <f aca="false">D10/365</f>
        <v>2.93698630136986</v>
      </c>
      <c r="F10" s="1" t="n">
        <v>37926</v>
      </c>
      <c r="G10" s="2" t="n">
        <v>2</v>
      </c>
      <c r="H10" s="2" t="n">
        <f aca="false">VLOOKUP(F10,A4:B280,2,FALSE())</f>
        <v>0.2915</v>
      </c>
      <c r="I10" s="2" t="n">
        <f aca="false">$H$3+$K$3/(E10+$I$3)*($J$3)</f>
        <v>0.297640796945096</v>
      </c>
      <c r="J10" s="2" t="n">
        <f aca="false">(H10-I10)^2</f>
        <v>3.77093871208998E-005</v>
      </c>
      <c r="K10" s="3" t="n">
        <f aca="false">SQRT((I10^2*D10-I9^2*D9)/(D10-D9))</f>
        <v>0.166061365389206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1432</v>
      </c>
      <c r="E11" s="0" t="n">
        <f aca="false">D11/365</f>
        <v>3.92328767123288</v>
      </c>
      <c r="F11" s="1" t="n">
        <v>38292</v>
      </c>
      <c r="G11" s="2" t="n">
        <v>3</v>
      </c>
      <c r="H11" s="2" t="n">
        <f aca="false">VLOOKUP(F11,A5:B281,2,FALSE())</f>
        <v>0.27</v>
      </c>
      <c r="I11" s="2" t="n">
        <f aca="false">$H$3+$K$3/(E11+$I$3)*($J$3)</f>
        <v>0.263740754160088</v>
      </c>
      <c r="J11" s="2" t="n">
        <f aca="false">(H11-I11)^2</f>
        <v>3.9178158484457E-005</v>
      </c>
      <c r="K11" s="3" t="n">
        <f aca="false">SQRT((I11^2*D11-I10^2*D10)/(D11-D10))</f>
        <v>0.113532011214051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1792</v>
      </c>
      <c r="E12" s="0" t="n">
        <f aca="false">D12/365</f>
        <v>4.90958904109589</v>
      </c>
      <c r="F12" s="1" t="n">
        <v>38657</v>
      </c>
      <c r="G12" s="2" t="n">
        <v>4</v>
      </c>
      <c r="H12" s="2" t="n">
        <f aca="false">VLOOKUP(F12,A6:B282,2,FALSE())</f>
        <v>0.2425</v>
      </c>
      <c r="I12" s="2" t="n">
        <f aca="false">$H$3+$K$3/(E12+$I$3)*($J$3)</f>
        <v>0.238508205034209</v>
      </c>
      <c r="J12" s="2" t="n">
        <f aca="false">(H12-I12)^2</f>
        <v>1.59344270489146E-005</v>
      </c>
      <c r="K12" s="3" t="n">
        <f aca="false">SQRT((I12^2*D12-I11^2*D11)/(D12-D11))</f>
        <v>0.080471736804173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2152</v>
      </c>
      <c r="E13" s="0" t="n">
        <f aca="false">D13/365</f>
        <v>5.8958904109589</v>
      </c>
      <c r="F13" s="1" t="n">
        <v>39022</v>
      </c>
      <c r="G13" s="2" t="n">
        <v>5</v>
      </c>
      <c r="H13" s="2" t="n">
        <f aca="false">VLOOKUP(F13,A7:B283,2,FALSE())</f>
        <v>0.235</v>
      </c>
      <c r="I13" s="2" t="n">
        <f aca="false">$H$3+$K$3/(E13+$I$3)*($J$3)</f>
        <v>0.218995804545358</v>
      </c>
      <c r="J13" s="2" t="n">
        <f aca="false">(H13-I13)^2</f>
        <v>0.000256134272150374</v>
      </c>
      <c r="K13" s="3" t="n">
        <f aca="false">SQRT((I13^2*D13-I12^2*D12)/(D13-D12))</f>
        <v>0.0593509302188041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2512</v>
      </c>
      <c r="E14" s="0" t="n">
        <f aca="false">D14/365</f>
        <v>6.88219178082192</v>
      </c>
      <c r="F14" s="1" t="n">
        <v>39387</v>
      </c>
      <c r="G14" s="2" t="n">
        <v>6</v>
      </c>
      <c r="H14" s="2" t="n">
        <f aca="false">VLOOKUP(F14,A8:B284,2,FALSE())</f>
        <v>0.205</v>
      </c>
      <c r="I14" s="2" t="n">
        <f aca="false">$H$3+$K$3/(E14+$I$3)*($J$3)</f>
        <v>0.203456469487096</v>
      </c>
      <c r="J14" s="2" t="n">
        <f aca="false">(H14-I14)^2</f>
        <v>2.38248644426649E-006</v>
      </c>
      <c r="K14" s="3" t="n">
        <f aca="false">SQRT((I14^2*D14-I13^2*D13)/(D14-D13))</f>
        <v>0.0463966700515131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2872</v>
      </c>
      <c r="E15" s="0" t="n">
        <f aca="false">D15/365</f>
        <v>7.86849315068493</v>
      </c>
      <c r="F15" s="1" t="n">
        <v>39753</v>
      </c>
      <c r="G15" s="2" t="n">
        <v>7</v>
      </c>
      <c r="H15" s="2" t="n">
        <f aca="false">VLOOKUP(F15,A9:B285,2,FALSE())</f>
        <v>0.185</v>
      </c>
      <c r="I15" s="2" t="n">
        <f aca="false">$H$3+$K$3/(E15+$I$3)*($J$3)</f>
        <v>0.190788848776148</v>
      </c>
      <c r="J15" s="2" t="n">
        <f aca="false">(H15-I15)^2</f>
        <v>3.3510770153112E-005</v>
      </c>
      <c r="K15" s="3" t="n">
        <f aca="false">SQRT((I15^2*D15-I14^2*D14)/(D15-D14))</f>
        <v>0.0393994266479777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3232</v>
      </c>
      <c r="E16" s="0" t="n">
        <f aca="false">D16/365</f>
        <v>8.85479452054794</v>
      </c>
      <c r="F16" s="1" t="n">
        <v>40118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0.180264225189767</v>
      </c>
      <c r="J16" s="2" t="n">
        <f aca="false">(H16-I16)^2</f>
        <v>2.77120668485814E-005</v>
      </c>
      <c r="K16" s="3" t="n">
        <f aca="false">SQRT((I16^2*D16-I15^2*D15)/(D16-D15))</f>
        <v>0.0366117672095269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3592</v>
      </c>
      <c r="E17" s="0" t="n">
        <f aca="false">D17/365</f>
        <v>9.84109589041096</v>
      </c>
      <c r="F17" s="1" t="n">
        <v>40483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0.171381208873418</v>
      </c>
      <c r="J17" s="2" t="n">
        <f aca="false">(H17-I17)^2</f>
        <v>1.90773795200785E-006</v>
      </c>
      <c r="K17" s="3" t="n">
        <f aca="false">SQRT((I17^2*D17-I16^2*D16)/(D17-D16))</f>
        <v>0.0364401500534992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3952</v>
      </c>
      <c r="E18" s="0" t="n">
        <f aca="false">D18/365</f>
        <v>10.827397260274</v>
      </c>
      <c r="F18" s="1" t="n">
        <v>40848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0.163783505474789</v>
      </c>
      <c r="J18" s="2" t="n">
        <f aca="false">(H18-I18)^2</f>
        <v>1.43149136777599E-005</v>
      </c>
      <c r="K18" s="3" t="n">
        <f aca="false">SQRT((I18^2*D18-I17^2*D17)/(D18-D17))</f>
        <v>0.0376404604574174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4312</v>
      </c>
      <c r="E19" s="0" t="n">
        <f aca="false">D19/365</f>
        <v>11.813698630137</v>
      </c>
      <c r="F19" s="1" t="n">
        <v>41214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0.15721097127457</v>
      </c>
      <c r="J19" s="2" t="n">
        <f aca="false">(H19-I19)^2</f>
        <v>4.88839397697301E-006</v>
      </c>
      <c r="K19" s="3" t="n">
        <f aca="false">SQRT((I19^2*D19-I18^2*D18)/(D19-D18))</f>
        <v>0.0394329027336232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4672</v>
      </c>
      <c r="E20" s="0" t="n">
        <f aca="false">D20/365</f>
        <v>12.8</v>
      </c>
      <c r="F20" s="1" t="n">
        <v>41579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0.151469228732964</v>
      </c>
      <c r="J20" s="2" t="n">
        <f aca="false">(H20-I20)^2</f>
        <v>1.2466345740124E-005</v>
      </c>
      <c r="K20" s="3" t="n">
        <f aca="false">SQRT((I20^2*D20-I19^2*D19)/(D20-D19))</f>
        <v>0.0414000754445501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0.000658026357684231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  <c r="H1" s="0" t="s">
        <v>2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0.0948227340052451</v>
      </c>
      <c r="I3" s="0" t="n">
        <v>1.53263823809195</v>
      </c>
      <c r="J3" s="0" t="n">
        <v>0.529675717910415</v>
      </c>
      <c r="K3" s="0" t="n">
        <v>1.76709254152638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52</v>
      </c>
      <c r="E8" s="0" t="n">
        <f aca="false">D8/365</f>
        <v>0.142465753424658</v>
      </c>
      <c r="F8" s="1" t="n">
        <v>36892</v>
      </c>
      <c r="G8" s="2" t="n">
        <v>0</v>
      </c>
      <c r="H8" s="2" t="n">
        <f aca="false">VLOOKUP(F8,A2:B278,2,FALSE())</f>
        <v>0.66</v>
      </c>
      <c r="I8" s="2" t="n">
        <f aca="false">$H$3+$K$3/(E8+$I$3)*($J$3)</f>
        <v>0.653585661732317</v>
      </c>
      <c r="J8" s="2" t="n">
        <f aca="false">(H8-I8)^2</f>
        <v>4.11437354122698E-005</v>
      </c>
      <c r="K8" s="3" t="n">
        <f aca="false">I8</f>
        <v>0.653585661732317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412</v>
      </c>
      <c r="E9" s="0" t="n">
        <f aca="false">D9/365</f>
        <v>1.12876712328767</v>
      </c>
      <c r="F9" s="1" t="n">
        <v>37257</v>
      </c>
      <c r="G9" s="2" t="n">
        <v>1</v>
      </c>
      <c r="H9" s="2" t="n">
        <f aca="false">VLOOKUP(F9,A3:B279,2,FALSE())</f>
        <v>0.4275</v>
      </c>
      <c r="I9" s="2" t="n">
        <f aca="false">$H$3+$K$3/(E9+$I$3)*($J$3)</f>
        <v>0.446511365932373</v>
      </c>
      <c r="J9" s="2" t="n">
        <f aca="false">(H9-I9)^2</f>
        <v>0.000361432034614608</v>
      </c>
      <c r="K9" s="3" t="n">
        <f aca="false">SQRT((I9^2*D9-I8^2*D8)/(D9-D8))</f>
        <v>0.408004525662711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772</v>
      </c>
      <c r="E10" s="0" t="n">
        <f aca="false">D10/365</f>
        <v>2.11506849315069</v>
      </c>
      <c r="F10" s="1" t="n">
        <v>37622</v>
      </c>
      <c r="G10" s="2" t="n">
        <v>2</v>
      </c>
      <c r="H10" s="2" t="n">
        <f aca="false">VLOOKUP(F10,A4:B280,2,FALSE())</f>
        <v>0.3375</v>
      </c>
      <c r="I10" s="2" t="n">
        <f aca="false">$H$3+$K$3/(E10+$I$3)*($J$3)</f>
        <v>0.35141847470183</v>
      </c>
      <c r="J10" s="2" t="n">
        <f aca="false">(H10-I10)^2</f>
        <v>0.000193723938025489</v>
      </c>
      <c r="K10" s="3" t="n">
        <f aca="false">SQRT((I10^2*D10-I9^2*D9)/(D10-D9))</f>
        <v>0.191461254317075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1132</v>
      </c>
      <c r="E11" s="0" t="n">
        <f aca="false">D11/365</f>
        <v>3.1013698630137</v>
      </c>
      <c r="F11" s="1" t="n">
        <v>37987</v>
      </c>
      <c r="G11" s="2" t="n">
        <v>3</v>
      </c>
      <c r="H11" s="2" t="n">
        <f aca="false">VLOOKUP(F11,A5:B281,2,FALSE())</f>
        <v>0.3065</v>
      </c>
      <c r="I11" s="2" t="n">
        <f aca="false">$H$3+$K$3/(E11+$I$3)*($J$3)</f>
        <v>0.296804687883099</v>
      </c>
      <c r="J11" s="2" t="n">
        <f aca="false">(H11-I11)^2</f>
        <v>9.3999077044122E-005</v>
      </c>
      <c r="K11" s="3" t="n">
        <f aca="false">SQRT((I11^2*D11-I10^2*D10)/(D11-D10))</f>
        <v>0.110342959109607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1492</v>
      </c>
      <c r="E12" s="0" t="n">
        <f aca="false">D12/365</f>
        <v>4.08767123287671</v>
      </c>
      <c r="F12" s="1" t="n">
        <v>38353</v>
      </c>
      <c r="G12" s="2" t="n">
        <v>4</v>
      </c>
      <c r="H12" s="2" t="n">
        <f aca="false">VLOOKUP(F12,A6:B282,2,FALSE())</f>
        <v>0.28</v>
      </c>
      <c r="I12" s="2" t="n">
        <f aca="false">$H$3+$K$3/(E12+$I$3)*($J$3)</f>
        <v>0.261359116989474</v>
      </c>
      <c r="J12" s="2" t="n">
        <f aca="false">(H12-I12)^2</f>
        <v>0.000347482519412132</v>
      </c>
      <c r="K12" s="3" t="n">
        <f aca="false">SQRT((I12^2*D12-I11^2*D11)/(D12-D11))</f>
        <v>0.0780866967206115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1852</v>
      </c>
      <c r="E13" s="0" t="n">
        <f aca="false">D13/365</f>
        <v>5.07397260273973</v>
      </c>
      <c r="F13" s="1" t="n">
        <v>38718</v>
      </c>
      <c r="G13" s="2" t="n">
        <v>5</v>
      </c>
      <c r="H13" s="2" t="n">
        <f aca="false">VLOOKUP(F13,A7:B283,2,FALSE())</f>
        <v>0.245</v>
      </c>
      <c r="I13" s="2" t="n">
        <f aca="false">$H$3+$K$3/(E13+$I$3)*($J$3)</f>
        <v>0.236496889347093</v>
      </c>
      <c r="J13" s="2" t="n">
        <f aca="false">(H13-I13)^2</f>
        <v>7.23028907755793E-005</v>
      </c>
      <c r="K13" s="3" t="n">
        <f aca="false">SQRT((I13^2*D13-I12^2*D12)/(D13-D12))</f>
        <v>0.0680561196613273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2212</v>
      </c>
      <c r="E14" s="0" t="n">
        <f aca="false">D14/365</f>
        <v>6.06027397260274</v>
      </c>
      <c r="F14" s="1" t="n">
        <v>39083</v>
      </c>
      <c r="G14" s="2" t="n">
        <v>6</v>
      </c>
      <c r="H14" s="2" t="n">
        <f aca="false">VLOOKUP(F14,A8:B284,2,FALSE())</f>
        <v>0.2475</v>
      </c>
      <c r="I14" s="2" t="n">
        <f aca="false">$H$3+$K$3/(E14+$I$3)*($J$3)</f>
        <v>0.218093751050428</v>
      </c>
      <c r="J14" s="2" t="n">
        <f aca="false">(H14-I14)^2</f>
        <v>0.000864727477284195</v>
      </c>
      <c r="K14" s="3" t="n">
        <f aca="false">SQRT((I14^2*D14-I13^2*D13)/(D14-D13))</f>
        <v>0.0672830227986408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2572</v>
      </c>
      <c r="E15" s="0" t="n">
        <f aca="false">D15/365</f>
        <v>7.04657534246575</v>
      </c>
      <c r="F15" s="1" t="n">
        <v>39448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0.20392201236664</v>
      </c>
      <c r="J15" s="2" t="n">
        <f aca="false">(H15-I15)^2</f>
        <v>1.16205733767723E-006</v>
      </c>
      <c r="K15" s="3" t="n">
        <f aca="false">SQRT((I15^2*D15-I14^2*D14)/(D15-D14))</f>
        <v>0.0695422600820134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2932</v>
      </c>
      <c r="E16" s="0" t="n">
        <f aca="false">D16/365</f>
        <v>8.03287671232877</v>
      </c>
      <c r="F16" s="1" t="n">
        <v>39814</v>
      </c>
      <c r="G16" s="2" t="n">
        <v>8</v>
      </c>
      <c r="H16" s="2" t="n">
        <f aca="false">VLOOKUP(F16,A10:B286,2,FALSE())</f>
        <v>0.185</v>
      </c>
      <c r="I16" s="2" t="n">
        <f aca="false">$H$3+$K$3/(E16+$I$3)*($J$3)</f>
        <v>0.192672772962736</v>
      </c>
      <c r="J16" s="2" t="n">
        <f aca="false">(H16-I16)^2</f>
        <v>5.88714449376849E-005</v>
      </c>
      <c r="K16" s="3" t="n">
        <f aca="false">SQRT((I16^2*D16-I15^2*D15)/(D16-D15))</f>
        <v>0.0724475443397503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3292</v>
      </c>
      <c r="E17" s="0" t="n">
        <f aca="false">D17/365</f>
        <v>9.01917808219178</v>
      </c>
      <c r="F17" s="1" t="n">
        <v>40179</v>
      </c>
      <c r="G17" s="2" t="n">
        <v>9</v>
      </c>
      <c r="H17" s="2" t="n">
        <f aca="false">VLOOKUP(F17,A11:B287,2,FALSE())</f>
        <v>0.175</v>
      </c>
      <c r="I17" s="2" t="n">
        <f aca="false">$H$3+$K$3/(E17+$I$3)*($J$3)</f>
        <v>0.183526515623191</v>
      </c>
      <c r="J17" s="2" t="n">
        <f aca="false">(H17-I17)^2</f>
        <v>7.27014686725176E-005</v>
      </c>
      <c r="K17" s="3" t="n">
        <f aca="false">SQRT((I17^2*D17-I16^2*D16)/(D17-D16))</f>
        <v>0.0752226775510025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3652</v>
      </c>
      <c r="E18" s="0" t="n">
        <f aca="false">D18/365</f>
        <v>10.0054794520548</v>
      </c>
      <c r="F18" s="1" t="n">
        <v>40544</v>
      </c>
      <c r="G18" s="2" t="n">
        <v>10</v>
      </c>
      <c r="H18" s="2" t="n">
        <f aca="false">VLOOKUP(F18,A12:B288,2,FALSE())</f>
        <v>0.17</v>
      </c>
      <c r="I18" s="2" t="n">
        <f aca="false">$H$3+$K$3/(E18+$I$3)*($J$3)</f>
        <v>0.175943939013098</v>
      </c>
      <c r="J18" s="2" t="n">
        <f aca="false">(H18-I18)^2</f>
        <v>3.53304109914239E-005</v>
      </c>
      <c r="K18" s="3" t="n">
        <f aca="false">SQRT((I18^2*D18-I17^2*D17)/(D18-D17))</f>
        <v>0.0776604489430562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4012</v>
      </c>
      <c r="E19" s="0" t="n">
        <f aca="false">D19/365</f>
        <v>10.9917808219178</v>
      </c>
      <c r="F19" s="1" t="n">
        <v>40909</v>
      </c>
      <c r="G19" s="2" t="n">
        <v>11</v>
      </c>
      <c r="H19" s="2" t="n">
        <f aca="false">VLOOKUP(F19,A13:B289,2,FALSE())</f>
        <v>0.16</v>
      </c>
      <c r="I19" s="2" t="n">
        <f aca="false">$H$3+$K$3/(E19+$I$3)*($J$3)</f>
        <v>0.169555622298301</v>
      </c>
      <c r="J19" s="2" t="n">
        <f aca="false">(H19-I19)^2</f>
        <v>9.1309917507779E-005</v>
      </c>
      <c r="K19" s="3" t="n">
        <f aca="false">SQRT((I19^2*D19-I18^2*D18)/(D19-D18))</f>
        <v>0.0797413991490211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4372</v>
      </c>
      <c r="E20" s="0" t="n">
        <f aca="false">D20/365</f>
        <v>11.9780821917808</v>
      </c>
      <c r="F20" s="1" t="n">
        <v>41275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0.164100017582042</v>
      </c>
      <c r="J20" s="2" t="n">
        <f aca="false">(H20-I20)^2</f>
        <v>8.28103199934798E-005</v>
      </c>
      <c r="K20" s="3" t="n">
        <f aca="false">SQRT((I20^2*D20-I19^2*D19)/(D20-D19))</f>
        <v>0.0815025055479502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0.00231699729200896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  <c r="J2" s="0" t="s">
        <v>5</v>
      </c>
      <c r="K2" s="0" t="s">
        <v>6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0.106707459050709</v>
      </c>
      <c r="I3" s="0" t="n">
        <v>1.13529838371571</v>
      </c>
      <c r="J3" s="0" t="n">
        <v>0.419545205885947</v>
      </c>
      <c r="K3" s="0" t="n">
        <v>1.85099445743243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82</v>
      </c>
      <c r="E8" s="0" t="n">
        <f aca="false">D8/365</f>
        <v>0.224657534246575</v>
      </c>
      <c r="F8" s="1" t="n">
        <v>36923</v>
      </c>
      <c r="G8" s="2" t="n">
        <v>0</v>
      </c>
      <c r="H8" s="2" t="n">
        <f aca="false">VLOOKUP(F8,A2:B278,2,FALSE())</f>
        <v>0.6825</v>
      </c>
      <c r="I8" s="2" t="n">
        <f aca="false">$H$3+$K$3/(E8+$I$3)*($J$3)</f>
        <v>0.677737622955457</v>
      </c>
      <c r="J8" s="2" t="n">
        <f aca="false">(H8-I8)^2</f>
        <v>2.26802351143866E-005</v>
      </c>
      <c r="K8" s="3" t="n">
        <f aca="false">I8</f>
        <v>0.677737622955457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442</v>
      </c>
      <c r="E9" s="0" t="n">
        <f aca="false">D9/365</f>
        <v>1.21095890410959</v>
      </c>
      <c r="F9" s="1" t="n">
        <v>37288</v>
      </c>
      <c r="G9" s="2" t="n">
        <v>1</v>
      </c>
      <c r="H9" s="2" t="n">
        <f aca="false">VLOOKUP(F9,A3:B279,2,FALSE())</f>
        <v>0.42</v>
      </c>
      <c r="I9" s="2" t="n">
        <f aca="false">$H$3+$K$3/(E9+$I$3)*($J$3)</f>
        <v>0.437692408896951</v>
      </c>
      <c r="J9" s="2" t="n">
        <f aca="false">(H9-I9)^2</f>
        <v>0.000313021332576917</v>
      </c>
      <c r="K9" s="3" t="n">
        <f aca="false">SQRT((I9^2*D9-I8^2*D8)/(D9-D8))</f>
        <v>0.361367286179923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802</v>
      </c>
      <c r="E10" s="0" t="n">
        <f aca="false">D10/365</f>
        <v>2.1972602739726</v>
      </c>
      <c r="F10" s="1" t="n">
        <v>37653</v>
      </c>
      <c r="G10" s="2" t="n">
        <v>2</v>
      </c>
      <c r="H10" s="2" t="n">
        <f aca="false">VLOOKUP(F10,A4:B280,2,FALSE())</f>
        <v>0.33</v>
      </c>
      <c r="I10" s="2" t="n">
        <f aca="false">$H$3+$K$3/(E10+$I$3)*($J$3)</f>
        <v>0.339734370353726</v>
      </c>
      <c r="J10" s="2" t="n">
        <f aca="false">(H10-I10)^2</f>
        <v>9.47579661835069E-005</v>
      </c>
      <c r="K10" s="3" t="n">
        <f aca="false">SQRT((I10^2*D10-I9^2*D9)/(D10-D9))</f>
        <v>0.148046537355419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1162</v>
      </c>
      <c r="E11" s="0" t="n">
        <f aca="false">D11/365</f>
        <v>3.18356164383562</v>
      </c>
      <c r="F11" s="1" t="n">
        <v>38018</v>
      </c>
      <c r="G11" s="2" t="n">
        <v>3</v>
      </c>
      <c r="H11" s="2" t="n">
        <f aca="false">VLOOKUP(F11,A5:B281,2,FALSE())</f>
        <v>0.2965</v>
      </c>
      <c r="I11" s="2" t="n">
        <f aca="false">$H$3+$K$3/(E11+$I$3)*($J$3)</f>
        <v>0.286517836276001</v>
      </c>
      <c r="J11" s="2" t="n">
        <f aca="false">(H11-I11)^2</f>
        <v>9.96435926127297E-005</v>
      </c>
      <c r="K11" s="3" t="n">
        <f aca="false">SQRT((I11^2*D11-I10^2*D10)/(D11-D10))</f>
        <v>0.0885854565669184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1522</v>
      </c>
      <c r="E12" s="0" t="n">
        <f aca="false">D12/365</f>
        <v>4.16986301369863</v>
      </c>
      <c r="F12" s="1" t="n">
        <v>38384</v>
      </c>
      <c r="G12" s="2" t="n">
        <v>4</v>
      </c>
      <c r="H12" s="2" t="n">
        <f aca="false">VLOOKUP(F12,A6:B282,2,FALSE())</f>
        <v>0.2675</v>
      </c>
      <c r="I12" s="2" t="n">
        <f aca="false">$H$3+$K$3/(E12+$I$3)*($J$3)</f>
        <v>0.25308865135821</v>
      </c>
      <c r="J12" s="2" t="n">
        <f aca="false">(H12-I12)^2</f>
        <v>0.000207686969675232</v>
      </c>
      <c r="K12" s="3" t="n">
        <f aca="false">SQRT((I12^2*D12-I11^2*D11)/(D12-D11))</f>
        <v>0.0763495703859065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1882</v>
      </c>
      <c r="E13" s="0" t="n">
        <f aca="false">D13/365</f>
        <v>5.15616438356164</v>
      </c>
      <c r="F13" s="1" t="n">
        <v>38749</v>
      </c>
      <c r="G13" s="2" t="n">
        <v>5</v>
      </c>
      <c r="H13" s="2" t="n">
        <f aca="false">VLOOKUP(F13,A7:B283,2,FALSE())</f>
        <v>0.2425</v>
      </c>
      <c r="I13" s="2" t="n">
        <f aca="false">$H$3+$K$3/(E13+$I$3)*($J$3)</f>
        <v>0.230140733547111</v>
      </c>
      <c r="J13" s="2" t="n">
        <f aca="false">(H13-I13)^2</f>
        <v>0.000152751467253511</v>
      </c>
      <c r="K13" s="3" t="n">
        <f aca="false">SQRT((I13^2*D13-I12^2*D12)/(D13-D12))</f>
        <v>0.0779902043683902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2242</v>
      </c>
      <c r="E14" s="0" t="n">
        <f aca="false">D14/365</f>
        <v>6.14246575342466</v>
      </c>
      <c r="F14" s="1" t="n">
        <v>39114</v>
      </c>
      <c r="G14" s="2" t="n">
        <v>6</v>
      </c>
      <c r="H14" s="2" t="n">
        <f aca="false">VLOOKUP(F14,A8:B284,2,FALSE())</f>
        <v>0.235</v>
      </c>
      <c r="I14" s="2" t="n">
        <f aca="false">$H$3+$K$3/(E14+$I$3)*($J$3)</f>
        <v>0.213412737774179</v>
      </c>
      <c r="J14" s="2" t="n">
        <f aca="false">(H14-I14)^2</f>
        <v>0.000466009890406352</v>
      </c>
      <c r="K14" s="3" t="n">
        <f aca="false">SQRT((I14^2*D14-I13^2*D13)/(D14-D13))</f>
        <v>0.0821957243293083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2602</v>
      </c>
      <c r="E15" s="0" t="n">
        <f aca="false">D15/365</f>
        <v>7.12876712328767</v>
      </c>
      <c r="F15" s="1" t="n">
        <v>39479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0.200677654480444</v>
      </c>
      <c r="J15" s="2" t="n">
        <f aca="false">(H15-I15)^2</f>
        <v>1.86826707904276E-005</v>
      </c>
      <c r="K15" s="3" t="n">
        <f aca="false">SQRT((I15^2*D15-I14^2*D14)/(D15-D14))</f>
        <v>0.0861944698175967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2962</v>
      </c>
      <c r="E16" s="0" t="n">
        <f aca="false">D16/365</f>
        <v>8.11506849315069</v>
      </c>
      <c r="F16" s="1" t="n">
        <v>39845</v>
      </c>
      <c r="G16" s="2" t="n">
        <v>8</v>
      </c>
      <c r="H16" s="2" t="n">
        <f aca="false">VLOOKUP(F16,A10:B286,2,FALSE())</f>
        <v>0.185</v>
      </c>
      <c r="I16" s="2" t="n">
        <f aca="false">$H$3+$K$3/(E16+$I$3)*($J$3)</f>
        <v>0.190658275388526</v>
      </c>
      <c r="J16" s="2" t="n">
        <f aca="false">(H16-I16)^2</f>
        <v>3.20160803724007E-005</v>
      </c>
      <c r="K16" s="3" t="n">
        <f aca="false">SQRT((I16^2*D16-I15^2*D15)/(D16-D15))</f>
        <v>0.0895034806452406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3322</v>
      </c>
      <c r="E17" s="0" t="n">
        <f aca="false">D17/365</f>
        <v>9.1013698630137</v>
      </c>
      <c r="F17" s="1" t="n">
        <v>40210</v>
      </c>
      <c r="G17" s="2" t="n">
        <v>9</v>
      </c>
      <c r="H17" s="2" t="n">
        <f aca="false">VLOOKUP(F17,A11:B287,2,FALSE())</f>
        <v>0.175</v>
      </c>
      <c r="I17" s="2" t="n">
        <f aca="false">$H$3+$K$3/(E17+$I$3)*($J$3)</f>
        <v>0.182569627484794</v>
      </c>
      <c r="J17" s="2" t="n">
        <f aca="false">(H17-I17)^2</f>
        <v>5.72992602585522E-005</v>
      </c>
      <c r="K17" s="3" t="n">
        <f aca="false">SQRT((I17^2*D17-I16^2*D16)/(D17-D16))</f>
        <v>0.09215614858285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3682</v>
      </c>
      <c r="E18" s="0" t="n">
        <f aca="false">D18/365</f>
        <v>10.0876712328767</v>
      </c>
      <c r="F18" s="1" t="n">
        <v>40575</v>
      </c>
      <c r="G18" s="2" t="n">
        <v>10</v>
      </c>
      <c r="H18" s="2" t="n">
        <f aca="false">VLOOKUP(F18,A12:B288,2,FALSE())</f>
        <v>0.17</v>
      </c>
      <c r="I18" s="2" t="n">
        <f aca="false">$H$3+$K$3/(E18+$I$3)*($J$3)</f>
        <v>0.175902678967292</v>
      </c>
      <c r="J18" s="2" t="n">
        <f aca="false">(H18-I18)^2</f>
        <v>3.48416189909073E-005</v>
      </c>
      <c r="K18" s="3" t="n">
        <f aca="false">SQRT((I18^2*D18-I17^2*D17)/(D18-D17))</f>
        <v>0.0942769054957622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4042</v>
      </c>
      <c r="E19" s="0" t="n">
        <f aca="false">D19/365</f>
        <v>11.0739726027397</v>
      </c>
      <c r="F19" s="1" t="n">
        <v>40940</v>
      </c>
      <c r="G19" s="2" t="n">
        <v>11</v>
      </c>
      <c r="H19" s="2" t="n">
        <f aca="false">VLOOKUP(F19,A13:B289,2,FALSE())</f>
        <v>0.16</v>
      </c>
      <c r="I19" s="2" t="n">
        <f aca="false">$H$3+$K$3/(E19+$I$3)*($J$3)</f>
        <v>0.170312882470236</v>
      </c>
      <c r="J19" s="2" t="n">
        <f aca="false">(H19-I19)^2</f>
        <v>0.000106355544844892</v>
      </c>
      <c r="K19" s="3" t="n">
        <f aca="false">SQRT((I19^2*D19-I18^2*D18)/(D19-D18))</f>
        <v>0.0959839573960566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4402</v>
      </c>
      <c r="E20" s="0" t="n">
        <f aca="false">D20/365</f>
        <v>12.0602739726027</v>
      </c>
      <c r="F20" s="1" t="n">
        <v>41306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0.165558703223183</v>
      </c>
      <c r="J20" s="2" t="n">
        <f aca="false">(H20-I20)^2</f>
        <v>0.000111486213755245</v>
      </c>
      <c r="K20" s="3" t="n">
        <f aca="false">SQRT((I20^2*D20-I19^2*D19)/(D20-D19))</f>
        <v>0.097371654710835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0.00171723284283506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M10" activeCellId="0" sqref="M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0.107291208346266</v>
      </c>
      <c r="I3" s="0" t="n">
        <v>1.09526398951957</v>
      </c>
      <c r="J3" s="0" t="n">
        <v>0.38668302154552</v>
      </c>
      <c r="K3" s="0" t="n">
        <v>1.87899677247885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112</v>
      </c>
      <c r="E8" s="0" t="n">
        <f aca="false">D8/365</f>
        <v>0.306849315068493</v>
      </c>
      <c r="F8" s="1" t="n">
        <v>36951</v>
      </c>
      <c r="G8" s="2" t="n">
        <v>0</v>
      </c>
      <c r="H8" s="2" t="n">
        <f aca="false">VLOOKUP(F8,A2:B278,2,FALSE())</f>
        <v>0.6325</v>
      </c>
      <c r="I8" s="2" t="n">
        <f aca="false">$H$3+$K$3/(E8+$I$3)*($J$3)</f>
        <v>0.625491946531165</v>
      </c>
      <c r="J8" s="2" t="n">
        <f aca="false">(H8-I8)^2</f>
        <v>4.91128134220446E-005</v>
      </c>
      <c r="K8" s="3" t="n">
        <f aca="false">I8</f>
        <v>0.625491946531165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472</v>
      </c>
      <c r="E9" s="0" t="n">
        <f aca="false">D9/365</f>
        <v>1.29315068493151</v>
      </c>
      <c r="F9" s="1" t="n">
        <v>37316</v>
      </c>
      <c r="G9" s="2" t="n">
        <v>1</v>
      </c>
      <c r="H9" s="2" t="n">
        <f aca="false">VLOOKUP(F9,A3:B279,2,FALSE())</f>
        <v>0.3825</v>
      </c>
      <c r="I9" s="2" t="n">
        <f aca="false">$H$3+$K$3/(E9+$I$3)*($J$3)</f>
        <v>0.411499751874575</v>
      </c>
      <c r="J9" s="2" t="n">
        <f aca="false">(H9-I9)^2</f>
        <v>0.000840985608786899</v>
      </c>
      <c r="K9" s="3" t="n">
        <f aca="false">SQRT((I9^2*D9-I8^2*D8)/(D9-D8))</f>
        <v>0.316692218243606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832</v>
      </c>
      <c r="E10" s="0" t="n">
        <f aca="false">D10/365</f>
        <v>2.27945205479452</v>
      </c>
      <c r="F10" s="1" t="n">
        <v>37681</v>
      </c>
      <c r="G10" s="2" t="n">
        <v>2</v>
      </c>
      <c r="H10" s="2" t="n">
        <f aca="false">VLOOKUP(F10,A4:B280,2,FALSE())</f>
        <v>0.3175</v>
      </c>
      <c r="I10" s="2" t="n">
        <f aca="false">$H$3+$K$3/(E10+$I$3)*($J$3)</f>
        <v>0.32259114467145</v>
      </c>
      <c r="J10" s="2" t="n">
        <f aca="false">(H10-I10)^2</f>
        <v>2.59197540656354E-005</v>
      </c>
      <c r="K10" s="3" t="n">
        <f aca="false">SQRT((I10^2*D10-I9^2*D9)/(D10-D9))</f>
        <v>0.135988083362562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1192</v>
      </c>
      <c r="E11" s="0" t="n">
        <f aca="false">D11/365</f>
        <v>3.26575342465753</v>
      </c>
      <c r="F11" s="1" t="n">
        <v>38047</v>
      </c>
      <c r="G11" s="2" t="n">
        <v>3</v>
      </c>
      <c r="H11" s="2" t="n">
        <f aca="false">VLOOKUP(F11,A5:B281,2,FALSE())</f>
        <v>0.294</v>
      </c>
      <c r="I11" s="2" t="n">
        <f aca="false">$H$3+$K$3/(E11+$I$3)*($J$3)</f>
        <v>0.27389823612249</v>
      </c>
      <c r="J11" s="2" t="n">
        <f aca="false">(H11-I11)^2</f>
        <v>0.000404080910987173</v>
      </c>
      <c r="K11" s="3" t="n">
        <f aca="false">SQRT((I11^2*D11-I10^2*D10)/(D11-D10))</f>
        <v>0.0888508701108239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1552</v>
      </c>
      <c r="E12" s="0" t="n">
        <f aca="false">D12/365</f>
        <v>4.25205479452055</v>
      </c>
      <c r="F12" s="1" t="n">
        <v>38412</v>
      </c>
      <c r="G12" s="2" t="n">
        <v>4</v>
      </c>
      <c r="H12" s="2" t="n">
        <f aca="false">VLOOKUP(F12,A6:B282,2,FALSE())</f>
        <v>0.2575</v>
      </c>
      <c r="I12" s="2" t="n">
        <f aca="false">$H$3+$K$3/(E12+$I$3)*($J$3)</f>
        <v>0.243167930643986</v>
      </c>
      <c r="J12" s="2" t="n">
        <f aca="false">(H12-I12)^2</f>
        <v>0.0002054082120256</v>
      </c>
      <c r="K12" s="3" t="n">
        <f aca="false">SQRT((I12^2*D12-I11^2*D11)/(D12-D11))</f>
        <v>0.0807366535063124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1912</v>
      </c>
      <c r="E13" s="0" t="n">
        <f aca="false">D13/365</f>
        <v>5.23835616438356</v>
      </c>
      <c r="F13" s="1" t="n">
        <v>38777</v>
      </c>
      <c r="G13" s="2" t="n">
        <v>5</v>
      </c>
      <c r="H13" s="2" t="n">
        <f aca="false">VLOOKUP(F13,A7:B283,2,FALSE())</f>
        <v>0.235</v>
      </c>
      <c r="I13" s="2" t="n">
        <f aca="false">$H$3+$K$3/(E13+$I$3)*($J$3)</f>
        <v>0.222008563003009</v>
      </c>
      <c r="J13" s="2" t="n">
        <f aca="false">(H13-I13)^2</f>
        <v>0.00016877743524679</v>
      </c>
      <c r="K13" s="3" t="n">
        <f aca="false">SQRT((I13^2*D13-I12^2*D12)/(D13-D12))</f>
        <v>0.0827902363242827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2272</v>
      </c>
      <c r="E14" s="0" t="n">
        <f aca="false">D14/365</f>
        <v>6.22465753424658</v>
      </c>
      <c r="F14" s="1" t="n">
        <v>39142</v>
      </c>
      <c r="G14" s="2" t="n">
        <v>6</v>
      </c>
      <c r="H14" s="2" t="n">
        <f aca="false">VLOOKUP(F14,A8:B284,2,FALSE())</f>
        <v>0.225</v>
      </c>
      <c r="I14" s="2" t="n">
        <f aca="false">$H$3+$K$3/(E14+$I$3)*($J$3)</f>
        <v>0.20655130930464</v>
      </c>
      <c r="J14" s="2" t="n">
        <f aca="false">(H14-I14)^2</f>
        <v>0.000340354188373077</v>
      </c>
      <c r="K14" s="3" t="n">
        <f aca="false">SQRT((I14^2*D14-I13^2*D13)/(D14-D13))</f>
        <v>0.0864912621763901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2632</v>
      </c>
      <c r="E15" s="0" t="n">
        <f aca="false">D15/365</f>
        <v>7.21095890410959</v>
      </c>
      <c r="F15" s="1" t="n">
        <v>39508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0.194764920376518</v>
      </c>
      <c r="J15" s="2" t="n">
        <f aca="false">(H15-I15)^2</f>
        <v>0.000104756854899027</v>
      </c>
      <c r="K15" s="3" t="n">
        <f aca="false">SQRT((I15^2*D15-I14^2*D14)/(D15-D14))</f>
        <v>0.0898965079311054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2992</v>
      </c>
      <c r="E16" s="0" t="n">
        <f aca="false">D16/365</f>
        <v>8.1972602739726</v>
      </c>
      <c r="F16" s="1" t="n">
        <v>39873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0.185480527938459</v>
      </c>
      <c r="J16" s="2" t="n">
        <f aca="false">(H16-I16)^2</f>
        <v>0.000109841465868824</v>
      </c>
      <c r="K16" s="3" t="n">
        <f aca="false">SQRT((I16^2*D16-I15^2*D15)/(D16-D15))</f>
        <v>0.092694444341374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3352</v>
      </c>
      <c r="E17" s="0" t="n">
        <f aca="false">D17/365</f>
        <v>9.18356164383562</v>
      </c>
      <c r="F17" s="1" t="n">
        <v>40238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0.177977897212612</v>
      </c>
      <c r="J17" s="2" t="n">
        <f aca="false">(H17-I17)^2</f>
        <v>6.3646843935E-005</v>
      </c>
      <c r="K17" s="3" t="n">
        <f aca="false">SQRT((I17^2*D17-I16^2*D16)/(D17-D16))</f>
        <v>0.0949347669763242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3712</v>
      </c>
      <c r="E18" s="0" t="n">
        <f aca="false">D18/365</f>
        <v>10.1698630136986</v>
      </c>
      <c r="F18" s="1" t="n">
        <v>40603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0.171789029742228</v>
      </c>
      <c r="J18" s="2" t="n">
        <f aca="false">(H18-I18)^2</f>
        <v>0.000138981222263141</v>
      </c>
      <c r="K18" s="3" t="n">
        <f aca="false">SQRT((I18^2*D18-I17^2*D17)/(D18-D17))</f>
        <v>0.0967267811631975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4072</v>
      </c>
      <c r="E19" s="0" t="n">
        <f aca="false">D19/365</f>
        <v>11.1561643835616</v>
      </c>
      <c r="F19" s="1" t="n">
        <v>40969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0.166596631953266</v>
      </c>
      <c r="J19" s="2" t="n">
        <f aca="false">(H19-I19)^2</f>
        <v>0.000134481872659507</v>
      </c>
      <c r="K19" s="3" t="n">
        <f aca="false">SQRT((I19^2*D19-I18^2*D18)/(D19-D18))</f>
        <v>0.0981706457409031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4432</v>
      </c>
      <c r="E20" s="0" t="n">
        <f aca="false">D20/365</f>
        <v>12.1424657534247</v>
      </c>
      <c r="F20" s="1" t="n">
        <v>41334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0.162177972433867</v>
      </c>
      <c r="J20" s="2" t="n">
        <f aca="false">(H20-I20)^2</f>
        <v>5.15232882613538E-005</v>
      </c>
      <c r="K20" s="3" t="n">
        <f aca="false">SQRT((I20^2*D20-I19^2*D19)/(D20-D19))</f>
        <v>0.0993456433535176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0.00263787047079407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0.111319768007483</v>
      </c>
      <c r="I3" s="0" t="n">
        <v>1.39884389324181</v>
      </c>
      <c r="J3" s="0" t="n">
        <v>0.349193970310004</v>
      </c>
      <c r="K3" s="0" t="n">
        <v>2.02001980375695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142</v>
      </c>
      <c r="E8" s="0" t="n">
        <f aca="false">D8/365</f>
        <v>0.389041095890411</v>
      </c>
      <c r="F8" s="1" t="n">
        <v>36982</v>
      </c>
      <c r="G8" s="2" t="n">
        <v>0</v>
      </c>
      <c r="H8" s="2" t="n">
        <f aca="false">VLOOKUP(F8,A2:B278,2,FALSE())</f>
        <v>0.515</v>
      </c>
      <c r="I8" s="2" t="n">
        <f aca="false">$H$3+$K$3/(E8+$I$3)*($J$3)</f>
        <v>0.505852268513063</v>
      </c>
      <c r="J8" s="2" t="n">
        <f aca="false">(H8-I8)^2</f>
        <v>8.36809913570973E-005</v>
      </c>
      <c r="K8" s="3" t="n">
        <f aca="false">I8</f>
        <v>0.505852268513063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502</v>
      </c>
      <c r="E9" s="0" t="n">
        <f aca="false">D9/365</f>
        <v>1.37534246575342</v>
      </c>
      <c r="F9" s="1" t="n">
        <v>37347</v>
      </c>
      <c r="G9" s="2" t="n">
        <v>1</v>
      </c>
      <c r="H9" s="2" t="n">
        <f aca="false">VLOOKUP(F9,A3:B279,2,FALSE())</f>
        <v>0.335</v>
      </c>
      <c r="I9" s="2" t="n">
        <f aca="false">$H$3+$K$3/(E9+$I$3)*($J$3)</f>
        <v>0.365584854810881</v>
      </c>
      <c r="J9" s="2" t="n">
        <f aca="false">(H9-I9)^2</f>
        <v>0.000935433343802682</v>
      </c>
      <c r="K9" s="3" t="n">
        <f aca="false">SQRT((I9^2*D9-I8^2*D8)/(D9-D8))</f>
        <v>0.292297233195687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862</v>
      </c>
      <c r="E10" s="0" t="n">
        <f aca="false">D10/365</f>
        <v>2.36164383561644</v>
      </c>
      <c r="F10" s="1" t="n">
        <v>37712</v>
      </c>
      <c r="G10" s="2" t="n">
        <v>2</v>
      </c>
      <c r="H10" s="2" t="n">
        <f aca="false">VLOOKUP(F10,A4:B280,2,FALSE())</f>
        <v>0.295</v>
      </c>
      <c r="I10" s="2" t="n">
        <f aca="false">$H$3+$K$3/(E10+$I$3)*($J$3)</f>
        <v>0.298896164006757</v>
      </c>
      <c r="J10" s="2" t="n">
        <f aca="false">(H10-I10)^2</f>
        <v>1.51800939675515E-005</v>
      </c>
      <c r="K10" s="3" t="n">
        <f aca="false">SQRT((I10^2*D10-I9^2*D9)/(D10-D9))</f>
        <v>0.165971037683252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1222</v>
      </c>
      <c r="E11" s="0" t="n">
        <f aca="false">D11/365</f>
        <v>3.34794520547945</v>
      </c>
      <c r="F11" s="1" t="n">
        <v>38078</v>
      </c>
      <c r="G11" s="2" t="n">
        <v>3</v>
      </c>
      <c r="H11" s="2" t="n">
        <f aca="false">VLOOKUP(F11,A5:B281,2,FALSE())</f>
        <v>0.2725</v>
      </c>
      <c r="I11" s="2" t="n">
        <f aca="false">$H$3+$K$3/(E11+$I$3)*($J$3)</f>
        <v>0.259921005751277</v>
      </c>
      <c r="J11" s="2" t="n">
        <f aca="false">(H11-I11)^2</f>
        <v>0.000158231096309415</v>
      </c>
      <c r="K11" s="3" t="n">
        <f aca="false">SQRT((I11^2*D11-I10^2*D10)/(D11-D10))</f>
        <v>0.124128799465472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1582</v>
      </c>
      <c r="E12" s="0" t="n">
        <f aca="false">D12/365</f>
        <v>4.33424657534247</v>
      </c>
      <c r="F12" s="1" t="n">
        <v>38443</v>
      </c>
      <c r="G12" s="2" t="n">
        <v>4</v>
      </c>
      <c r="H12" s="2" t="n">
        <f aca="false">VLOOKUP(F12,A6:B282,2,FALSE())</f>
        <v>0.2425</v>
      </c>
      <c r="I12" s="2" t="n">
        <f aca="false">$H$3+$K$3/(E12+$I$3)*($J$3)</f>
        <v>0.234356154620254</v>
      </c>
      <c r="J12" s="2" t="n">
        <f aca="false">(H12-I12)^2</f>
        <v>6.6322217569212E-005</v>
      </c>
      <c r="K12" s="3" t="n">
        <f aca="false">SQRT((I12^2*D12-I11^2*D11)/(D12-D11))</f>
        <v>0.109682236530172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1942</v>
      </c>
      <c r="E13" s="0" t="n">
        <f aca="false">D13/365</f>
        <v>5.32054794520548</v>
      </c>
      <c r="F13" s="1" t="n">
        <v>38808</v>
      </c>
      <c r="G13" s="2" t="n">
        <v>5</v>
      </c>
      <c r="H13" s="2" t="n">
        <f aca="false">VLOOKUP(F13,A7:B283,2,FALSE())</f>
        <v>0.235</v>
      </c>
      <c r="I13" s="2" t="n">
        <f aca="false">$H$3+$K$3/(E13+$I$3)*($J$3)</f>
        <v>0.216296342128769</v>
      </c>
      <c r="J13" s="2" t="n">
        <f aca="false">(H13-I13)^2</f>
        <v>0.000349826817764058</v>
      </c>
      <c r="K13" s="3" t="n">
        <f aca="false">SQRT((I13^2*D13-I12^2*D12)/(D13-D12))</f>
        <v>0.104971636262079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2302</v>
      </c>
      <c r="E14" s="0" t="n">
        <f aca="false">D14/365</f>
        <v>6.30684931506849</v>
      </c>
      <c r="F14" s="1" t="n">
        <v>39173</v>
      </c>
      <c r="G14" s="2" t="n">
        <v>6</v>
      </c>
      <c r="H14" s="2" t="n">
        <f aca="false">VLOOKUP(F14,A8:B284,2,FALSE())</f>
        <v>0.225</v>
      </c>
      <c r="I14" s="2" t="n">
        <f aca="false">$H$3+$K$3/(E14+$I$3)*($J$3)</f>
        <v>0.202859713384234</v>
      </c>
      <c r="J14" s="2" t="n">
        <f aca="false">(H14-I14)^2</f>
        <v>0.000490192291428264</v>
      </c>
      <c r="K14" s="3" t="n">
        <f aca="false">SQRT((I14^2*D14-I13^2*D13)/(D14-D13))</f>
        <v>0.10378011952207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2662</v>
      </c>
      <c r="E15" s="0" t="n">
        <f aca="false">D15/365</f>
        <v>7.29315068493151</v>
      </c>
      <c r="F15" s="1" t="n">
        <v>39539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0.19247245730506</v>
      </c>
      <c r="J15" s="2" t="n">
        <f aca="false">(H15-I15)^2</f>
        <v>0.000156939325973533</v>
      </c>
      <c r="K15" s="3" t="n">
        <f aca="false">SQRT((I15^2*D15-I14^2*D14)/(D15-D14))</f>
        <v>0.10386238341664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3022</v>
      </c>
      <c r="E16" s="0" t="n">
        <f aca="false">D16/365</f>
        <v>8.27945205479452</v>
      </c>
      <c r="F16" s="1" t="n">
        <v>39904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0.184202302202136</v>
      </c>
      <c r="J16" s="2" t="n">
        <f aca="false">(H16-I16)^2</f>
        <v>8.46823658194335E-005</v>
      </c>
      <c r="K16" s="3" t="n">
        <f aca="false">SQRT((I16^2*D16-I15^2*D15)/(D16-D15))</f>
        <v>0.104382088063714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3382</v>
      </c>
      <c r="E17" s="0" t="n">
        <f aca="false">D17/365</f>
        <v>9.26575342465753</v>
      </c>
      <c r="F17" s="1" t="n">
        <v>40269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0.177461856110034</v>
      </c>
      <c r="J17" s="2" t="n">
        <f aca="false">(H17-I17)^2</f>
        <v>5.56792966068517E-005</v>
      </c>
      <c r="K17" s="3" t="n">
        <f aca="false">SQRT((I17^2*D17-I16^2*D16)/(D17-D16))</f>
        <v>0.105018666809299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3742</v>
      </c>
      <c r="E18" s="0" t="n">
        <f aca="false">D18/365</f>
        <v>10.2520547945205</v>
      </c>
      <c r="F18" s="1" t="n">
        <v>40634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0.171862628629868</v>
      </c>
      <c r="J18" s="2" t="n">
        <f aca="false">(H18-I18)^2</f>
        <v>0.00014072195801017</v>
      </c>
      <c r="K18" s="3" t="n">
        <f aca="false">SQRT((I18^2*D18-I17^2*D17)/(D18-D17))</f>
        <v>0.10564906673213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4102</v>
      </c>
      <c r="E19" s="0" t="n">
        <f aca="false">D19/365</f>
        <v>11.2383561643836</v>
      </c>
      <c r="F19" s="1" t="n">
        <v>41000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0.167137412118696</v>
      </c>
      <c r="J19" s="2" t="n">
        <f aca="false">(H19-I19)^2</f>
        <v>0.000147316772939058</v>
      </c>
      <c r="K19" s="3" t="n">
        <f aca="false">SQRT((I19^2*D19-I18^2*D18)/(D19-D18))</f>
        <v>0.106228943110155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4462</v>
      </c>
      <c r="E20" s="0" t="n">
        <f aca="false">D20/365</f>
        <v>12.2246575342466</v>
      </c>
      <c r="F20" s="1" t="n">
        <v>41365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0.1630963791183</v>
      </c>
      <c r="J20" s="2" t="n">
        <f aca="false">(H20-I20)^2</f>
        <v>6.55513548272465E-005</v>
      </c>
      <c r="K20" s="3" t="n">
        <f aca="false">SQRT((I20^2*D20-I19^2*D19)/(D20-D19))</f>
        <v>0.106745989623897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0.00274975792637457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0.0852529446419889</v>
      </c>
      <c r="I3" s="0" t="n">
        <v>2.65499088462718</v>
      </c>
      <c r="J3" s="0" t="n">
        <v>0.456214951940956</v>
      </c>
      <c r="K3" s="0" t="n">
        <v>2.37326796092282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172</v>
      </c>
      <c r="E8" s="0" t="n">
        <f aca="false">D8/365</f>
        <v>0.471232876712329</v>
      </c>
      <c r="F8" s="1" t="n">
        <v>37012</v>
      </c>
      <c r="G8" s="2" t="n">
        <v>0</v>
      </c>
      <c r="H8" s="2" t="n">
        <f aca="false">VLOOKUP(F8,A2:B278,2,FALSE())</f>
        <v>0.4425</v>
      </c>
      <c r="I8" s="2" t="n">
        <f aca="false">$H$3+$K$3/(E8+$I$3)*($J$3)</f>
        <v>0.431587823841902</v>
      </c>
      <c r="J8" s="2" t="n">
        <f aca="false">(H8-I8)^2</f>
        <v>0.000119075588505364</v>
      </c>
      <c r="K8" s="3" t="n">
        <f aca="false">I8</f>
        <v>0.431587823841902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532</v>
      </c>
      <c r="E9" s="0" t="n">
        <f aca="false">D9/365</f>
        <v>1.45753424657534</v>
      </c>
      <c r="F9" s="1" t="n">
        <v>37377</v>
      </c>
      <c r="G9" s="2" t="n">
        <v>1</v>
      </c>
      <c r="H9" s="2" t="n">
        <f aca="false">VLOOKUP(F9,A3:B279,2,FALSE())</f>
        <v>0.325</v>
      </c>
      <c r="I9" s="2" t="n">
        <f aca="false">$H$3+$K$3/(E9+$I$3)*($J$3)</f>
        <v>0.348526795668602</v>
      </c>
      <c r="J9" s="2" t="n">
        <f aca="false">(H9-I9)^2</f>
        <v>0.000553510114432157</v>
      </c>
      <c r="K9" s="3" t="n">
        <f aca="false">SQRT((I9^2*D9-I8^2*D8)/(D9-D8))</f>
        <v>0.300852625312365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892</v>
      </c>
      <c r="E10" s="0" t="n">
        <f aca="false">D10/365</f>
        <v>2.44383561643836</v>
      </c>
      <c r="F10" s="1" t="n">
        <v>37742</v>
      </c>
      <c r="G10" s="2" t="n">
        <v>2</v>
      </c>
      <c r="H10" s="2" t="n">
        <f aca="false">VLOOKUP(F10,A4:B280,2,FALSE())</f>
        <v>0.29</v>
      </c>
      <c r="I10" s="2" t="n">
        <f aca="false">$H$3+$K$3/(E10+$I$3)*($J$3)</f>
        <v>0.297599908891342</v>
      </c>
      <c r="J10" s="2" t="n">
        <f aca="false">(H10-I10)^2</f>
        <v>5.77586151566948E-005</v>
      </c>
      <c r="K10" s="3" t="n">
        <f aca="false">SQRT((I10^2*D10-I9^2*D9)/(D10-D9))</f>
        <v>0.199847693573991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1252</v>
      </c>
      <c r="E11" s="0" t="n">
        <f aca="false">D11/365</f>
        <v>3.43013698630137</v>
      </c>
      <c r="F11" s="1" t="n">
        <v>38108</v>
      </c>
      <c r="G11" s="2" t="n">
        <v>3</v>
      </c>
      <c r="H11" s="2" t="n">
        <f aca="false">VLOOKUP(F11,A5:B281,2,FALSE())</f>
        <v>0.27</v>
      </c>
      <c r="I11" s="2" t="n">
        <f aca="false">$H$3+$K$3/(E11+$I$3)*($J$3)</f>
        <v>0.263181880845297</v>
      </c>
      <c r="J11" s="2" t="n">
        <f aca="false">(H11-I11)^2</f>
        <v>4.6486748807733E-005</v>
      </c>
      <c r="K11" s="3" t="n">
        <f aca="false">SQRT((I11^2*D11-I10^2*D10)/(D11-D10))</f>
        <v>0.14642781557488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1612</v>
      </c>
      <c r="E12" s="0" t="n">
        <f aca="false">D12/365</f>
        <v>4.41643835616438</v>
      </c>
      <c r="F12" s="1" t="n">
        <v>38473</v>
      </c>
      <c r="G12" s="2" t="n">
        <v>4</v>
      </c>
      <c r="H12" s="2" t="n">
        <f aca="false">VLOOKUP(F12,A6:B282,2,FALSE())</f>
        <v>0.24</v>
      </c>
      <c r="I12" s="2" t="n">
        <f aca="false">$H$3+$K$3/(E12+$I$3)*($J$3)</f>
        <v>0.238364895828567</v>
      </c>
      <c r="J12" s="2" t="n">
        <f aca="false">(H12-I12)^2</f>
        <v>2.67356565143898E-006</v>
      </c>
      <c r="K12" s="3" t="n">
        <f aca="false">SQRT((I12^2*D12-I11^2*D11)/(D12-D11))</f>
        <v>0.11632001085065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1972</v>
      </c>
      <c r="E13" s="0" t="n">
        <f aca="false">D13/365</f>
        <v>5.4027397260274</v>
      </c>
      <c r="F13" s="1" t="n">
        <v>38838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0.219623325218346</v>
      </c>
      <c r="J13" s="2" t="n">
        <f aca="false">(H13-I13)^2</f>
        <v>0.000165808753432492</v>
      </c>
      <c r="K13" s="3" t="n">
        <f aca="false">SQRT((I13^2*D13-I12^2*D12)/(D13-D12))</f>
        <v>0.098993757327668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2332</v>
      </c>
      <c r="E14" s="0" t="n">
        <f aca="false">D14/365</f>
        <v>6.38904109589041</v>
      </c>
      <c r="F14" s="1" t="n">
        <v>39203</v>
      </c>
      <c r="G14" s="2" t="n">
        <v>6</v>
      </c>
      <c r="H14" s="2" t="n">
        <f aca="false">VLOOKUP(F14,A8:B284,2,FALSE())</f>
        <v>0.225</v>
      </c>
      <c r="I14" s="2" t="n">
        <f aca="false">$H$3+$K$3/(E14+$I$3)*($J$3)</f>
        <v>0.204969497067697</v>
      </c>
      <c r="J14" s="2" t="n">
        <f aca="false">(H14-I14)^2</f>
        <v>0.000401221047720997</v>
      </c>
      <c r="K14" s="3" t="n">
        <f aca="false">SQRT((I14^2*D14-I13^2*D13)/(D14-D13))</f>
        <v>0.0890519680617128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2692</v>
      </c>
      <c r="E15" s="0" t="n">
        <f aca="false">D15/365</f>
        <v>7.37534246575343</v>
      </c>
      <c r="F15" s="1" t="n">
        <v>39569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0.193197545375955</v>
      </c>
      <c r="J15" s="2" t="n">
        <f aca="false">(H15-I15)^2</f>
        <v>0.000139297935152648</v>
      </c>
      <c r="K15" s="3" t="n">
        <f aca="false">SQRT((I15^2*D15-I14^2*D14)/(D15-D14))</f>
        <v>0.0834423806130276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3052</v>
      </c>
      <c r="E16" s="0" t="n">
        <f aca="false">D16/365</f>
        <v>8.36164383561644</v>
      </c>
      <c r="F16" s="1" t="n">
        <v>39934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0.183533441021329</v>
      </c>
      <c r="J16" s="2" t="n">
        <f aca="false">(H16-I16)^2</f>
        <v>7.28196156645009E-005</v>
      </c>
      <c r="K16" s="3" t="n">
        <f aca="false">SQRT((I16^2*D16-I15^2*D15)/(D16-D15))</f>
        <v>0.0803720920022075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3412</v>
      </c>
      <c r="E17" s="0" t="n">
        <f aca="false">D17/365</f>
        <v>9.34794520547945</v>
      </c>
      <c r="F17" s="1" t="n">
        <v>40299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0.175457567961432</v>
      </c>
      <c r="J17" s="2" t="n">
        <f aca="false">(H17-I17)^2</f>
        <v>2.97850480536468E-005</v>
      </c>
      <c r="K17" s="3" t="n">
        <f aca="false">SQRT((I17^2*D17-I16^2*D16)/(D17-D16))</f>
        <v>0.0787837204465692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3772</v>
      </c>
      <c r="E18" s="0" t="n">
        <f aca="false">D18/365</f>
        <v>10.3342465753425</v>
      </c>
      <c r="F18" s="1" t="n">
        <v>40664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0.168608132509803</v>
      </c>
      <c r="J18" s="2" t="n">
        <f aca="false">(H18-I18)^2</f>
        <v>7.40999453063239E-005</v>
      </c>
      <c r="K18" s="3" t="n">
        <f aca="false">SQRT((I18^2*D18-I17^2*D17)/(D18-D17))</f>
        <v>0.0780566609313566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4132</v>
      </c>
      <c r="E19" s="0" t="n">
        <f aca="false">D19/365</f>
        <v>11.3205479452055</v>
      </c>
      <c r="F19" s="1" t="n">
        <v>41030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0.162725473030247</v>
      </c>
      <c r="J19" s="2" t="n">
        <f aca="false">(H19-I19)^2</f>
        <v>5.96829335410752E-005</v>
      </c>
      <c r="K19" s="3" t="n">
        <f aca="false">SQRT((I19^2*D19-I18^2*D18)/(D19-D18))</f>
        <v>0.0778274005049349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4492</v>
      </c>
      <c r="E20" s="0" t="n">
        <f aca="false">D20/365</f>
        <v>12.3068493150685</v>
      </c>
      <c r="F20" s="1" t="n">
        <v>41395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0.157618396637489</v>
      </c>
      <c r="J20" s="2" t="n">
        <f aca="false">(H20-I20)^2</f>
        <v>6.85600095121182E-006</v>
      </c>
      <c r="K20" s="3" t="n">
        <f aca="false">SQRT((I20^2*D20-I19^2*D19)/(D20-D19))</f>
        <v>0.0778824621288869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0.00172907591237628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0.0726337809395258</v>
      </c>
      <c r="I3" s="0" t="n">
        <v>3.22172633918949</v>
      </c>
      <c r="J3" s="0" t="n">
        <v>0.555174221061021</v>
      </c>
      <c r="K3" s="0" t="n">
        <v>2.31521835329119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202</v>
      </c>
      <c r="E8" s="0" t="n">
        <f aca="false">D8/365</f>
        <v>0.553424657534247</v>
      </c>
      <c r="F8" s="1" t="n">
        <v>37043</v>
      </c>
      <c r="G8" s="2" t="n">
        <v>0</v>
      </c>
      <c r="H8" s="2" t="n">
        <f aca="false">VLOOKUP(F8,A2:B278,2,FALSE())</f>
        <v>0.4225</v>
      </c>
      <c r="I8" s="2" t="n">
        <f aca="false">$H$3+$K$3/(E8+$I$3)*($J$3)</f>
        <v>0.413110108108984</v>
      </c>
      <c r="J8" s="2" t="n">
        <f aca="false">(H8-I8)^2</f>
        <v>8.81700697249705E-005</v>
      </c>
      <c r="K8" s="3" t="n">
        <f aca="false">I8</f>
        <v>0.413110108108984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562</v>
      </c>
      <c r="E9" s="0" t="n">
        <f aca="false">D9/365</f>
        <v>1.53972602739726</v>
      </c>
      <c r="F9" s="1" t="n">
        <v>37408</v>
      </c>
      <c r="G9" s="2" t="n">
        <v>1</v>
      </c>
      <c r="H9" s="2" t="n">
        <f aca="false">VLOOKUP(F9,A3:B279,2,FALSE())</f>
        <v>0.325</v>
      </c>
      <c r="I9" s="2" t="n">
        <f aca="false">$H$3+$K$3/(E9+$I$3)*($J$3)</f>
        <v>0.342582831547381</v>
      </c>
      <c r="J9" s="2" t="n">
        <f aca="false">(H9-I9)^2</f>
        <v>0.000309155965223565</v>
      </c>
      <c r="K9" s="3" t="n">
        <f aca="false">SQRT((I9^2*D9-I8^2*D8)/(D9-D8))</f>
        <v>0.295732103851831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922</v>
      </c>
      <c r="E10" s="0" t="n">
        <f aca="false">D10/365</f>
        <v>2.52602739726027</v>
      </c>
      <c r="F10" s="1" t="n">
        <v>37773</v>
      </c>
      <c r="G10" s="2" t="n">
        <v>2</v>
      </c>
      <c r="H10" s="2" t="n">
        <f aca="false">VLOOKUP(F10,A4:B280,2,FALSE())</f>
        <v>0.2875</v>
      </c>
      <c r="I10" s="2" t="n">
        <f aca="false">$H$3+$K$3/(E10+$I$3)*($J$3)</f>
        <v>0.296260193067013</v>
      </c>
      <c r="J10" s="2" t="n">
        <f aca="false">(H10-I10)^2</f>
        <v>7.67409825713364E-005</v>
      </c>
      <c r="K10" s="3" t="n">
        <f aca="false">SQRT((I10^2*D10-I9^2*D9)/(D10-D9))</f>
        <v>0.203892877809333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1282</v>
      </c>
      <c r="E11" s="0" t="n">
        <f aca="false">D11/365</f>
        <v>3.51232876712329</v>
      </c>
      <c r="F11" s="1" t="n">
        <v>38139</v>
      </c>
      <c r="G11" s="2" t="n">
        <v>3</v>
      </c>
      <c r="H11" s="2" t="n">
        <f aca="false">VLOOKUP(F11,A5:B281,2,FALSE())</f>
        <v>0.27</v>
      </c>
      <c r="I11" s="2" t="n">
        <f aca="false">$H$3+$K$3/(E11+$I$3)*($J$3)</f>
        <v>0.26350681740602</v>
      </c>
      <c r="J11" s="2" t="n">
        <f aca="false">(H11-I11)^2</f>
        <v>4.21614201987708E-005</v>
      </c>
      <c r="K11" s="3" t="n">
        <f aca="false">SQRT((I11^2*D11-I10^2*D10)/(D11-D10))</f>
        <v>0.149932544592991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1642</v>
      </c>
      <c r="E12" s="0" t="n">
        <f aca="false">D12/365</f>
        <v>4.4986301369863</v>
      </c>
      <c r="F12" s="1" t="n">
        <v>38504</v>
      </c>
      <c r="G12" s="2" t="n">
        <v>4</v>
      </c>
      <c r="H12" s="2" t="n">
        <f aca="false">VLOOKUP(F12,A6:B282,2,FALSE())</f>
        <v>0.24</v>
      </c>
      <c r="I12" s="2" t="n">
        <f aca="false">$H$3+$K$3/(E12+$I$3)*($J$3)</f>
        <v>0.239122148392644</v>
      </c>
      <c r="J12" s="2" t="n">
        <f aca="false">(H12-I12)^2</f>
        <v>7.70623444537192E-007</v>
      </c>
      <c r="K12" s="3" t="n">
        <f aca="false">SQRT((I12^2*D12-I11^2*D11)/(D12-D11))</f>
        <v>0.116330794460217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2002</v>
      </c>
      <c r="E13" s="0" t="n">
        <f aca="false">D13/365</f>
        <v>5.48493150684932</v>
      </c>
      <c r="F13" s="1" t="n">
        <v>38869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0.220262132553159</v>
      </c>
      <c r="J13" s="2" t="n">
        <f aca="false">(H13-I13)^2</f>
        <v>0.000149765399646444</v>
      </c>
      <c r="K13" s="3" t="n">
        <f aca="false">SQRT((I13^2*D13-I12^2*D12)/(D13-D12))</f>
        <v>0.0948575986378529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2362</v>
      </c>
      <c r="E14" s="0" t="n">
        <f aca="false">D14/365</f>
        <v>6.47123287671233</v>
      </c>
      <c r="F14" s="1" t="n">
        <v>39234</v>
      </c>
      <c r="G14" s="2" t="n">
        <v>6</v>
      </c>
      <c r="H14" s="2" t="n">
        <f aca="false">VLOOKUP(F14,A8:B284,2,FALSE())</f>
        <v>0.215</v>
      </c>
      <c r="I14" s="2" t="n">
        <f aca="false">$H$3+$K$3/(E14+$I$3)*($J$3)</f>
        <v>0.205240296374558</v>
      </c>
      <c r="J14" s="2" t="n">
        <f aca="false">(H14-I14)^2</f>
        <v>9.52518148564746E-005</v>
      </c>
      <c r="K14" s="3" t="n">
        <f aca="false">SQRT((I14^2*D14-I13^2*D13)/(D14-D13))</f>
        <v>0.08110434490809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2722</v>
      </c>
      <c r="E15" s="0" t="n">
        <f aca="false">D15/365</f>
        <v>7.45753424657534</v>
      </c>
      <c r="F15" s="1" t="n">
        <v>39600</v>
      </c>
      <c r="G15" s="2" t="n">
        <v>7</v>
      </c>
      <c r="H15" s="2" t="n">
        <f aca="false">VLOOKUP(F15,A9:B285,2,FALSE())</f>
        <v>0.205</v>
      </c>
      <c r="I15" s="2" t="n">
        <f aca="false">$H$3+$K$3/(E15+$I$3)*($J$3)</f>
        <v>0.192993194922546</v>
      </c>
      <c r="J15" s="2" t="n">
        <f aca="false">(H15-I15)^2</f>
        <v>0.000144163368167981</v>
      </c>
      <c r="K15" s="3" t="n">
        <f aca="false">SQRT((I15^2*D15-I14^2*D14)/(D15-D14))</f>
        <v>0.0724326101194652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3082</v>
      </c>
      <c r="E16" s="0" t="n">
        <f aca="false">D16/365</f>
        <v>8.44383561643836</v>
      </c>
      <c r="F16" s="1" t="n">
        <v>39965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0.182817032356276</v>
      </c>
      <c r="J16" s="2" t="n">
        <f aca="false">(H16-I16)^2</f>
        <v>6.11059948590639E-005</v>
      </c>
      <c r="K16" s="3" t="n">
        <f aca="false">SQRT((I16^2*D16-I15^2*D15)/(D16-D15))</f>
        <v>0.0671272298048364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3442</v>
      </c>
      <c r="E17" s="0" t="n">
        <f aca="false">D17/365</f>
        <v>9.43013698630137</v>
      </c>
      <c r="F17" s="1" t="n">
        <v>40330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0.174227476097843</v>
      </c>
      <c r="J17" s="2" t="n">
        <f aca="false">(H17-I17)^2</f>
        <v>1.78715541578376E-005</v>
      </c>
      <c r="K17" s="3" t="n">
        <f aca="false">SQRT((I17^2*D17-I16^2*D16)/(D17-D16))</f>
        <v>0.0640276229087685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3802</v>
      </c>
      <c r="E18" s="0" t="n">
        <f aca="false">D18/365</f>
        <v>10.4164383561644</v>
      </c>
      <c r="F18" s="1" t="n">
        <v>40695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0.166880299777394</v>
      </c>
      <c r="J18" s="2" t="n">
        <f aca="false">(H18-I18)^2</f>
        <v>4.73385250268078E-005</v>
      </c>
      <c r="K18" s="3" t="n">
        <f aca="false">SQRT((I18^2*D18-I17^2*D17)/(D18-D17))</f>
        <v>0.0623472439051607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4162</v>
      </c>
      <c r="E19" s="0" t="n">
        <f aca="false">D19/365</f>
        <v>11.4027397260274</v>
      </c>
      <c r="F19" s="1" t="n">
        <v>41061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0.160524138108306</v>
      </c>
      <c r="J19" s="2" t="n">
        <f aca="false">(H19-I19)^2</f>
        <v>3.05161018396384E-005</v>
      </c>
      <c r="K19" s="3" t="n">
        <f aca="false">SQRT((I19^2*D19-I18^2*D18)/(D19-D18))</f>
        <v>0.0615625809110481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4522</v>
      </c>
      <c r="E20" s="0" t="n">
        <f aca="false">D20/365</f>
        <v>12.3890410958904</v>
      </c>
      <c r="F20" s="1" t="n">
        <v>41426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0.154971151681866</v>
      </c>
      <c r="J20" s="2" t="n">
        <f aca="false">(H20-I20)^2</f>
        <v>8.32225459187083E-010</v>
      </c>
      <c r="K20" s="3" t="n">
        <f aca="false">SQRT((I20^2*D20-I19^2*D19)/(D20-D19))</f>
        <v>0.0613324757195736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0.00106301265194289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0.0707781479931512</v>
      </c>
      <c r="I3" s="0" t="n">
        <v>3.1166101351132</v>
      </c>
      <c r="J3" s="0" t="n">
        <v>0.60293606383527</v>
      </c>
      <c r="K3" s="0" t="n">
        <v>2.12351570799001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232</v>
      </c>
      <c r="E8" s="0" t="n">
        <f aca="false">D8/365</f>
        <v>0.635616438356164</v>
      </c>
      <c r="F8" s="1" t="n">
        <v>37073</v>
      </c>
      <c r="G8" s="2" t="n">
        <v>0</v>
      </c>
      <c r="H8" s="2" t="n">
        <f aca="false">VLOOKUP(F8,A2:B278,2,FALSE())</f>
        <v>0.42</v>
      </c>
      <c r="I8" s="2" t="n">
        <f aca="false">$H$3+$K$3/(E8+$I$3)*($J$3)</f>
        <v>0.412000666782585</v>
      </c>
      <c r="J8" s="2" t="n">
        <f aca="false">(H8-I8)^2</f>
        <v>6.3989331923243E-005</v>
      </c>
      <c r="K8" s="3" t="n">
        <f aca="false">I8</f>
        <v>0.412000666782585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592</v>
      </c>
      <c r="E9" s="0" t="n">
        <f aca="false">D9/365</f>
        <v>1.62191780821918</v>
      </c>
      <c r="F9" s="1" t="n">
        <v>37438</v>
      </c>
      <c r="G9" s="2" t="n">
        <v>1</v>
      </c>
      <c r="H9" s="2" t="n">
        <f aca="false">VLOOKUP(F9,A3:B279,2,FALSE())</f>
        <v>0.325</v>
      </c>
      <c r="I9" s="2" t="n">
        <f aca="false">$H$3+$K$3/(E9+$I$3)*($J$3)</f>
        <v>0.340976871685273</v>
      </c>
      <c r="J9" s="2" t="n">
        <f aca="false">(H9-I9)^2</f>
        <v>0.000255260428847664</v>
      </c>
      <c r="K9" s="3" t="n">
        <f aca="false">SQRT((I9^2*D9-I8^2*D8)/(D9-D8))</f>
        <v>0.286008347444103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952</v>
      </c>
      <c r="E10" s="0" t="n">
        <f aca="false">D10/365</f>
        <v>2.60821917808219</v>
      </c>
      <c r="F10" s="1" t="n">
        <v>37803</v>
      </c>
      <c r="G10" s="2" t="n">
        <v>2</v>
      </c>
      <c r="H10" s="2" t="n">
        <f aca="false">VLOOKUP(F10,A4:B280,2,FALSE())</f>
        <v>0.2875</v>
      </c>
      <c r="I10" s="2" t="n">
        <f aca="false">$H$3+$K$3/(E10+$I$3)*($J$3)</f>
        <v>0.294425724614649</v>
      </c>
      <c r="J10" s="2" t="n">
        <f aca="false">(H10-I10)^2</f>
        <v>4.79656614379507E-005</v>
      </c>
      <c r="K10" s="3" t="n">
        <f aca="false">SQRT((I10^2*D10-I9^2*D9)/(D10-D9))</f>
        <v>0.195053700336435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1312</v>
      </c>
      <c r="E11" s="0" t="n">
        <f aca="false">D11/365</f>
        <v>3.59452054794521</v>
      </c>
      <c r="F11" s="1" t="n">
        <v>38169</v>
      </c>
      <c r="G11" s="2" t="n">
        <v>3</v>
      </c>
      <c r="H11" s="2" t="n">
        <f aca="false">VLOOKUP(F11,A5:B281,2,FALSE())</f>
        <v>0.2675</v>
      </c>
      <c r="I11" s="2" t="n">
        <f aca="false">$H$3+$K$3/(E11+$I$3)*($J$3)</f>
        <v>0.261557356882641</v>
      </c>
      <c r="J11" s="2" t="n">
        <f aca="false">(H11-I11)^2</f>
        <v>3.53150072202994E-005</v>
      </c>
      <c r="K11" s="3" t="n">
        <f aca="false">SQRT((I11^2*D11-I10^2*D10)/(D11-D10))</f>
        <v>0.141728596941758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1672</v>
      </c>
      <c r="E12" s="0" t="n">
        <f aca="false">D12/365</f>
        <v>4.58082191780822</v>
      </c>
      <c r="F12" s="1" t="n">
        <v>38534</v>
      </c>
      <c r="G12" s="2" t="n">
        <v>4</v>
      </c>
      <c r="H12" s="2" t="n">
        <f aca="false">VLOOKUP(F12,A6:B282,2,FALSE())</f>
        <v>0.24</v>
      </c>
      <c r="I12" s="2" t="n">
        <f aca="false">$H$3+$K$3/(E12+$I$3)*($J$3)</f>
        <v>0.237112088152055</v>
      </c>
      <c r="J12" s="2" t="n">
        <f aca="false">(H12-I12)^2</f>
        <v>8.3400348414999E-006</v>
      </c>
      <c r="K12" s="3" t="n">
        <f aca="false">SQRT((I12^2*D12-I11^2*D11)/(D12-D11))</f>
        <v>0.108609248289354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2032</v>
      </c>
      <c r="E13" s="0" t="n">
        <f aca="false">D13/365</f>
        <v>5.56712328767123</v>
      </c>
      <c r="F13" s="1" t="n">
        <v>38899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0.218219823149655</v>
      </c>
      <c r="J13" s="2" t="n">
        <f aca="false">(H13-I13)^2</f>
        <v>0.000203923450877117</v>
      </c>
      <c r="K13" s="3" t="n">
        <f aca="false">SQRT((I13^2*D13-I12^2*D12)/(D13-D12))</f>
        <v>0.0875626274963036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2392</v>
      </c>
      <c r="E14" s="0" t="n">
        <f aca="false">D14/365</f>
        <v>6.55342465753425</v>
      </c>
      <c r="F14" s="1" t="n">
        <v>39264</v>
      </c>
      <c r="G14" s="2" t="n">
        <v>6</v>
      </c>
      <c r="H14" s="2" t="n">
        <f aca="false">VLOOKUP(F14,A8:B284,2,FALSE())</f>
        <v>0.215</v>
      </c>
      <c r="I14" s="2" t="n">
        <f aca="false">$H$3+$K$3/(E14+$I$3)*($J$3)</f>
        <v>0.203181415398286</v>
      </c>
      <c r="J14" s="2" t="n">
        <f aca="false">(H14-I14)^2</f>
        <v>0.000139678941987862</v>
      </c>
      <c r="K14" s="3" t="n">
        <f aca="false">SQRT((I14^2*D14-I13^2*D13)/(D14-D13))</f>
        <v>0.0742475158856375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2752</v>
      </c>
      <c r="E15" s="0" t="n">
        <f aca="false">D15/365</f>
        <v>7.53972602739726</v>
      </c>
      <c r="F15" s="1" t="n">
        <v>39630</v>
      </c>
      <c r="G15" s="2" t="n">
        <v>7</v>
      </c>
      <c r="H15" s="2" t="n">
        <f aca="false">VLOOKUP(F15,A9:B285,2,FALSE())</f>
        <v>0.185</v>
      </c>
      <c r="I15" s="2" t="n">
        <f aca="false">$H$3+$K$3/(E15+$I$3)*($J$3)</f>
        <v>0.190926779093226</v>
      </c>
      <c r="J15" s="2" t="n">
        <f aca="false">(H15-I15)^2</f>
        <v>3.51267104199058E-005</v>
      </c>
      <c r="K15" s="3" t="n">
        <f aca="false">SQRT((I15^2*D15-I14^2*D14)/(D15-D14))</f>
        <v>0.0660505614339425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3112</v>
      </c>
      <c r="E16" s="0" t="n">
        <f aca="false">D16/365</f>
        <v>8.52602739726027</v>
      </c>
      <c r="F16" s="1" t="n">
        <v>39995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0.180748435989126</v>
      </c>
      <c r="J16" s="2" t="n">
        <f aca="false">(H16-I16)^2</f>
        <v>3.30445163210832E-005</v>
      </c>
      <c r="K16" s="3" t="n">
        <f aca="false">SQRT((I16^2*D16-I15^2*D15)/(D16-D15))</f>
        <v>0.0612435657206619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3472</v>
      </c>
      <c r="E17" s="0" t="n">
        <f aca="false">D17/365</f>
        <v>9.51232876712329</v>
      </c>
      <c r="F17" s="1" t="n">
        <v>40360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0.172159919841071</v>
      </c>
      <c r="J17" s="2" t="n">
        <f aca="false">(H17-I17)^2</f>
        <v>4.66525371985278E-006</v>
      </c>
      <c r="K17" s="3" t="n">
        <f aca="false">SQRT((I17^2*D17-I16^2*D16)/(D17-D16))</f>
        <v>0.0586351459061169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3832</v>
      </c>
      <c r="E18" s="0" t="n">
        <f aca="false">D18/365</f>
        <v>10.4986301369863</v>
      </c>
      <c r="F18" s="1" t="n">
        <v>40725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0.16481572477331</v>
      </c>
      <c r="J18" s="2" t="n">
        <f aca="false">(H18-I18)^2</f>
        <v>2.31912050922668E-005</v>
      </c>
      <c r="K18" s="3" t="n">
        <f aca="false">SQRT((I18^2*D18-I17^2*D17)/(D18-D17))</f>
        <v>0.0574108755916895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4192</v>
      </c>
      <c r="E19" s="0" t="n">
        <f aca="false">D19/365</f>
        <v>11.4849315068493</v>
      </c>
      <c r="F19" s="1" t="n">
        <v>41091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0.15846369749625</v>
      </c>
      <c r="J19" s="2" t="n">
        <f aca="false">(H19-I19)^2</f>
        <v>1.19972003455274E-005</v>
      </c>
      <c r="K19" s="3" t="n">
        <f aca="false">SQRT((I19^2*D19-I18^2*D18)/(D19-D18))</f>
        <v>0.0570315066490647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4552</v>
      </c>
      <c r="E20" s="0" t="n">
        <f aca="false">D20/365</f>
        <v>12.4712328767123</v>
      </c>
      <c r="F20" s="1" t="n">
        <v>41456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0.15291550346283</v>
      </c>
      <c r="J20" s="2" t="n">
        <f aca="false">(H20-I20)^2</f>
        <v>4.34512581347416E-006</v>
      </c>
      <c r="K20" s="3" t="n">
        <f aca="false">SQRT((I20^2*D20-I19^2*D19)/(D20-D19))</f>
        <v>0.0571515486568731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0.000866842868847747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78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K9" activeCellId="0" sqref="K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2" min="2" style="0" width="12.28"/>
    <col collapsed="false" customWidth="true" hidden="false" outlineLevel="0" max="5" min="4" style="0" width="10.28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1" t="n">
        <v>36839</v>
      </c>
    </row>
    <row r="2" customFormat="false" ht="12.75" hidden="false" customHeight="false" outlineLevel="0" collapsed="false">
      <c r="A2" s="1" t="n">
        <v>36861</v>
      </c>
      <c r="B2" s="0" t="n">
        <v>0.565</v>
      </c>
      <c r="C2" s="0" t="n">
        <v>0.425</v>
      </c>
      <c r="H2" s="0" t="s">
        <v>3</v>
      </c>
      <c r="I2" s="0" t="s">
        <v>4</v>
      </c>
    </row>
    <row r="3" customFormat="false" ht="12.75" hidden="false" customHeight="false" outlineLevel="0" collapsed="false">
      <c r="A3" s="1" t="n">
        <v>36892</v>
      </c>
      <c r="B3" s="0" t="n">
        <v>0.66</v>
      </c>
      <c r="C3" s="0" t="n">
        <v>0.4275</v>
      </c>
      <c r="H3" s="0" t="n">
        <v>0.0707864093672314</v>
      </c>
      <c r="I3" s="0" t="n">
        <v>3.03408856949548</v>
      </c>
      <c r="J3" s="0" t="n">
        <v>0.630666369442945</v>
      </c>
      <c r="K3" s="0" t="n">
        <v>2.02993444524165</v>
      </c>
    </row>
    <row r="4" customFormat="false" ht="12.75" hidden="false" customHeight="false" outlineLevel="0" collapsed="false">
      <c r="A4" s="1" t="n">
        <v>36923</v>
      </c>
      <c r="B4" s="0" t="n">
        <v>0.6825</v>
      </c>
      <c r="C4" s="0" t="n">
        <v>0.42</v>
      </c>
    </row>
    <row r="5" customFormat="false" ht="12.75" hidden="false" customHeight="false" outlineLevel="0" collapsed="false">
      <c r="A5" s="1" t="n">
        <v>36951</v>
      </c>
      <c r="B5" s="0" t="n">
        <v>0.6325</v>
      </c>
      <c r="C5" s="0" t="n">
        <v>0.3825</v>
      </c>
    </row>
    <row r="6" customFormat="false" ht="12.75" hidden="false" customHeight="false" outlineLevel="0" collapsed="false">
      <c r="A6" s="1" t="n">
        <v>36982</v>
      </c>
      <c r="B6" s="0" t="n">
        <v>0.515</v>
      </c>
      <c r="C6" s="0" t="n">
        <v>0.335</v>
      </c>
    </row>
    <row r="7" customFormat="false" ht="12.75" hidden="false" customHeight="false" outlineLevel="0" collapsed="false">
      <c r="A7" s="1" t="n">
        <v>37012</v>
      </c>
      <c r="B7" s="0" t="n">
        <v>0.4425</v>
      </c>
      <c r="C7" s="0" t="n">
        <v>0.325</v>
      </c>
      <c r="D7" s="0" t="s">
        <v>7</v>
      </c>
      <c r="G7" s="2"/>
      <c r="H7" s="2" t="s">
        <v>8</v>
      </c>
      <c r="I7" s="2" t="s">
        <v>9</v>
      </c>
      <c r="J7" s="2" t="s">
        <v>10</v>
      </c>
      <c r="K7" s="3" t="s">
        <v>11</v>
      </c>
    </row>
    <row r="8" customFormat="false" ht="12.75" hidden="false" customHeight="false" outlineLevel="0" collapsed="false">
      <c r="A8" s="1" t="n">
        <v>37043</v>
      </c>
      <c r="B8" s="0" t="n">
        <v>0.4225</v>
      </c>
      <c r="C8" s="0" t="n">
        <v>0.325</v>
      </c>
      <c r="D8" s="0" t="n">
        <f aca="false">DAYS360($C$1,F8)</f>
        <v>262</v>
      </c>
      <c r="E8" s="0" t="n">
        <f aca="false">D8/365</f>
        <v>0.717808219178082</v>
      </c>
      <c r="F8" s="1" t="n">
        <v>37104</v>
      </c>
      <c r="G8" s="2" t="n">
        <v>0</v>
      </c>
      <c r="H8" s="2" t="n">
        <f aca="false">VLOOKUP(F8,A2:B278,2,FALSE())</f>
        <v>0.42</v>
      </c>
      <c r="I8" s="2" t="n">
        <f aca="false">$H$3+$K$3/(E8+$I$3)*($J$3)</f>
        <v>0.412003521376417</v>
      </c>
      <c r="J8" s="2" t="n">
        <f aca="false">(H8-I8)^2</f>
        <v>6.39436703774162E-005</v>
      </c>
      <c r="K8" s="3" t="n">
        <f aca="false">I8</f>
        <v>0.412003521376417</v>
      </c>
    </row>
    <row r="9" customFormat="false" ht="12.75" hidden="false" customHeight="false" outlineLevel="0" collapsed="false">
      <c r="A9" s="1" t="n">
        <v>37073</v>
      </c>
      <c r="B9" s="0" t="n">
        <v>0.42</v>
      </c>
      <c r="C9" s="0" t="n">
        <v>0.325</v>
      </c>
      <c r="D9" s="0" t="n">
        <f aca="false">DAYS360($C$1,F9)</f>
        <v>622</v>
      </c>
      <c r="E9" s="0" t="n">
        <f aca="false">D9/365</f>
        <v>1.7041095890411</v>
      </c>
      <c r="F9" s="1" t="n">
        <v>37469</v>
      </c>
      <c r="G9" s="2" t="n">
        <v>1</v>
      </c>
      <c r="H9" s="2" t="n">
        <f aca="false">VLOOKUP(F9,A3:B279,2,FALSE())</f>
        <v>0.325</v>
      </c>
      <c r="I9" s="2" t="n">
        <f aca="false">$H$3+$K$3/(E9+$I$3)*($J$3)</f>
        <v>0.340975908403112</v>
      </c>
      <c r="J9" s="2" t="n">
        <f aca="false">(H9-I9)^2</f>
        <v>0.000255229649304638</v>
      </c>
      <c r="K9" s="3" t="n">
        <f aca="false">SQRT((I9^2*D9-I8^2*D8)/(D9-D8))</f>
        <v>0.278103070336866</v>
      </c>
    </row>
    <row r="10" customFormat="false" ht="12.75" hidden="false" customHeight="false" outlineLevel="0" collapsed="false">
      <c r="A10" s="1" t="n">
        <v>37104</v>
      </c>
      <c r="B10" s="0" t="n">
        <v>0.42</v>
      </c>
      <c r="C10" s="0" t="n">
        <v>0.325</v>
      </c>
      <c r="D10" s="0" t="n">
        <f aca="false">DAYS360($C$1,F10)</f>
        <v>982</v>
      </c>
      <c r="E10" s="0" t="n">
        <f aca="false">D10/365</f>
        <v>2.69041095890411</v>
      </c>
      <c r="F10" s="1" t="n">
        <v>37834</v>
      </c>
      <c r="G10" s="2" t="n">
        <v>2</v>
      </c>
      <c r="H10" s="2" t="n">
        <f aca="false">VLOOKUP(F10,A4:B280,2,FALSE())</f>
        <v>0.2875</v>
      </c>
      <c r="I10" s="2" t="n">
        <f aca="false">$H$3+$K$3/(E10+$I$3)*($J$3)</f>
        <v>0.29442366891045</v>
      </c>
      <c r="J10" s="2" t="n">
        <f aca="false">(H10-I10)^2</f>
        <v>4.79371911815325E-005</v>
      </c>
      <c r="K10" s="3" t="n">
        <f aca="false">SQRT((I10^2*D10-I9^2*D9)/(D10-D9))</f>
        <v>0.188623661638577</v>
      </c>
    </row>
    <row r="11" customFormat="false" ht="12.75" hidden="false" customHeight="false" outlineLevel="0" collapsed="false">
      <c r="A11" s="1" t="n">
        <v>37135</v>
      </c>
      <c r="B11" s="0" t="n">
        <v>0.42</v>
      </c>
      <c r="C11" s="0" t="n">
        <v>0.325</v>
      </c>
      <c r="D11" s="0" t="n">
        <f aca="false">DAYS360($C$1,F11)</f>
        <v>1342</v>
      </c>
      <c r="E11" s="0" t="n">
        <f aca="false">D11/365</f>
        <v>3.67671232876712</v>
      </c>
      <c r="F11" s="1" t="n">
        <v>38200</v>
      </c>
      <c r="G11" s="2" t="n">
        <v>3</v>
      </c>
      <c r="H11" s="2" t="n">
        <f aca="false">VLOOKUP(F11,A5:B281,2,FALSE())</f>
        <v>0.2675</v>
      </c>
      <c r="I11" s="2" t="n">
        <f aca="false">$H$3+$K$3/(E11+$I$3)*($J$3)</f>
        <v>0.261555202272289</v>
      </c>
      <c r="J11" s="2" t="n">
        <f aca="false">(H11-I11)^2</f>
        <v>3.53406200234006E-005</v>
      </c>
      <c r="K11" s="3" t="n">
        <f aca="false">SQRT((I11^2*D11-I10^2*D10)/(D11-D10))</f>
        <v>0.136246984833923</v>
      </c>
    </row>
    <row r="12" customFormat="false" ht="12.75" hidden="false" customHeight="false" outlineLevel="0" collapsed="false">
      <c r="A12" s="1" t="n">
        <v>37165</v>
      </c>
      <c r="B12" s="0" t="n">
        <v>0.4225</v>
      </c>
      <c r="C12" s="0" t="n">
        <v>0.3275</v>
      </c>
      <c r="D12" s="0" t="n">
        <f aca="false">DAYS360($C$1,F12)</f>
        <v>1702</v>
      </c>
      <c r="E12" s="0" t="n">
        <f aca="false">D12/365</f>
        <v>4.66301369863014</v>
      </c>
      <c r="F12" s="1" t="n">
        <v>38565</v>
      </c>
      <c r="G12" s="2" t="n">
        <v>4</v>
      </c>
      <c r="H12" s="2" t="n">
        <f aca="false">VLOOKUP(F12,A6:B282,2,FALSE())</f>
        <v>0.24</v>
      </c>
      <c r="I12" s="2" t="n">
        <f aca="false">$H$3+$K$3/(E12+$I$3)*($J$3)</f>
        <v>0.237110220873439</v>
      </c>
      <c r="J12" s="2" t="n">
        <f aca="false">(H12-I12)^2</f>
        <v>8.35082340030489E-006</v>
      </c>
      <c r="K12" s="3" t="n">
        <f aca="false">SQRT((I12^2*D12-I11^2*D11)/(D12-D11))</f>
        <v>0.103827460490494</v>
      </c>
    </row>
    <row r="13" customFormat="false" ht="12.75" hidden="false" customHeight="false" outlineLevel="0" collapsed="false">
      <c r="A13" s="1" t="n">
        <v>37196</v>
      </c>
      <c r="B13" s="0" t="n">
        <v>0.425</v>
      </c>
      <c r="C13" s="0" t="n">
        <v>0.3325</v>
      </c>
      <c r="D13" s="0" t="n">
        <f aca="false">DAYS360($C$1,F13)</f>
        <v>2062</v>
      </c>
      <c r="E13" s="0" t="n">
        <f aca="false">D13/365</f>
        <v>5.64931506849315</v>
      </c>
      <c r="F13" s="1" t="n">
        <v>38930</v>
      </c>
      <c r="G13" s="2" t="n">
        <v>5</v>
      </c>
      <c r="H13" s="2" t="n">
        <f aca="false">VLOOKUP(F13,A7:B283,2,FALSE())</f>
        <v>0.2325</v>
      </c>
      <c r="I13" s="2" t="n">
        <f aca="false">$H$3+$K$3/(E13+$I$3)*($J$3)</f>
        <v>0.218218388825953</v>
      </c>
      <c r="J13" s="2" t="n">
        <f aca="false">(H13-I13)^2</f>
        <v>0.000203964417726653</v>
      </c>
      <c r="K13" s="3" t="n">
        <f aca="false">SQRT((I13^2*D13-I12^2*D12)/(D13-D12))</f>
        <v>0.0833724198526115</v>
      </c>
    </row>
    <row r="14" customFormat="false" ht="12.75" hidden="false" customHeight="false" outlineLevel="0" collapsed="false">
      <c r="A14" s="1" t="n">
        <v>37226</v>
      </c>
      <c r="B14" s="0" t="n">
        <v>0.425</v>
      </c>
      <c r="D14" s="0" t="n">
        <f aca="false">DAYS360($C$1,F14)</f>
        <v>2422</v>
      </c>
      <c r="E14" s="0" t="n">
        <f aca="false">D14/365</f>
        <v>6.63561643835616</v>
      </c>
      <c r="F14" s="1" t="n">
        <v>39295</v>
      </c>
      <c r="G14" s="2" t="n">
        <v>6</v>
      </c>
      <c r="H14" s="2" t="n">
        <f aca="false">VLOOKUP(F14,A8:B284,2,FALSE())</f>
        <v>0.215</v>
      </c>
      <c r="I14" s="2" t="n">
        <f aca="false">$H$3+$K$3/(E14+$I$3)*($J$3)</f>
        <v>0.203180457143065</v>
      </c>
      <c r="J14" s="2" t="n">
        <f aca="false">(H14-I14)^2</f>
        <v>0.000139701593346914</v>
      </c>
      <c r="K14" s="3" t="n">
        <f aca="false">SQRT((I14^2*D14-I13^2*D13)/(D14-D13))</f>
        <v>0.070608491540832</v>
      </c>
    </row>
    <row r="15" customFormat="false" ht="12.75" hidden="false" customHeight="false" outlineLevel="0" collapsed="false">
      <c r="A15" s="1" t="n">
        <v>37257</v>
      </c>
      <c r="B15" s="0" t="n">
        <v>0.4275</v>
      </c>
      <c r="D15" s="0" t="n">
        <f aca="false">DAYS360($C$1,F15)</f>
        <v>2782</v>
      </c>
      <c r="E15" s="0" t="n">
        <f aca="false">D15/365</f>
        <v>7.62191780821918</v>
      </c>
      <c r="F15" s="1" t="n">
        <v>39661</v>
      </c>
      <c r="G15" s="2" t="n">
        <v>7</v>
      </c>
      <c r="H15" s="2" t="n">
        <f aca="false">VLOOKUP(F15,A9:B285,2,FALSE())</f>
        <v>0.185</v>
      </c>
      <c r="I15" s="2" t="n">
        <f aca="false">$H$3+$K$3/(E15+$I$3)*($J$3)</f>
        <v>0.190926294931216</v>
      </c>
      <c r="J15" s="2" t="n">
        <f aca="false">(H15-I15)^2</f>
        <v>3.51209716117596E-005</v>
      </c>
      <c r="K15" s="3" t="n">
        <f aca="false">SQRT((I15^2*D15-I14^2*D14)/(D15-D14))</f>
        <v>0.0629396274266721</v>
      </c>
    </row>
    <row r="16" customFormat="false" ht="12.75" hidden="false" customHeight="false" outlineLevel="0" collapsed="false">
      <c r="A16" s="1" t="n">
        <v>37288</v>
      </c>
      <c r="B16" s="0" t="n">
        <v>0.42</v>
      </c>
      <c r="D16" s="0" t="n">
        <f aca="false">DAYS360($C$1,F16)</f>
        <v>3142</v>
      </c>
      <c r="E16" s="0" t="n">
        <f aca="false">D16/365</f>
        <v>8.60821917808219</v>
      </c>
      <c r="F16" s="1" t="n">
        <v>40026</v>
      </c>
      <c r="G16" s="2" t="n">
        <v>8</v>
      </c>
      <c r="H16" s="2" t="n">
        <f aca="false">VLOOKUP(F16,A10:B286,2,FALSE())</f>
        <v>0.175</v>
      </c>
      <c r="I16" s="2" t="n">
        <f aca="false">$H$3+$K$3/(E16+$I$3)*($J$3)</f>
        <v>0.180748404406754</v>
      </c>
      <c r="J16" s="2" t="n">
        <f aca="false">(H16-I16)^2</f>
        <v>3.30441532235895E-005</v>
      </c>
      <c r="K16" s="3" t="n">
        <f aca="false">SQRT((I16^2*D16-I15^2*D15)/(D16-D15))</f>
        <v>0.0586246556022547</v>
      </c>
    </row>
    <row r="17" customFormat="false" ht="12.75" hidden="false" customHeight="false" outlineLevel="0" collapsed="false">
      <c r="A17" s="1" t="n">
        <v>37316</v>
      </c>
      <c r="B17" s="0" t="n">
        <v>0.3825</v>
      </c>
      <c r="D17" s="0" t="n">
        <f aca="false">DAYS360($C$1,F17)</f>
        <v>3502</v>
      </c>
      <c r="E17" s="0" t="n">
        <f aca="false">D17/365</f>
        <v>9.59452054794521</v>
      </c>
      <c r="F17" s="1" t="n">
        <v>40391</v>
      </c>
      <c r="G17" s="2" t="n">
        <v>9</v>
      </c>
      <c r="H17" s="2" t="n">
        <f aca="false">VLOOKUP(F17,A11:B287,2,FALSE())</f>
        <v>0.17</v>
      </c>
      <c r="I17" s="2" t="n">
        <f aca="false">$H$3+$K$3/(E17+$I$3)*($J$3)</f>
        <v>0.1721603116618</v>
      </c>
      <c r="J17" s="2" t="n">
        <f aca="false">(H17-I17)^2</f>
        <v>4.66694647610957E-006</v>
      </c>
      <c r="K17" s="3" t="n">
        <f aca="false">SQRT((I17^2*D17-I16^2*D16)/(D17-D16))</f>
        <v>0.0564527452460991</v>
      </c>
    </row>
    <row r="18" customFormat="false" ht="12.75" hidden="false" customHeight="false" outlineLevel="0" collapsed="false">
      <c r="A18" s="1" t="n">
        <v>37347</v>
      </c>
      <c r="B18" s="0" t="n">
        <v>0.335</v>
      </c>
      <c r="D18" s="0" t="n">
        <f aca="false">DAYS360($C$1,F18)</f>
        <v>3862</v>
      </c>
      <c r="E18" s="0" t="n">
        <f aca="false">D18/365</f>
        <v>10.5808219178082</v>
      </c>
      <c r="F18" s="1" t="n">
        <v>40756</v>
      </c>
      <c r="G18" s="2" t="n">
        <v>10</v>
      </c>
      <c r="H18" s="2" t="n">
        <f aca="false">VLOOKUP(F18,A12:B288,2,FALSE())</f>
        <v>0.16</v>
      </c>
      <c r="I18" s="2" t="n">
        <f aca="false">$H$3+$K$3/(E18+$I$3)*($J$3)</f>
        <v>0.164816508792532</v>
      </c>
      <c r="J18" s="2" t="n">
        <f aca="false">(H18-I18)^2</f>
        <v>2.3198756948536E-005</v>
      </c>
      <c r="K18" s="3" t="n">
        <f aca="false">SQRT((I18^2*D18-I17^2*D17)/(D18-D17))</f>
        <v>0.0555988681306213</v>
      </c>
    </row>
    <row r="19" customFormat="false" ht="12.75" hidden="false" customHeight="false" outlineLevel="0" collapsed="false">
      <c r="A19" s="1" t="n">
        <v>37377</v>
      </c>
      <c r="B19" s="0" t="n">
        <v>0.325</v>
      </c>
      <c r="D19" s="0" t="n">
        <f aca="false">DAYS360($C$1,F19)</f>
        <v>4222</v>
      </c>
      <c r="E19" s="0" t="n">
        <f aca="false">D19/365</f>
        <v>11.5671232876712</v>
      </c>
      <c r="F19" s="1" t="n">
        <v>41122</v>
      </c>
      <c r="G19" s="2" t="n">
        <v>11</v>
      </c>
      <c r="H19" s="2" t="n">
        <f aca="false">VLOOKUP(F19,A13:B289,2,FALSE())</f>
        <v>0.155</v>
      </c>
      <c r="I19" s="2" t="n">
        <f aca="false">$H$3+$K$3/(E19+$I$3)*($J$3)</f>
        <v>0.158464843137738</v>
      </c>
      <c r="J19" s="2" t="n">
        <f aca="false">(H19-I19)^2</f>
        <v>1.20051379691321E-005</v>
      </c>
      <c r="K19" s="3" t="n">
        <f aca="false">SQRT((I19^2*D19-I18^2*D18)/(D19-D18))</f>
        <v>0.0555243655860142</v>
      </c>
    </row>
    <row r="20" customFormat="false" ht="12.75" hidden="false" customHeight="false" outlineLevel="0" collapsed="false">
      <c r="A20" s="1" t="n">
        <v>37408</v>
      </c>
      <c r="B20" s="0" t="n">
        <v>0.325</v>
      </c>
      <c r="D20" s="0" t="n">
        <f aca="false">DAYS360($C$1,F20)</f>
        <v>4582</v>
      </c>
      <c r="E20" s="0" t="n">
        <f aca="false">D20/365</f>
        <v>12.5534246575342</v>
      </c>
      <c r="F20" s="1" t="n">
        <v>41487</v>
      </c>
      <c r="G20" s="2" t="n">
        <v>12</v>
      </c>
      <c r="H20" s="2" t="n">
        <f aca="false">VLOOKUP(F20,A14:B290,2,FALSE())</f>
        <v>0.155</v>
      </c>
      <c r="I20" s="2" t="n">
        <f aca="false">$H$3+$K$3/(E20+$I$3)*($J$3)</f>
        <v>0.152916981969907</v>
      </c>
      <c r="J20" s="2" t="n">
        <f aca="false">(H20-I20)^2</f>
        <v>4.33896411369231E-006</v>
      </c>
      <c r="K20" s="3" t="n">
        <f aca="false">SQRT((I20^2*D20-I19^2*D19)/(D20-D19))</f>
        <v>0.0558912380139621</v>
      </c>
    </row>
    <row r="21" customFormat="false" ht="12.75" hidden="false" customHeight="false" outlineLevel="0" collapsed="false">
      <c r="A21" s="1" t="n">
        <v>37438</v>
      </c>
      <c r="B21" s="0" t="n">
        <v>0.325</v>
      </c>
      <c r="G21" s="2"/>
      <c r="H21" s="2"/>
      <c r="I21" s="2"/>
      <c r="J21" s="2"/>
    </row>
    <row r="22" customFormat="false" ht="12.75" hidden="false" customHeight="false" outlineLevel="0" collapsed="false">
      <c r="A22" s="1" t="n">
        <v>37469</v>
      </c>
      <c r="B22" s="0" t="n">
        <v>0.325</v>
      </c>
      <c r="G22" s="2"/>
      <c r="H22" s="2"/>
      <c r="I22" s="2"/>
      <c r="J22" s="2" t="n">
        <f aca="false">SUM(J8:J20)</f>
        <v>0.000866842895703678</v>
      </c>
    </row>
    <row r="23" customFormat="false" ht="12.75" hidden="false" customHeight="false" outlineLevel="0" collapsed="false">
      <c r="A23" s="1" t="n">
        <v>37500</v>
      </c>
      <c r="B23" s="0" t="n">
        <v>0.325</v>
      </c>
    </row>
    <row r="24" customFormat="false" ht="12.75" hidden="false" customHeight="false" outlineLevel="0" collapsed="false">
      <c r="A24" s="1" t="n">
        <v>37530</v>
      </c>
      <c r="B24" s="0" t="n">
        <v>0.3275</v>
      </c>
    </row>
    <row r="25" customFormat="false" ht="12.75" hidden="false" customHeight="false" outlineLevel="0" collapsed="false">
      <c r="A25" s="1" t="n">
        <v>37561</v>
      </c>
      <c r="B25" s="0" t="n">
        <v>0.3325</v>
      </c>
    </row>
    <row r="26" customFormat="false" ht="12.75" hidden="false" customHeight="false" outlineLevel="0" collapsed="false">
      <c r="A26" s="1" t="n">
        <v>37591</v>
      </c>
      <c r="B26" s="0" t="n">
        <v>0.335</v>
      </c>
    </row>
    <row r="27" customFormat="false" ht="12.75" hidden="false" customHeight="false" outlineLevel="0" collapsed="false">
      <c r="A27" s="1" t="n">
        <v>37622</v>
      </c>
      <c r="B27" s="0" t="n">
        <v>0.3375</v>
      </c>
    </row>
    <row r="28" customFormat="false" ht="12.75" hidden="false" customHeight="false" outlineLevel="0" collapsed="false">
      <c r="A28" s="1" t="n">
        <v>37653</v>
      </c>
      <c r="B28" s="0" t="n">
        <v>0.33</v>
      </c>
    </row>
    <row r="29" customFormat="false" ht="12.75" hidden="false" customHeight="false" outlineLevel="0" collapsed="false">
      <c r="A29" s="1" t="n">
        <v>37681</v>
      </c>
      <c r="B29" s="0" t="n">
        <v>0.3175</v>
      </c>
    </row>
    <row r="30" customFormat="false" ht="12.75" hidden="false" customHeight="false" outlineLevel="0" collapsed="false">
      <c r="A30" s="1" t="n">
        <v>37712</v>
      </c>
      <c r="B30" s="0" t="n">
        <v>0.295</v>
      </c>
    </row>
    <row r="31" customFormat="false" ht="12.75" hidden="false" customHeight="false" outlineLevel="0" collapsed="false">
      <c r="A31" s="1" t="n">
        <v>37742</v>
      </c>
      <c r="B31" s="0" t="n">
        <v>0.29</v>
      </c>
    </row>
    <row r="32" customFormat="false" ht="12.75" hidden="false" customHeight="false" outlineLevel="0" collapsed="false">
      <c r="A32" s="1" t="n">
        <v>37773</v>
      </c>
      <c r="B32" s="0" t="n">
        <v>0.2875</v>
      </c>
    </row>
    <row r="33" customFormat="false" ht="12.75" hidden="false" customHeight="false" outlineLevel="0" collapsed="false">
      <c r="A33" s="1" t="n">
        <v>37803</v>
      </c>
      <c r="B33" s="0" t="n">
        <v>0.2875</v>
      </c>
    </row>
    <row r="34" customFormat="false" ht="12.75" hidden="false" customHeight="false" outlineLevel="0" collapsed="false">
      <c r="A34" s="1" t="n">
        <v>37834</v>
      </c>
      <c r="B34" s="0" t="n">
        <v>0.2875</v>
      </c>
    </row>
    <row r="35" customFormat="false" ht="12.75" hidden="false" customHeight="false" outlineLevel="0" collapsed="false">
      <c r="A35" s="1" t="n">
        <v>37865</v>
      </c>
      <c r="B35" s="0" t="n">
        <v>0.2875</v>
      </c>
    </row>
    <row r="36" customFormat="false" ht="12.75" hidden="false" customHeight="false" outlineLevel="0" collapsed="false">
      <c r="A36" s="1" t="n">
        <v>37895</v>
      </c>
      <c r="B36" s="0" t="n">
        <v>0.2885</v>
      </c>
    </row>
    <row r="37" customFormat="false" ht="12.75" hidden="false" customHeight="false" outlineLevel="0" collapsed="false">
      <c r="A37" s="1" t="n">
        <v>37926</v>
      </c>
      <c r="B37" s="0" t="n">
        <v>0.2915</v>
      </c>
    </row>
    <row r="38" customFormat="false" ht="12.75" hidden="false" customHeight="false" outlineLevel="0" collapsed="false">
      <c r="A38" s="1" t="n">
        <v>37956</v>
      </c>
      <c r="B38" s="0" t="n">
        <v>0.294</v>
      </c>
    </row>
    <row r="39" customFormat="false" ht="12.75" hidden="false" customHeight="false" outlineLevel="0" collapsed="false">
      <c r="A39" s="1" t="n">
        <v>37987</v>
      </c>
      <c r="B39" s="0" t="n">
        <v>0.3065</v>
      </c>
    </row>
    <row r="40" customFormat="false" ht="12.75" hidden="false" customHeight="false" outlineLevel="0" collapsed="false">
      <c r="A40" s="1" t="n">
        <v>38018</v>
      </c>
      <c r="B40" s="0" t="n">
        <v>0.2965</v>
      </c>
    </row>
    <row r="41" customFormat="false" ht="12.75" hidden="false" customHeight="false" outlineLevel="0" collapsed="false">
      <c r="A41" s="1" t="n">
        <v>38047</v>
      </c>
      <c r="B41" s="0" t="n">
        <v>0.294</v>
      </c>
    </row>
    <row r="42" customFormat="false" ht="12.75" hidden="false" customHeight="false" outlineLevel="0" collapsed="false">
      <c r="A42" s="1" t="n">
        <v>38078</v>
      </c>
      <c r="B42" s="0" t="n">
        <v>0.2725</v>
      </c>
    </row>
    <row r="43" customFormat="false" ht="12.75" hidden="false" customHeight="false" outlineLevel="0" collapsed="false">
      <c r="A43" s="1" t="n">
        <v>38108</v>
      </c>
      <c r="B43" s="0" t="n">
        <v>0.27</v>
      </c>
    </row>
    <row r="44" customFormat="false" ht="12.75" hidden="false" customHeight="false" outlineLevel="0" collapsed="false">
      <c r="A44" s="1" t="n">
        <v>38139</v>
      </c>
      <c r="B44" s="0" t="n">
        <v>0.27</v>
      </c>
    </row>
    <row r="45" customFormat="false" ht="12.75" hidden="false" customHeight="false" outlineLevel="0" collapsed="false">
      <c r="A45" s="1" t="n">
        <v>38169</v>
      </c>
      <c r="B45" s="0" t="n">
        <v>0.2675</v>
      </c>
    </row>
    <row r="46" customFormat="false" ht="12.75" hidden="false" customHeight="false" outlineLevel="0" collapsed="false">
      <c r="A46" s="1" t="n">
        <v>38200</v>
      </c>
      <c r="B46" s="0" t="n">
        <v>0.2675</v>
      </c>
    </row>
    <row r="47" customFormat="false" ht="12.75" hidden="false" customHeight="false" outlineLevel="0" collapsed="false">
      <c r="A47" s="1" t="n">
        <v>38231</v>
      </c>
      <c r="B47" s="0" t="n">
        <v>0.2675</v>
      </c>
    </row>
    <row r="48" customFormat="false" ht="12.75" hidden="false" customHeight="false" outlineLevel="0" collapsed="false">
      <c r="A48" s="1" t="n">
        <v>38261</v>
      </c>
      <c r="B48" s="0" t="n">
        <v>0.2675</v>
      </c>
    </row>
    <row r="49" customFormat="false" ht="12.75" hidden="false" customHeight="false" outlineLevel="0" collapsed="false">
      <c r="A49" s="1" t="n">
        <v>38292</v>
      </c>
      <c r="B49" s="0" t="n">
        <v>0.27</v>
      </c>
    </row>
    <row r="50" customFormat="false" ht="12.75" hidden="false" customHeight="false" outlineLevel="0" collapsed="false">
      <c r="A50" s="1" t="n">
        <v>38322</v>
      </c>
      <c r="B50" s="0" t="n">
        <v>0.2725</v>
      </c>
    </row>
    <row r="51" customFormat="false" ht="12.75" hidden="false" customHeight="false" outlineLevel="0" collapsed="false">
      <c r="A51" s="1" t="n">
        <v>38353</v>
      </c>
      <c r="B51" s="0" t="n">
        <v>0.28</v>
      </c>
    </row>
    <row r="52" customFormat="false" ht="12.75" hidden="false" customHeight="false" outlineLevel="0" collapsed="false">
      <c r="A52" s="1" t="n">
        <v>38384</v>
      </c>
      <c r="B52" s="0" t="n">
        <v>0.2675</v>
      </c>
    </row>
    <row r="53" customFormat="false" ht="12.75" hidden="false" customHeight="false" outlineLevel="0" collapsed="false">
      <c r="A53" s="1" t="n">
        <v>38412</v>
      </c>
      <c r="B53" s="0" t="n">
        <v>0.2575</v>
      </c>
    </row>
    <row r="54" customFormat="false" ht="12.75" hidden="false" customHeight="false" outlineLevel="0" collapsed="false">
      <c r="A54" s="1" t="n">
        <v>38443</v>
      </c>
      <c r="B54" s="0" t="n">
        <v>0.2425</v>
      </c>
    </row>
    <row r="55" customFormat="false" ht="12.75" hidden="false" customHeight="false" outlineLevel="0" collapsed="false">
      <c r="A55" s="1" t="n">
        <v>38473</v>
      </c>
      <c r="B55" s="0" t="n">
        <v>0.24</v>
      </c>
    </row>
    <row r="56" customFormat="false" ht="12.75" hidden="false" customHeight="false" outlineLevel="0" collapsed="false">
      <c r="A56" s="1" t="n">
        <v>38504</v>
      </c>
      <c r="B56" s="0" t="n">
        <v>0.24</v>
      </c>
    </row>
    <row r="57" customFormat="false" ht="12.75" hidden="false" customHeight="false" outlineLevel="0" collapsed="false">
      <c r="A57" s="1" t="n">
        <v>38534</v>
      </c>
      <c r="B57" s="0" t="n">
        <v>0.24</v>
      </c>
    </row>
    <row r="58" customFormat="false" ht="12.75" hidden="false" customHeight="false" outlineLevel="0" collapsed="false">
      <c r="A58" s="1" t="n">
        <v>38565</v>
      </c>
      <c r="B58" s="0" t="n">
        <v>0.24</v>
      </c>
    </row>
    <row r="59" customFormat="false" ht="12.75" hidden="false" customHeight="false" outlineLevel="0" collapsed="false">
      <c r="A59" s="1" t="n">
        <v>38596</v>
      </c>
      <c r="B59" s="0" t="n">
        <v>0.2425</v>
      </c>
    </row>
    <row r="60" customFormat="false" ht="12.75" hidden="false" customHeight="false" outlineLevel="0" collapsed="false">
      <c r="A60" s="1" t="n">
        <v>38626</v>
      </c>
      <c r="B60" s="0" t="n">
        <v>0.2425</v>
      </c>
    </row>
    <row r="61" customFormat="false" ht="12.75" hidden="false" customHeight="false" outlineLevel="0" collapsed="false">
      <c r="A61" s="1" t="n">
        <v>38657</v>
      </c>
      <c r="B61" s="0" t="n">
        <v>0.2425</v>
      </c>
    </row>
    <row r="62" customFormat="false" ht="12.75" hidden="false" customHeight="false" outlineLevel="0" collapsed="false">
      <c r="A62" s="1" t="n">
        <v>38687</v>
      </c>
      <c r="B62" s="0" t="n">
        <v>0.245</v>
      </c>
    </row>
    <row r="63" customFormat="false" ht="12.75" hidden="false" customHeight="false" outlineLevel="0" collapsed="false">
      <c r="A63" s="1" t="n">
        <v>38718</v>
      </c>
      <c r="B63" s="0" t="n">
        <v>0.245</v>
      </c>
    </row>
    <row r="64" customFormat="false" ht="12.75" hidden="false" customHeight="false" outlineLevel="0" collapsed="false">
      <c r="A64" s="1" t="n">
        <v>38749</v>
      </c>
      <c r="B64" s="0" t="n">
        <v>0.2425</v>
      </c>
    </row>
    <row r="65" customFormat="false" ht="12.75" hidden="false" customHeight="false" outlineLevel="0" collapsed="false">
      <c r="A65" s="1" t="n">
        <v>38777</v>
      </c>
      <c r="B65" s="0" t="n">
        <v>0.235</v>
      </c>
    </row>
    <row r="66" customFormat="false" ht="12.75" hidden="false" customHeight="false" outlineLevel="0" collapsed="false">
      <c r="A66" s="1" t="n">
        <v>38808</v>
      </c>
      <c r="B66" s="0" t="n">
        <v>0.235</v>
      </c>
    </row>
    <row r="67" customFormat="false" ht="12.75" hidden="false" customHeight="false" outlineLevel="0" collapsed="false">
      <c r="A67" s="1" t="n">
        <v>38838</v>
      </c>
      <c r="B67" s="0" t="n">
        <v>0.2325</v>
      </c>
    </row>
    <row r="68" customFormat="false" ht="12.75" hidden="false" customHeight="false" outlineLevel="0" collapsed="false">
      <c r="A68" s="1" t="n">
        <v>38869</v>
      </c>
      <c r="B68" s="0" t="n">
        <v>0.2325</v>
      </c>
    </row>
    <row r="69" customFormat="false" ht="12.75" hidden="false" customHeight="false" outlineLevel="0" collapsed="false">
      <c r="A69" s="1" t="n">
        <v>38899</v>
      </c>
      <c r="B69" s="0" t="n">
        <v>0.2325</v>
      </c>
    </row>
    <row r="70" customFormat="false" ht="12.75" hidden="false" customHeight="false" outlineLevel="0" collapsed="false">
      <c r="A70" s="1" t="n">
        <v>38930</v>
      </c>
      <c r="B70" s="0" t="n">
        <v>0.2325</v>
      </c>
    </row>
    <row r="71" customFormat="false" ht="12.75" hidden="false" customHeight="false" outlineLevel="0" collapsed="false">
      <c r="A71" s="1" t="n">
        <v>38961</v>
      </c>
      <c r="B71" s="0" t="n">
        <v>0.2325</v>
      </c>
    </row>
    <row r="72" customFormat="false" ht="12.75" hidden="false" customHeight="false" outlineLevel="0" collapsed="false">
      <c r="A72" s="1" t="n">
        <v>38991</v>
      </c>
      <c r="B72" s="0" t="n">
        <v>0.2325</v>
      </c>
    </row>
    <row r="73" customFormat="false" ht="12.75" hidden="false" customHeight="false" outlineLevel="0" collapsed="false">
      <c r="A73" s="1" t="n">
        <v>39022</v>
      </c>
      <c r="B73" s="0" t="n">
        <v>0.235</v>
      </c>
    </row>
    <row r="74" customFormat="false" ht="12.75" hidden="false" customHeight="false" outlineLevel="0" collapsed="false">
      <c r="A74" s="1" t="n">
        <v>39052</v>
      </c>
      <c r="B74" s="0" t="n">
        <v>0.245</v>
      </c>
    </row>
    <row r="75" customFormat="false" ht="12.75" hidden="false" customHeight="false" outlineLevel="0" collapsed="false">
      <c r="A75" s="1" t="n">
        <v>39083</v>
      </c>
      <c r="B75" s="0" t="n">
        <v>0.2475</v>
      </c>
    </row>
    <row r="76" customFormat="false" ht="12.75" hidden="false" customHeight="false" outlineLevel="0" collapsed="false">
      <c r="A76" s="1" t="n">
        <v>39114</v>
      </c>
      <c r="B76" s="0" t="n">
        <v>0.235</v>
      </c>
    </row>
    <row r="77" customFormat="false" ht="12.75" hidden="false" customHeight="false" outlineLevel="0" collapsed="false">
      <c r="A77" s="1" t="n">
        <v>39142</v>
      </c>
      <c r="B77" s="0" t="n">
        <v>0.225</v>
      </c>
    </row>
    <row r="78" customFormat="false" ht="12.75" hidden="false" customHeight="false" outlineLevel="0" collapsed="false">
      <c r="A78" s="1" t="n">
        <v>39173</v>
      </c>
      <c r="B78" s="0" t="n">
        <v>0.225</v>
      </c>
    </row>
    <row r="79" customFormat="false" ht="12.75" hidden="false" customHeight="false" outlineLevel="0" collapsed="false">
      <c r="A79" s="1" t="n">
        <v>39203</v>
      </c>
      <c r="B79" s="0" t="n">
        <v>0.225</v>
      </c>
    </row>
    <row r="80" customFormat="false" ht="12.75" hidden="false" customHeight="false" outlineLevel="0" collapsed="false">
      <c r="A80" s="1" t="n">
        <v>39234</v>
      </c>
      <c r="B80" s="0" t="n">
        <v>0.215</v>
      </c>
    </row>
    <row r="81" customFormat="false" ht="12.75" hidden="false" customHeight="false" outlineLevel="0" collapsed="false">
      <c r="A81" s="1" t="n">
        <v>39264</v>
      </c>
      <c r="B81" s="0" t="n">
        <v>0.215</v>
      </c>
    </row>
    <row r="82" customFormat="false" ht="12.75" hidden="false" customHeight="false" outlineLevel="0" collapsed="false">
      <c r="A82" s="1" t="n">
        <v>39295</v>
      </c>
      <c r="B82" s="0" t="n">
        <v>0.215</v>
      </c>
    </row>
    <row r="83" customFormat="false" ht="12.75" hidden="false" customHeight="false" outlineLevel="0" collapsed="false">
      <c r="A83" s="1" t="n">
        <v>39326</v>
      </c>
      <c r="B83" s="0" t="n">
        <v>0.215</v>
      </c>
    </row>
    <row r="84" customFormat="false" ht="12.75" hidden="false" customHeight="false" outlineLevel="0" collapsed="false">
      <c r="A84" s="1" t="n">
        <v>39356</v>
      </c>
      <c r="B84" s="0" t="n">
        <v>0.205</v>
      </c>
    </row>
    <row r="85" customFormat="false" ht="12.75" hidden="false" customHeight="false" outlineLevel="0" collapsed="false">
      <c r="A85" s="1" t="n">
        <v>39387</v>
      </c>
      <c r="B85" s="0" t="n">
        <v>0.205</v>
      </c>
    </row>
    <row r="86" customFormat="false" ht="12.75" hidden="false" customHeight="false" outlineLevel="0" collapsed="false">
      <c r="A86" s="1" t="n">
        <v>39417</v>
      </c>
      <c r="B86" s="0" t="n">
        <v>0.205</v>
      </c>
    </row>
    <row r="87" customFormat="false" ht="12.75" hidden="false" customHeight="false" outlineLevel="0" collapsed="false">
      <c r="A87" s="1" t="n">
        <v>39448</v>
      </c>
      <c r="B87" s="0" t="n">
        <v>0.205</v>
      </c>
    </row>
    <row r="88" customFormat="false" ht="12.75" hidden="false" customHeight="false" outlineLevel="0" collapsed="false">
      <c r="A88" s="1" t="n">
        <v>39479</v>
      </c>
      <c r="B88" s="0" t="n">
        <v>0.205</v>
      </c>
    </row>
    <row r="89" customFormat="false" ht="12.75" hidden="false" customHeight="false" outlineLevel="0" collapsed="false">
      <c r="A89" s="1" t="n">
        <v>39508</v>
      </c>
      <c r="B89" s="0" t="n">
        <v>0.205</v>
      </c>
    </row>
    <row r="90" customFormat="false" ht="12.75" hidden="false" customHeight="false" outlineLevel="0" collapsed="false">
      <c r="A90" s="1" t="n">
        <v>39539</v>
      </c>
      <c r="B90" s="0" t="n">
        <v>0.205</v>
      </c>
    </row>
    <row r="91" customFormat="false" ht="12.75" hidden="false" customHeight="false" outlineLevel="0" collapsed="false">
      <c r="A91" s="1" t="n">
        <v>39569</v>
      </c>
      <c r="B91" s="0" t="n">
        <v>0.205</v>
      </c>
    </row>
    <row r="92" customFormat="false" ht="12.75" hidden="false" customHeight="false" outlineLevel="0" collapsed="false">
      <c r="A92" s="1" t="n">
        <v>39600</v>
      </c>
      <c r="B92" s="0" t="n">
        <v>0.205</v>
      </c>
    </row>
    <row r="93" customFormat="false" ht="12.75" hidden="false" customHeight="false" outlineLevel="0" collapsed="false">
      <c r="A93" s="1" t="n">
        <v>39630</v>
      </c>
      <c r="B93" s="0" t="n">
        <v>0.185</v>
      </c>
    </row>
    <row r="94" customFormat="false" ht="12.75" hidden="false" customHeight="false" outlineLevel="0" collapsed="false">
      <c r="A94" s="1" t="n">
        <v>39661</v>
      </c>
      <c r="B94" s="0" t="n">
        <v>0.185</v>
      </c>
    </row>
    <row r="95" customFormat="false" ht="12.75" hidden="false" customHeight="false" outlineLevel="0" collapsed="false">
      <c r="A95" s="1" t="n">
        <v>39692</v>
      </c>
      <c r="B95" s="0" t="n">
        <v>0.185</v>
      </c>
    </row>
    <row r="96" customFormat="false" ht="12.75" hidden="false" customHeight="false" outlineLevel="0" collapsed="false">
      <c r="A96" s="1" t="n">
        <v>39722</v>
      </c>
      <c r="B96" s="0" t="n">
        <v>0.185</v>
      </c>
    </row>
    <row r="97" customFormat="false" ht="12.75" hidden="false" customHeight="false" outlineLevel="0" collapsed="false">
      <c r="A97" s="1" t="n">
        <v>39753</v>
      </c>
      <c r="B97" s="0" t="n">
        <v>0.185</v>
      </c>
    </row>
    <row r="98" customFormat="false" ht="12.75" hidden="false" customHeight="false" outlineLevel="0" collapsed="false">
      <c r="A98" s="1" t="n">
        <v>39783</v>
      </c>
      <c r="B98" s="0" t="n">
        <v>0.185</v>
      </c>
    </row>
    <row r="99" customFormat="false" ht="12.75" hidden="false" customHeight="false" outlineLevel="0" collapsed="false">
      <c r="A99" s="1" t="n">
        <v>39814</v>
      </c>
      <c r="B99" s="0" t="n">
        <v>0.185</v>
      </c>
    </row>
    <row r="100" customFormat="false" ht="12.75" hidden="false" customHeight="false" outlineLevel="0" collapsed="false">
      <c r="A100" s="1" t="n">
        <v>39845</v>
      </c>
      <c r="B100" s="0" t="n">
        <v>0.185</v>
      </c>
    </row>
    <row r="101" customFormat="false" ht="12.75" hidden="false" customHeight="false" outlineLevel="0" collapsed="false">
      <c r="A101" s="1" t="n">
        <v>39873</v>
      </c>
      <c r="B101" s="0" t="n">
        <v>0.175</v>
      </c>
    </row>
    <row r="102" customFormat="false" ht="12.75" hidden="false" customHeight="false" outlineLevel="0" collapsed="false">
      <c r="A102" s="1" t="n">
        <v>39904</v>
      </c>
      <c r="B102" s="0" t="n">
        <v>0.175</v>
      </c>
    </row>
    <row r="103" customFormat="false" ht="12.75" hidden="false" customHeight="false" outlineLevel="0" collapsed="false">
      <c r="A103" s="1" t="n">
        <v>39934</v>
      </c>
      <c r="B103" s="0" t="n">
        <v>0.175</v>
      </c>
    </row>
    <row r="104" customFormat="false" ht="12.75" hidden="false" customHeight="false" outlineLevel="0" collapsed="false">
      <c r="A104" s="1" t="n">
        <v>39965</v>
      </c>
      <c r="B104" s="0" t="n">
        <v>0.175</v>
      </c>
    </row>
    <row r="105" customFormat="false" ht="12.75" hidden="false" customHeight="false" outlineLevel="0" collapsed="false">
      <c r="A105" s="1" t="n">
        <v>39995</v>
      </c>
      <c r="B105" s="0" t="n">
        <v>0.175</v>
      </c>
    </row>
    <row r="106" customFormat="false" ht="12.75" hidden="false" customHeight="false" outlineLevel="0" collapsed="false">
      <c r="A106" s="1" t="n">
        <v>40026</v>
      </c>
      <c r="B106" s="0" t="n">
        <v>0.175</v>
      </c>
    </row>
    <row r="107" customFormat="false" ht="12.75" hidden="false" customHeight="false" outlineLevel="0" collapsed="false">
      <c r="A107" s="1" t="n">
        <v>40057</v>
      </c>
      <c r="B107" s="0" t="n">
        <v>0.175</v>
      </c>
    </row>
    <row r="108" customFormat="false" ht="12.75" hidden="false" customHeight="false" outlineLevel="0" collapsed="false">
      <c r="A108" s="1" t="n">
        <v>40087</v>
      </c>
      <c r="B108" s="0" t="n">
        <v>0.175</v>
      </c>
    </row>
    <row r="109" customFormat="false" ht="12.75" hidden="false" customHeight="false" outlineLevel="0" collapsed="false">
      <c r="A109" s="1" t="n">
        <v>40118</v>
      </c>
      <c r="B109" s="0" t="n">
        <v>0.175</v>
      </c>
    </row>
    <row r="110" customFormat="false" ht="12.75" hidden="false" customHeight="false" outlineLevel="0" collapsed="false">
      <c r="A110" s="1" t="n">
        <v>40148</v>
      </c>
      <c r="B110" s="0" t="n">
        <v>0.175</v>
      </c>
    </row>
    <row r="111" customFormat="false" ht="12.75" hidden="false" customHeight="false" outlineLevel="0" collapsed="false">
      <c r="A111" s="1" t="n">
        <v>40179</v>
      </c>
      <c r="B111" s="0" t="n">
        <v>0.175</v>
      </c>
    </row>
    <row r="112" customFormat="false" ht="12.75" hidden="false" customHeight="false" outlineLevel="0" collapsed="false">
      <c r="A112" s="1" t="n">
        <v>40210</v>
      </c>
      <c r="B112" s="0" t="n">
        <v>0.175</v>
      </c>
    </row>
    <row r="113" customFormat="false" ht="12.75" hidden="false" customHeight="false" outlineLevel="0" collapsed="false">
      <c r="A113" s="1" t="n">
        <v>40238</v>
      </c>
      <c r="B113" s="0" t="n">
        <v>0.17</v>
      </c>
    </row>
    <row r="114" customFormat="false" ht="12.75" hidden="false" customHeight="false" outlineLevel="0" collapsed="false">
      <c r="A114" s="1" t="n">
        <v>40269</v>
      </c>
      <c r="B114" s="0" t="n">
        <v>0.17</v>
      </c>
    </row>
    <row r="115" customFormat="false" ht="12.75" hidden="false" customHeight="false" outlineLevel="0" collapsed="false">
      <c r="A115" s="1" t="n">
        <v>40299</v>
      </c>
      <c r="B115" s="0" t="n">
        <v>0.17</v>
      </c>
    </row>
    <row r="116" customFormat="false" ht="12.75" hidden="false" customHeight="false" outlineLevel="0" collapsed="false">
      <c r="A116" s="1" t="n">
        <v>40330</v>
      </c>
      <c r="B116" s="0" t="n">
        <v>0.17</v>
      </c>
    </row>
    <row r="117" customFormat="false" ht="12.75" hidden="false" customHeight="false" outlineLevel="0" collapsed="false">
      <c r="A117" s="1" t="n">
        <v>40360</v>
      </c>
      <c r="B117" s="0" t="n">
        <v>0.17</v>
      </c>
    </row>
    <row r="118" customFormat="false" ht="12.75" hidden="false" customHeight="false" outlineLevel="0" collapsed="false">
      <c r="A118" s="1" t="n">
        <v>40391</v>
      </c>
      <c r="B118" s="0" t="n">
        <v>0.17</v>
      </c>
    </row>
    <row r="119" customFormat="false" ht="12.75" hidden="false" customHeight="false" outlineLevel="0" collapsed="false">
      <c r="A119" s="1" t="n">
        <v>40422</v>
      </c>
      <c r="B119" s="0" t="n">
        <v>0.17</v>
      </c>
    </row>
    <row r="120" customFormat="false" ht="12.75" hidden="false" customHeight="false" outlineLevel="0" collapsed="false">
      <c r="A120" s="1" t="n">
        <v>40452</v>
      </c>
      <c r="B120" s="0" t="n">
        <v>0.17</v>
      </c>
    </row>
    <row r="121" customFormat="false" ht="12.75" hidden="false" customHeight="false" outlineLevel="0" collapsed="false">
      <c r="A121" s="1" t="n">
        <v>40483</v>
      </c>
      <c r="B121" s="0" t="n">
        <v>0.17</v>
      </c>
    </row>
    <row r="122" customFormat="false" ht="12.75" hidden="false" customHeight="false" outlineLevel="0" collapsed="false">
      <c r="A122" s="1" t="n">
        <v>40513</v>
      </c>
      <c r="B122" s="0" t="n">
        <v>0.17</v>
      </c>
    </row>
    <row r="123" customFormat="false" ht="12.75" hidden="false" customHeight="false" outlineLevel="0" collapsed="false">
      <c r="A123" s="1" t="n">
        <v>40544</v>
      </c>
      <c r="B123" s="0" t="n">
        <v>0.17</v>
      </c>
    </row>
    <row r="124" customFormat="false" ht="12.75" hidden="false" customHeight="false" outlineLevel="0" collapsed="false">
      <c r="A124" s="1" t="n">
        <v>40575</v>
      </c>
      <c r="B124" s="0" t="n">
        <v>0.17</v>
      </c>
    </row>
    <row r="125" customFormat="false" ht="12.75" hidden="false" customHeight="false" outlineLevel="0" collapsed="false">
      <c r="A125" s="1" t="n">
        <v>40603</v>
      </c>
      <c r="B125" s="0" t="n">
        <v>0.16</v>
      </c>
    </row>
    <row r="126" customFormat="false" ht="12.75" hidden="false" customHeight="false" outlineLevel="0" collapsed="false">
      <c r="A126" s="1" t="n">
        <v>40634</v>
      </c>
      <c r="B126" s="0" t="n">
        <v>0.16</v>
      </c>
    </row>
    <row r="127" customFormat="false" ht="12.75" hidden="false" customHeight="false" outlineLevel="0" collapsed="false">
      <c r="A127" s="1" t="n">
        <v>40664</v>
      </c>
      <c r="B127" s="0" t="n">
        <v>0.16</v>
      </c>
    </row>
    <row r="128" customFormat="false" ht="12.75" hidden="false" customHeight="false" outlineLevel="0" collapsed="false">
      <c r="A128" s="1" t="n">
        <v>40695</v>
      </c>
      <c r="B128" s="0" t="n">
        <v>0.16</v>
      </c>
    </row>
    <row r="129" customFormat="false" ht="12.75" hidden="false" customHeight="false" outlineLevel="0" collapsed="false">
      <c r="A129" s="1" t="n">
        <v>40725</v>
      </c>
      <c r="B129" s="0" t="n">
        <v>0.16</v>
      </c>
    </row>
    <row r="130" customFormat="false" ht="12.75" hidden="false" customHeight="false" outlineLevel="0" collapsed="false">
      <c r="A130" s="1" t="n">
        <v>40756</v>
      </c>
      <c r="B130" s="0" t="n">
        <v>0.16</v>
      </c>
    </row>
    <row r="131" customFormat="false" ht="12.75" hidden="false" customHeight="false" outlineLevel="0" collapsed="false">
      <c r="A131" s="1" t="n">
        <v>40787</v>
      </c>
      <c r="B131" s="0" t="n">
        <v>0.16</v>
      </c>
    </row>
    <row r="132" customFormat="false" ht="12.75" hidden="false" customHeight="false" outlineLevel="0" collapsed="false">
      <c r="A132" s="1" t="n">
        <v>40817</v>
      </c>
      <c r="B132" s="0" t="n">
        <v>0.16</v>
      </c>
    </row>
    <row r="133" customFormat="false" ht="12.75" hidden="false" customHeight="false" outlineLevel="0" collapsed="false">
      <c r="A133" s="1" t="n">
        <v>40848</v>
      </c>
      <c r="B133" s="0" t="n">
        <v>0.16</v>
      </c>
    </row>
    <row r="134" customFormat="false" ht="12.75" hidden="false" customHeight="false" outlineLevel="0" collapsed="false">
      <c r="A134" s="1" t="n">
        <v>40878</v>
      </c>
      <c r="B134" s="0" t="n">
        <v>0.16</v>
      </c>
    </row>
    <row r="135" customFormat="false" ht="12.75" hidden="false" customHeight="false" outlineLevel="0" collapsed="false">
      <c r="A135" s="1" t="n">
        <v>40909</v>
      </c>
      <c r="B135" s="0" t="n">
        <v>0.16</v>
      </c>
    </row>
    <row r="136" customFormat="false" ht="12.75" hidden="false" customHeight="false" outlineLevel="0" collapsed="false">
      <c r="A136" s="1" t="n">
        <v>40940</v>
      </c>
      <c r="B136" s="0" t="n">
        <v>0.16</v>
      </c>
    </row>
    <row r="137" customFormat="false" ht="12.75" hidden="false" customHeight="false" outlineLevel="0" collapsed="false">
      <c r="A137" s="1" t="n">
        <v>40969</v>
      </c>
      <c r="B137" s="0" t="n">
        <v>0.155</v>
      </c>
    </row>
    <row r="138" customFormat="false" ht="12.75" hidden="false" customHeight="false" outlineLevel="0" collapsed="false">
      <c r="A138" s="1" t="n">
        <v>41000</v>
      </c>
      <c r="B138" s="0" t="n">
        <v>0.155</v>
      </c>
    </row>
    <row r="139" customFormat="false" ht="12.75" hidden="false" customHeight="false" outlineLevel="0" collapsed="false">
      <c r="A139" s="1" t="n">
        <v>41030</v>
      </c>
      <c r="B139" s="0" t="n">
        <v>0.155</v>
      </c>
    </row>
    <row r="140" customFormat="false" ht="12.75" hidden="false" customHeight="false" outlineLevel="0" collapsed="false">
      <c r="A140" s="1" t="n">
        <v>41061</v>
      </c>
      <c r="B140" s="0" t="n">
        <v>0.155</v>
      </c>
    </row>
    <row r="141" customFormat="false" ht="12.75" hidden="false" customHeight="false" outlineLevel="0" collapsed="false">
      <c r="A141" s="1" t="n">
        <v>41091</v>
      </c>
      <c r="B141" s="0" t="n">
        <v>0.155</v>
      </c>
    </row>
    <row r="142" customFormat="false" ht="12.75" hidden="false" customHeight="false" outlineLevel="0" collapsed="false">
      <c r="A142" s="1" t="n">
        <v>41122</v>
      </c>
      <c r="B142" s="0" t="n">
        <v>0.155</v>
      </c>
    </row>
    <row r="143" customFormat="false" ht="12.75" hidden="false" customHeight="false" outlineLevel="0" collapsed="false">
      <c r="A143" s="1" t="n">
        <v>41153</v>
      </c>
      <c r="B143" s="0" t="n">
        <v>0.155</v>
      </c>
    </row>
    <row r="144" customFormat="false" ht="12.75" hidden="false" customHeight="false" outlineLevel="0" collapsed="false">
      <c r="A144" s="1" t="n">
        <v>41183</v>
      </c>
      <c r="B144" s="0" t="n">
        <v>0.155</v>
      </c>
    </row>
    <row r="145" customFormat="false" ht="12.75" hidden="false" customHeight="false" outlineLevel="0" collapsed="false">
      <c r="A145" s="1" t="n">
        <v>41214</v>
      </c>
      <c r="B145" s="0" t="n">
        <v>0.155</v>
      </c>
    </row>
    <row r="146" customFormat="false" ht="12.75" hidden="false" customHeight="false" outlineLevel="0" collapsed="false">
      <c r="A146" s="1" t="n">
        <v>41244</v>
      </c>
      <c r="B146" s="0" t="n">
        <v>0.155</v>
      </c>
    </row>
    <row r="147" customFormat="false" ht="12.75" hidden="false" customHeight="false" outlineLevel="0" collapsed="false">
      <c r="A147" s="1" t="n">
        <v>41275</v>
      </c>
      <c r="B147" s="0" t="n">
        <v>0.155</v>
      </c>
    </row>
    <row r="148" customFormat="false" ht="12.75" hidden="false" customHeight="false" outlineLevel="0" collapsed="false">
      <c r="A148" s="1" t="n">
        <v>41306</v>
      </c>
      <c r="B148" s="0" t="n">
        <v>0.155</v>
      </c>
    </row>
    <row r="149" customFormat="false" ht="12.75" hidden="false" customHeight="false" outlineLevel="0" collapsed="false">
      <c r="A149" s="1" t="n">
        <v>41334</v>
      </c>
      <c r="B149" s="0" t="n">
        <v>0.155</v>
      </c>
    </row>
    <row r="150" customFormat="false" ht="12.75" hidden="false" customHeight="false" outlineLevel="0" collapsed="false">
      <c r="A150" s="1" t="n">
        <v>41365</v>
      </c>
      <c r="B150" s="0" t="n">
        <v>0.155</v>
      </c>
    </row>
    <row r="151" customFormat="false" ht="12.75" hidden="false" customHeight="false" outlineLevel="0" collapsed="false">
      <c r="A151" s="1" t="n">
        <v>41395</v>
      </c>
      <c r="B151" s="0" t="n">
        <v>0.155</v>
      </c>
    </row>
    <row r="152" customFormat="false" ht="12.75" hidden="false" customHeight="false" outlineLevel="0" collapsed="false">
      <c r="A152" s="1" t="n">
        <v>41426</v>
      </c>
      <c r="B152" s="0" t="n">
        <v>0.155</v>
      </c>
    </row>
    <row r="153" customFormat="false" ht="12.75" hidden="false" customHeight="false" outlineLevel="0" collapsed="false">
      <c r="A153" s="1" t="n">
        <v>41456</v>
      </c>
      <c r="B153" s="0" t="n">
        <v>0.155</v>
      </c>
    </row>
    <row r="154" customFormat="false" ht="12.75" hidden="false" customHeight="false" outlineLevel="0" collapsed="false">
      <c r="A154" s="1" t="n">
        <v>41487</v>
      </c>
      <c r="B154" s="0" t="n">
        <v>0.155</v>
      </c>
    </row>
    <row r="155" customFormat="false" ht="12.75" hidden="false" customHeight="false" outlineLevel="0" collapsed="false">
      <c r="A155" s="1" t="n">
        <v>41518</v>
      </c>
      <c r="B155" s="0" t="n">
        <v>0.155</v>
      </c>
    </row>
    <row r="156" customFormat="false" ht="12.75" hidden="false" customHeight="false" outlineLevel="0" collapsed="false">
      <c r="A156" s="1" t="n">
        <v>41548</v>
      </c>
      <c r="B156" s="0" t="n">
        <v>0.155</v>
      </c>
    </row>
    <row r="157" customFormat="false" ht="12.75" hidden="false" customHeight="false" outlineLevel="0" collapsed="false">
      <c r="A157" s="1" t="n">
        <v>41579</v>
      </c>
      <c r="B157" s="0" t="n">
        <v>0.155</v>
      </c>
    </row>
    <row r="158" customFormat="false" ht="12.75" hidden="false" customHeight="false" outlineLevel="0" collapsed="false">
      <c r="A158" s="1" t="n">
        <v>41609</v>
      </c>
      <c r="B158" s="0" t="n">
        <v>0.155</v>
      </c>
    </row>
    <row r="159" customFormat="false" ht="12.75" hidden="false" customHeight="false" outlineLevel="0" collapsed="false">
      <c r="A159" s="1" t="n">
        <v>41640</v>
      </c>
      <c r="B159" s="0" t="n">
        <v>0.155</v>
      </c>
    </row>
    <row r="160" customFormat="false" ht="12.75" hidden="false" customHeight="false" outlineLevel="0" collapsed="false">
      <c r="A160" s="1" t="n">
        <v>41671</v>
      </c>
      <c r="B160" s="0" t="n">
        <v>0.155</v>
      </c>
    </row>
    <row r="161" customFormat="false" ht="12.75" hidden="false" customHeight="false" outlineLevel="0" collapsed="false">
      <c r="A161" s="1" t="n">
        <v>41699</v>
      </c>
      <c r="B161" s="0" t="n">
        <v>0.15</v>
      </c>
    </row>
    <row r="162" customFormat="false" ht="12.75" hidden="false" customHeight="false" outlineLevel="0" collapsed="false">
      <c r="A162" s="1" t="n">
        <v>41730</v>
      </c>
      <c r="B162" s="0" t="n">
        <v>0.15</v>
      </c>
    </row>
    <row r="163" customFormat="false" ht="12.75" hidden="false" customHeight="false" outlineLevel="0" collapsed="false">
      <c r="A163" s="1" t="n">
        <v>41760</v>
      </c>
      <c r="B163" s="0" t="n">
        <v>0.15</v>
      </c>
    </row>
    <row r="164" customFormat="false" ht="12.75" hidden="false" customHeight="false" outlineLevel="0" collapsed="false">
      <c r="A164" s="1" t="n">
        <v>41791</v>
      </c>
      <c r="B164" s="0" t="n">
        <v>0.15</v>
      </c>
    </row>
    <row r="165" customFormat="false" ht="12.75" hidden="false" customHeight="false" outlineLevel="0" collapsed="false">
      <c r="A165" s="1" t="n">
        <v>41821</v>
      </c>
      <c r="B165" s="0" t="n">
        <v>0.15</v>
      </c>
    </row>
    <row r="166" customFormat="false" ht="12.75" hidden="false" customHeight="false" outlineLevel="0" collapsed="false">
      <c r="A166" s="1" t="n">
        <v>41852</v>
      </c>
      <c r="B166" s="0" t="n">
        <v>0.15</v>
      </c>
    </row>
    <row r="167" customFormat="false" ht="12.75" hidden="false" customHeight="false" outlineLevel="0" collapsed="false">
      <c r="A167" s="1" t="n">
        <v>41883</v>
      </c>
      <c r="B167" s="0" t="n">
        <v>0.15</v>
      </c>
    </row>
    <row r="168" customFormat="false" ht="12.75" hidden="false" customHeight="false" outlineLevel="0" collapsed="false">
      <c r="A168" s="1" t="n">
        <v>41913</v>
      </c>
      <c r="B168" s="0" t="n">
        <v>0.15</v>
      </c>
    </row>
    <row r="169" customFormat="false" ht="12.75" hidden="false" customHeight="false" outlineLevel="0" collapsed="false">
      <c r="A169" s="1" t="n">
        <v>41944</v>
      </c>
      <c r="B169" s="0" t="n">
        <v>0.15</v>
      </c>
    </row>
    <row r="170" customFormat="false" ht="12.75" hidden="false" customHeight="false" outlineLevel="0" collapsed="false">
      <c r="A170" s="1" t="n">
        <v>41974</v>
      </c>
      <c r="B170" s="0" t="n">
        <v>0.15</v>
      </c>
    </row>
    <row r="171" customFormat="false" ht="12.75" hidden="false" customHeight="false" outlineLevel="0" collapsed="false">
      <c r="A171" s="1" t="n">
        <v>42005</v>
      </c>
      <c r="B171" s="0" t="n">
        <v>0.15</v>
      </c>
    </row>
    <row r="172" customFormat="false" ht="12.75" hidden="false" customHeight="false" outlineLevel="0" collapsed="false">
      <c r="A172" s="1" t="n">
        <v>42036</v>
      </c>
      <c r="B172" s="0" t="n">
        <v>0.15</v>
      </c>
    </row>
    <row r="173" customFormat="false" ht="12.75" hidden="false" customHeight="false" outlineLevel="0" collapsed="false">
      <c r="A173" s="1" t="n">
        <v>42064</v>
      </c>
      <c r="B173" s="0" t="n">
        <v>0.15</v>
      </c>
    </row>
    <row r="174" customFormat="false" ht="12.75" hidden="false" customHeight="false" outlineLevel="0" collapsed="false">
      <c r="A174" s="1" t="n">
        <v>42095</v>
      </c>
      <c r="B174" s="0" t="n">
        <v>0.15</v>
      </c>
    </row>
    <row r="175" customFormat="false" ht="12.75" hidden="false" customHeight="false" outlineLevel="0" collapsed="false">
      <c r="A175" s="1" t="n">
        <v>42125</v>
      </c>
      <c r="B175" s="0" t="n">
        <v>0.15</v>
      </c>
    </row>
    <row r="176" customFormat="false" ht="12.75" hidden="false" customHeight="false" outlineLevel="0" collapsed="false">
      <c r="A176" s="1" t="n">
        <v>42156</v>
      </c>
      <c r="B176" s="0" t="n">
        <v>0.15</v>
      </c>
    </row>
    <row r="177" customFormat="false" ht="12.75" hidden="false" customHeight="false" outlineLevel="0" collapsed="false">
      <c r="A177" s="1" t="n">
        <v>42186</v>
      </c>
      <c r="B177" s="0" t="n">
        <v>0.15</v>
      </c>
    </row>
    <row r="178" customFormat="false" ht="12.75" hidden="false" customHeight="false" outlineLevel="0" collapsed="false">
      <c r="A178" s="1" t="n">
        <v>42217</v>
      </c>
      <c r="B178" s="0" t="n">
        <v>0.15</v>
      </c>
    </row>
    <row r="179" customFormat="false" ht="12.75" hidden="false" customHeight="false" outlineLevel="0" collapsed="false">
      <c r="A179" s="1" t="n">
        <v>42248</v>
      </c>
      <c r="B179" s="0" t="n">
        <v>0.15</v>
      </c>
    </row>
    <row r="180" customFormat="false" ht="12.75" hidden="false" customHeight="false" outlineLevel="0" collapsed="false">
      <c r="A180" s="1" t="n">
        <v>42278</v>
      </c>
      <c r="B180" s="0" t="n">
        <v>0.15</v>
      </c>
    </row>
    <row r="181" customFormat="false" ht="12.75" hidden="false" customHeight="false" outlineLevel="0" collapsed="false">
      <c r="A181" s="1" t="n">
        <v>42309</v>
      </c>
      <c r="B181" s="0" t="n">
        <v>0.15</v>
      </c>
    </row>
    <row r="182" customFormat="false" ht="12.75" hidden="false" customHeight="false" outlineLevel="0" collapsed="false">
      <c r="A182" s="1" t="n">
        <v>42339</v>
      </c>
      <c r="B182" s="0" t="n">
        <v>0.15</v>
      </c>
    </row>
    <row r="183" customFormat="false" ht="12.75" hidden="false" customHeight="false" outlineLevel="0" collapsed="false">
      <c r="A183" s="1" t="n">
        <v>42370</v>
      </c>
      <c r="B183" s="0" t="n">
        <v>0.15</v>
      </c>
    </row>
    <row r="184" customFormat="false" ht="12.75" hidden="false" customHeight="false" outlineLevel="0" collapsed="false">
      <c r="A184" s="1" t="n">
        <v>42401</v>
      </c>
      <c r="B184" s="0" t="n">
        <v>0.15</v>
      </c>
    </row>
    <row r="185" customFormat="false" ht="12.75" hidden="false" customHeight="false" outlineLevel="0" collapsed="false">
      <c r="A185" s="1" t="n">
        <v>42430</v>
      </c>
      <c r="B185" s="0" t="n">
        <v>0.15</v>
      </c>
    </row>
    <row r="186" customFormat="false" ht="12.75" hidden="false" customHeight="false" outlineLevel="0" collapsed="false">
      <c r="A186" s="1" t="n">
        <v>42461</v>
      </c>
      <c r="B186" s="0" t="n">
        <v>0.15</v>
      </c>
    </row>
    <row r="187" customFormat="false" ht="12.75" hidden="false" customHeight="false" outlineLevel="0" collapsed="false">
      <c r="A187" s="1" t="n">
        <v>42491</v>
      </c>
      <c r="B187" s="0" t="n">
        <v>0.15</v>
      </c>
    </row>
    <row r="188" customFormat="false" ht="12.75" hidden="false" customHeight="false" outlineLevel="0" collapsed="false">
      <c r="A188" s="1" t="n">
        <v>42522</v>
      </c>
      <c r="B188" s="0" t="n">
        <v>0.15</v>
      </c>
    </row>
    <row r="189" customFormat="false" ht="12.75" hidden="false" customHeight="false" outlineLevel="0" collapsed="false">
      <c r="A189" s="1" t="n">
        <v>42552</v>
      </c>
      <c r="B189" s="0" t="n">
        <v>0.15</v>
      </c>
    </row>
    <row r="190" customFormat="false" ht="12.75" hidden="false" customHeight="false" outlineLevel="0" collapsed="false">
      <c r="A190" s="1" t="n">
        <v>42583</v>
      </c>
      <c r="B190" s="0" t="n">
        <v>0.15</v>
      </c>
    </row>
    <row r="191" customFormat="false" ht="12.75" hidden="false" customHeight="false" outlineLevel="0" collapsed="false">
      <c r="A191" s="1" t="n">
        <v>42614</v>
      </c>
      <c r="B191" s="0" t="n">
        <v>0.15</v>
      </c>
    </row>
    <row r="192" customFormat="false" ht="12.75" hidden="false" customHeight="false" outlineLevel="0" collapsed="false">
      <c r="A192" s="1" t="n">
        <v>42644</v>
      </c>
      <c r="B192" s="0" t="n">
        <v>0.15</v>
      </c>
    </row>
    <row r="193" customFormat="false" ht="12.75" hidden="false" customHeight="false" outlineLevel="0" collapsed="false">
      <c r="A193" s="1" t="n">
        <v>42675</v>
      </c>
      <c r="B193" s="0" t="n">
        <v>0.15</v>
      </c>
    </row>
    <row r="194" customFormat="false" ht="12.75" hidden="false" customHeight="false" outlineLevel="0" collapsed="false">
      <c r="A194" s="1" t="n">
        <v>42705</v>
      </c>
      <c r="B194" s="0" t="n">
        <v>0.15</v>
      </c>
    </row>
    <row r="195" customFormat="false" ht="12.75" hidden="false" customHeight="false" outlineLevel="0" collapsed="false">
      <c r="A195" s="1" t="n">
        <v>42736</v>
      </c>
      <c r="B195" s="0" t="n">
        <v>0.15</v>
      </c>
    </row>
    <row r="196" customFormat="false" ht="12.75" hidden="false" customHeight="false" outlineLevel="0" collapsed="false">
      <c r="A196" s="1" t="n">
        <v>42767</v>
      </c>
      <c r="B196" s="0" t="n">
        <v>0.15</v>
      </c>
    </row>
    <row r="197" customFormat="false" ht="12.75" hidden="false" customHeight="false" outlineLevel="0" collapsed="false">
      <c r="A197" s="1" t="n">
        <v>42795</v>
      </c>
      <c r="B197" s="0" t="n">
        <v>0.15</v>
      </c>
    </row>
    <row r="198" customFormat="false" ht="12.75" hidden="false" customHeight="false" outlineLevel="0" collapsed="false">
      <c r="A198" s="1" t="n">
        <v>42826</v>
      </c>
      <c r="B198" s="0" t="n">
        <v>0.15</v>
      </c>
    </row>
    <row r="199" customFormat="false" ht="12.75" hidden="false" customHeight="false" outlineLevel="0" collapsed="false">
      <c r="A199" s="1" t="n">
        <v>42856</v>
      </c>
      <c r="B199" s="0" t="n">
        <v>0.15</v>
      </c>
    </row>
    <row r="200" customFormat="false" ht="12.75" hidden="false" customHeight="false" outlineLevel="0" collapsed="false">
      <c r="A200" s="1" t="n">
        <v>42887</v>
      </c>
      <c r="B200" s="0" t="n">
        <v>0.15</v>
      </c>
    </row>
    <row r="201" customFormat="false" ht="12.75" hidden="false" customHeight="false" outlineLevel="0" collapsed="false">
      <c r="A201" s="1" t="n">
        <v>42917</v>
      </c>
      <c r="B201" s="0" t="n">
        <v>0.15</v>
      </c>
    </row>
    <row r="202" customFormat="false" ht="12.75" hidden="false" customHeight="false" outlineLevel="0" collapsed="false">
      <c r="A202" s="1" t="n">
        <v>42948</v>
      </c>
      <c r="B202" s="0" t="n">
        <v>0.15</v>
      </c>
    </row>
    <row r="203" customFormat="false" ht="12.75" hidden="false" customHeight="false" outlineLevel="0" collapsed="false">
      <c r="A203" s="1" t="n">
        <v>42979</v>
      </c>
      <c r="B203" s="0" t="n">
        <v>0.15</v>
      </c>
    </row>
    <row r="204" customFormat="false" ht="12.75" hidden="false" customHeight="false" outlineLevel="0" collapsed="false">
      <c r="A204" s="1" t="n">
        <v>43009</v>
      </c>
      <c r="B204" s="0" t="n">
        <v>0.15</v>
      </c>
    </row>
    <row r="205" customFormat="false" ht="12.75" hidden="false" customHeight="false" outlineLevel="0" collapsed="false">
      <c r="A205" s="1" t="n">
        <v>43040</v>
      </c>
      <c r="B205" s="0" t="n">
        <v>0.15</v>
      </c>
    </row>
    <row r="206" customFormat="false" ht="12.75" hidden="false" customHeight="false" outlineLevel="0" collapsed="false">
      <c r="A206" s="1" t="n">
        <v>43070</v>
      </c>
      <c r="B206" s="0" t="n">
        <v>0.15</v>
      </c>
    </row>
    <row r="207" customFormat="false" ht="12.75" hidden="false" customHeight="false" outlineLevel="0" collapsed="false">
      <c r="A207" s="1" t="n">
        <v>43101</v>
      </c>
      <c r="B207" s="0" t="n">
        <v>0.1485</v>
      </c>
    </row>
    <row r="208" customFormat="false" ht="12.75" hidden="false" customHeight="false" outlineLevel="0" collapsed="false">
      <c r="A208" s="1" t="n">
        <v>43132</v>
      </c>
      <c r="B208" s="0" t="n">
        <v>0.1485</v>
      </c>
    </row>
    <row r="209" customFormat="false" ht="12.75" hidden="false" customHeight="false" outlineLevel="0" collapsed="false">
      <c r="A209" s="1" t="n">
        <v>43160</v>
      </c>
      <c r="B209" s="0" t="n">
        <v>0.1485</v>
      </c>
    </row>
    <row r="210" customFormat="false" ht="12.75" hidden="false" customHeight="false" outlineLevel="0" collapsed="false">
      <c r="A210" s="1" t="n">
        <v>43191</v>
      </c>
      <c r="B210" s="0" t="n">
        <v>0.1485</v>
      </c>
    </row>
    <row r="211" customFormat="false" ht="12.75" hidden="false" customHeight="false" outlineLevel="0" collapsed="false">
      <c r="A211" s="1" t="n">
        <v>43221</v>
      </c>
      <c r="B211" s="0" t="n">
        <v>0.1485</v>
      </c>
    </row>
    <row r="212" customFormat="false" ht="12.75" hidden="false" customHeight="false" outlineLevel="0" collapsed="false">
      <c r="A212" s="1" t="n">
        <v>43252</v>
      </c>
      <c r="B212" s="0" t="n">
        <v>0.1485</v>
      </c>
    </row>
    <row r="213" customFormat="false" ht="12.75" hidden="false" customHeight="false" outlineLevel="0" collapsed="false">
      <c r="A213" s="1" t="n">
        <v>43282</v>
      </c>
      <c r="B213" s="0" t="n">
        <v>0.1485</v>
      </c>
    </row>
    <row r="214" customFormat="false" ht="12.75" hidden="false" customHeight="false" outlineLevel="0" collapsed="false">
      <c r="A214" s="1" t="n">
        <v>43313</v>
      </c>
      <c r="B214" s="0" t="n">
        <v>0.1485</v>
      </c>
    </row>
    <row r="215" customFormat="false" ht="12.75" hidden="false" customHeight="false" outlineLevel="0" collapsed="false">
      <c r="A215" s="1" t="n">
        <v>43344</v>
      </c>
      <c r="B215" s="0" t="n">
        <v>0.1485</v>
      </c>
    </row>
    <row r="216" customFormat="false" ht="12.75" hidden="false" customHeight="false" outlineLevel="0" collapsed="false">
      <c r="A216" s="1" t="n">
        <v>43374</v>
      </c>
      <c r="B216" s="0" t="n">
        <v>0.1485</v>
      </c>
    </row>
    <row r="217" customFormat="false" ht="12.75" hidden="false" customHeight="false" outlineLevel="0" collapsed="false">
      <c r="A217" s="1" t="n">
        <v>43405</v>
      </c>
      <c r="B217" s="0" t="n">
        <v>0.1485</v>
      </c>
    </row>
    <row r="218" customFormat="false" ht="12.75" hidden="false" customHeight="false" outlineLevel="0" collapsed="false">
      <c r="A218" s="1" t="n">
        <v>43435</v>
      </c>
      <c r="B218" s="0" t="n">
        <v>0.1485</v>
      </c>
    </row>
    <row r="219" customFormat="false" ht="12.75" hidden="false" customHeight="false" outlineLevel="0" collapsed="false">
      <c r="A219" s="1" t="n">
        <v>43466</v>
      </c>
      <c r="B219" s="0" t="n">
        <v>0.1485</v>
      </c>
    </row>
    <row r="220" customFormat="false" ht="12.75" hidden="false" customHeight="false" outlineLevel="0" collapsed="false">
      <c r="A220" s="1" t="n">
        <v>43497</v>
      </c>
      <c r="B220" s="0" t="n">
        <v>0.1485</v>
      </c>
    </row>
    <row r="221" customFormat="false" ht="12.75" hidden="false" customHeight="false" outlineLevel="0" collapsed="false">
      <c r="A221" s="1" t="n">
        <v>43525</v>
      </c>
      <c r="B221" s="0" t="n">
        <v>0.1485</v>
      </c>
    </row>
    <row r="222" customFormat="false" ht="12.75" hidden="false" customHeight="false" outlineLevel="0" collapsed="false">
      <c r="A222" s="1" t="n">
        <v>43556</v>
      </c>
      <c r="B222" s="0" t="n">
        <v>0.1485</v>
      </c>
    </row>
    <row r="223" customFormat="false" ht="12.75" hidden="false" customHeight="false" outlineLevel="0" collapsed="false">
      <c r="A223" s="1" t="n">
        <v>43586</v>
      </c>
      <c r="B223" s="0" t="n">
        <v>0.1485</v>
      </c>
    </row>
    <row r="224" customFormat="false" ht="12.75" hidden="false" customHeight="false" outlineLevel="0" collapsed="false">
      <c r="A224" s="1" t="n">
        <v>43617</v>
      </c>
      <c r="B224" s="0" t="n">
        <v>0.1485</v>
      </c>
    </row>
    <row r="225" customFormat="false" ht="12.75" hidden="false" customHeight="false" outlineLevel="0" collapsed="false">
      <c r="A225" s="1" t="n">
        <v>43647</v>
      </c>
      <c r="B225" s="0" t="n">
        <v>0.1485</v>
      </c>
    </row>
    <row r="226" customFormat="false" ht="12.75" hidden="false" customHeight="false" outlineLevel="0" collapsed="false">
      <c r="A226" s="1" t="n">
        <v>43678</v>
      </c>
      <c r="B226" s="0" t="n">
        <v>0.1485</v>
      </c>
    </row>
    <row r="227" customFormat="false" ht="12.75" hidden="false" customHeight="false" outlineLevel="0" collapsed="false">
      <c r="A227" s="1" t="n">
        <v>43709</v>
      </c>
      <c r="B227" s="0" t="n">
        <v>0.1485</v>
      </c>
    </row>
    <row r="228" customFormat="false" ht="12.75" hidden="false" customHeight="false" outlineLevel="0" collapsed="false">
      <c r="A228" s="1" t="n">
        <v>43739</v>
      </c>
      <c r="B228" s="0" t="n">
        <v>0.1485</v>
      </c>
    </row>
    <row r="229" customFormat="false" ht="12.75" hidden="false" customHeight="false" outlineLevel="0" collapsed="false">
      <c r="A229" s="1" t="n">
        <v>43770</v>
      </c>
      <c r="B229" s="0" t="n">
        <v>0.1485</v>
      </c>
    </row>
    <row r="230" customFormat="false" ht="12.75" hidden="false" customHeight="false" outlineLevel="0" collapsed="false">
      <c r="A230" s="1" t="n">
        <v>43800</v>
      </c>
      <c r="B230" s="0" t="n">
        <v>0.1485</v>
      </c>
    </row>
    <row r="231" customFormat="false" ht="12.75" hidden="false" customHeight="false" outlineLevel="0" collapsed="false">
      <c r="A231" s="1" t="n">
        <v>43831</v>
      </c>
      <c r="B231" s="0" t="n">
        <v>0.1485</v>
      </c>
    </row>
    <row r="232" customFormat="false" ht="12.75" hidden="false" customHeight="false" outlineLevel="0" collapsed="false">
      <c r="A232" s="1" t="n">
        <v>43862</v>
      </c>
      <c r="B232" s="0" t="n">
        <v>0.1485</v>
      </c>
    </row>
    <row r="233" customFormat="false" ht="12.75" hidden="false" customHeight="false" outlineLevel="0" collapsed="false">
      <c r="A233" s="1" t="n">
        <v>43891</v>
      </c>
      <c r="B233" s="0" t="n">
        <v>0.1485</v>
      </c>
    </row>
    <row r="234" customFormat="false" ht="12.75" hidden="false" customHeight="false" outlineLevel="0" collapsed="false">
      <c r="A234" s="1" t="n">
        <v>43922</v>
      </c>
      <c r="B234" s="0" t="n">
        <v>0.1485</v>
      </c>
    </row>
    <row r="235" customFormat="false" ht="12.75" hidden="false" customHeight="false" outlineLevel="0" collapsed="false">
      <c r="A235" s="1" t="n">
        <v>43952</v>
      </c>
      <c r="B235" s="0" t="n">
        <v>0.1485</v>
      </c>
    </row>
    <row r="236" customFormat="false" ht="12.75" hidden="false" customHeight="false" outlineLevel="0" collapsed="false">
      <c r="A236" s="1" t="n">
        <v>43983</v>
      </c>
      <c r="B236" s="0" t="n">
        <v>0.1485</v>
      </c>
    </row>
    <row r="237" customFormat="false" ht="12.75" hidden="false" customHeight="false" outlineLevel="0" collapsed="false">
      <c r="A237" s="1" t="n">
        <v>44013</v>
      </c>
      <c r="B237" s="0" t="n">
        <v>0.1485</v>
      </c>
    </row>
    <row r="238" customFormat="false" ht="12.75" hidden="false" customHeight="false" outlineLevel="0" collapsed="false">
      <c r="A238" s="1" t="n">
        <v>44044</v>
      </c>
      <c r="B238" s="0" t="n">
        <v>0.1485</v>
      </c>
    </row>
    <row r="239" customFormat="false" ht="12.75" hidden="false" customHeight="false" outlineLevel="0" collapsed="false">
      <c r="A239" s="1" t="n">
        <v>44075</v>
      </c>
      <c r="B239" s="0" t="n">
        <v>0.1485</v>
      </c>
    </row>
    <row r="240" customFormat="false" ht="12.75" hidden="false" customHeight="false" outlineLevel="0" collapsed="false">
      <c r="A240" s="1" t="n">
        <v>44105</v>
      </c>
      <c r="B240" s="0" t="n">
        <v>0.1485</v>
      </c>
    </row>
    <row r="241" customFormat="false" ht="12.75" hidden="false" customHeight="false" outlineLevel="0" collapsed="false">
      <c r="A241" s="1" t="n">
        <v>44136</v>
      </c>
      <c r="B241" s="0" t="n">
        <v>0.1485</v>
      </c>
    </row>
    <row r="242" customFormat="false" ht="12.75" hidden="false" customHeight="false" outlineLevel="0" collapsed="false">
      <c r="A242" s="1" t="n">
        <v>44166</v>
      </c>
      <c r="B242" s="0" t="n">
        <v>0.1485</v>
      </c>
    </row>
    <row r="243" customFormat="false" ht="12.75" hidden="false" customHeight="false" outlineLevel="0" collapsed="false">
      <c r="A243" s="1" t="n">
        <v>44197</v>
      </c>
      <c r="B243" s="0" t="n">
        <v>0.1485</v>
      </c>
    </row>
    <row r="244" customFormat="false" ht="12.75" hidden="false" customHeight="false" outlineLevel="0" collapsed="false">
      <c r="A244" s="1" t="n">
        <v>44228</v>
      </c>
      <c r="B244" s="0" t="n">
        <v>0.1485</v>
      </c>
    </row>
    <row r="245" customFormat="false" ht="12.75" hidden="false" customHeight="false" outlineLevel="0" collapsed="false">
      <c r="A245" s="1" t="n">
        <v>44256</v>
      </c>
      <c r="B245" s="0" t="n">
        <v>0.1485</v>
      </c>
    </row>
    <row r="246" customFormat="false" ht="12.75" hidden="false" customHeight="false" outlineLevel="0" collapsed="false">
      <c r="A246" s="1" t="n">
        <v>44287</v>
      </c>
      <c r="B246" s="0" t="n">
        <v>0.1485</v>
      </c>
    </row>
    <row r="247" customFormat="false" ht="12.75" hidden="false" customHeight="false" outlineLevel="0" collapsed="false">
      <c r="A247" s="1" t="n">
        <v>44317</v>
      </c>
      <c r="B247" s="0" t="n">
        <v>0.1485</v>
      </c>
    </row>
    <row r="248" customFormat="false" ht="12.75" hidden="false" customHeight="false" outlineLevel="0" collapsed="false">
      <c r="A248" s="1" t="n">
        <v>44348</v>
      </c>
      <c r="B248" s="0" t="n">
        <v>0.1485</v>
      </c>
    </row>
    <row r="249" customFormat="false" ht="12.75" hidden="false" customHeight="false" outlineLevel="0" collapsed="false">
      <c r="A249" s="1" t="n">
        <v>44378</v>
      </c>
      <c r="B249" s="0" t="n">
        <v>0.1485</v>
      </c>
    </row>
    <row r="250" customFormat="false" ht="12.75" hidden="false" customHeight="false" outlineLevel="0" collapsed="false">
      <c r="A250" s="1" t="n">
        <v>44409</v>
      </c>
      <c r="B250" s="0" t="n">
        <v>0.1485</v>
      </c>
    </row>
    <row r="251" customFormat="false" ht="12.75" hidden="false" customHeight="false" outlineLevel="0" collapsed="false">
      <c r="A251" s="1" t="n">
        <v>44440</v>
      </c>
      <c r="B251" s="0" t="n">
        <v>0.1485</v>
      </c>
    </row>
    <row r="252" customFormat="false" ht="12.75" hidden="false" customHeight="false" outlineLevel="0" collapsed="false">
      <c r="A252" s="1" t="n">
        <v>44470</v>
      </c>
      <c r="B252" s="0" t="n">
        <v>0.1485</v>
      </c>
    </row>
    <row r="253" customFormat="false" ht="12.75" hidden="false" customHeight="false" outlineLevel="0" collapsed="false">
      <c r="A253" s="1" t="n">
        <v>44501</v>
      </c>
      <c r="B253" s="0" t="n">
        <v>0.1485</v>
      </c>
    </row>
    <row r="254" customFormat="false" ht="12.75" hidden="false" customHeight="false" outlineLevel="0" collapsed="false">
      <c r="A254" s="1" t="n">
        <v>44531</v>
      </c>
      <c r="B254" s="0" t="n">
        <v>0.1485</v>
      </c>
    </row>
    <row r="255" customFormat="false" ht="12.75" hidden="false" customHeight="false" outlineLevel="0" collapsed="false">
      <c r="A255" s="1" t="n">
        <v>44562</v>
      </c>
      <c r="B255" s="0" t="n">
        <v>0.1485</v>
      </c>
    </row>
    <row r="256" customFormat="false" ht="12.75" hidden="false" customHeight="false" outlineLevel="0" collapsed="false">
      <c r="A256" s="1" t="n">
        <v>44593</v>
      </c>
      <c r="B256" s="0" t="n">
        <v>0.1485</v>
      </c>
    </row>
    <row r="257" customFormat="false" ht="12.75" hidden="false" customHeight="false" outlineLevel="0" collapsed="false">
      <c r="A257" s="1" t="n">
        <v>44621</v>
      </c>
      <c r="B257" s="0" t="n">
        <v>0.1485</v>
      </c>
    </row>
    <row r="258" customFormat="false" ht="12.75" hidden="false" customHeight="false" outlineLevel="0" collapsed="false">
      <c r="A258" s="1" t="n">
        <v>44652</v>
      </c>
      <c r="B258" s="0" t="n">
        <v>0.1485</v>
      </c>
    </row>
    <row r="259" customFormat="false" ht="12.75" hidden="false" customHeight="false" outlineLevel="0" collapsed="false">
      <c r="A259" s="1" t="n">
        <v>44682</v>
      </c>
      <c r="B259" s="0" t="n">
        <v>0.1485</v>
      </c>
    </row>
    <row r="260" customFormat="false" ht="12.75" hidden="false" customHeight="false" outlineLevel="0" collapsed="false">
      <c r="A260" s="1" t="n">
        <v>44713</v>
      </c>
      <c r="B260" s="0" t="n">
        <v>0.1485</v>
      </c>
    </row>
    <row r="261" customFormat="false" ht="12.75" hidden="false" customHeight="false" outlineLevel="0" collapsed="false">
      <c r="A261" s="1" t="n">
        <v>44743</v>
      </c>
      <c r="B261" s="0" t="n">
        <v>0.1485</v>
      </c>
    </row>
    <row r="262" customFormat="false" ht="12.75" hidden="false" customHeight="false" outlineLevel="0" collapsed="false">
      <c r="A262" s="1" t="n">
        <v>44774</v>
      </c>
      <c r="B262" s="0" t="n">
        <v>0.1485</v>
      </c>
    </row>
    <row r="263" customFormat="false" ht="12.75" hidden="false" customHeight="false" outlineLevel="0" collapsed="false">
      <c r="A263" s="1" t="n">
        <v>44805</v>
      </c>
      <c r="B263" s="0" t="n">
        <v>0.1485</v>
      </c>
    </row>
    <row r="264" customFormat="false" ht="12.75" hidden="false" customHeight="false" outlineLevel="0" collapsed="false">
      <c r="A264" s="1" t="n">
        <v>44835</v>
      </c>
      <c r="B264" s="0" t="n">
        <v>0.1485</v>
      </c>
    </row>
    <row r="265" customFormat="false" ht="12.75" hidden="false" customHeight="false" outlineLevel="0" collapsed="false">
      <c r="A265" s="1" t="n">
        <v>44866</v>
      </c>
      <c r="B265" s="0" t="n">
        <v>0.1485</v>
      </c>
    </row>
    <row r="266" customFormat="false" ht="12.75" hidden="false" customHeight="false" outlineLevel="0" collapsed="false">
      <c r="A266" s="1" t="n">
        <v>44896</v>
      </c>
      <c r="B266" s="0" t="n">
        <v>0.1485</v>
      </c>
    </row>
    <row r="267" customFormat="false" ht="12.75" hidden="false" customHeight="false" outlineLevel="0" collapsed="false">
      <c r="A267" s="1" t="n">
        <v>44927</v>
      </c>
      <c r="B267" s="0" t="n">
        <v>0.1485</v>
      </c>
    </row>
    <row r="268" customFormat="false" ht="12.75" hidden="false" customHeight="false" outlineLevel="0" collapsed="false">
      <c r="A268" s="1" t="n">
        <v>44958</v>
      </c>
      <c r="B268" s="0" t="n">
        <v>0.1485</v>
      </c>
    </row>
    <row r="269" customFormat="false" ht="12.75" hidden="false" customHeight="false" outlineLevel="0" collapsed="false">
      <c r="A269" s="1" t="n">
        <v>44986</v>
      </c>
      <c r="B269" s="0" t="n">
        <v>0.1485</v>
      </c>
    </row>
    <row r="270" customFormat="false" ht="12.75" hidden="false" customHeight="false" outlineLevel="0" collapsed="false">
      <c r="A270" s="1" t="n">
        <v>45017</v>
      </c>
      <c r="B270" s="0" t="n">
        <v>0.1485</v>
      </c>
    </row>
    <row r="271" customFormat="false" ht="12.75" hidden="false" customHeight="false" outlineLevel="0" collapsed="false">
      <c r="A271" s="1" t="n">
        <v>45047</v>
      </c>
      <c r="B271" s="0" t="n">
        <v>0.1485</v>
      </c>
    </row>
    <row r="272" customFormat="false" ht="12.75" hidden="false" customHeight="false" outlineLevel="0" collapsed="false">
      <c r="A272" s="1" t="n">
        <v>45078</v>
      </c>
      <c r="B272" s="0" t="n">
        <v>0.1485</v>
      </c>
    </row>
    <row r="273" customFormat="false" ht="12.75" hidden="false" customHeight="false" outlineLevel="0" collapsed="false">
      <c r="A273" s="1" t="n">
        <v>45108</v>
      </c>
      <c r="B273" s="0" t="n">
        <v>0.1485</v>
      </c>
    </row>
    <row r="274" customFormat="false" ht="12.75" hidden="false" customHeight="false" outlineLevel="0" collapsed="false">
      <c r="A274" s="1" t="n">
        <v>45139</v>
      </c>
      <c r="B274" s="0" t="n">
        <v>0.1485</v>
      </c>
    </row>
    <row r="275" customFormat="false" ht="12.75" hidden="false" customHeight="false" outlineLevel="0" collapsed="false">
      <c r="A275" s="1" t="n">
        <v>45170</v>
      </c>
      <c r="B275" s="0" t="n">
        <v>0.1485</v>
      </c>
    </row>
    <row r="276" customFormat="false" ht="12.75" hidden="false" customHeight="false" outlineLevel="0" collapsed="false">
      <c r="A276" s="1" t="n">
        <v>45200</v>
      </c>
      <c r="B276" s="0" t="n">
        <v>0.1485</v>
      </c>
    </row>
    <row r="277" customFormat="false" ht="12.75" hidden="false" customHeight="false" outlineLevel="0" collapsed="false">
      <c r="A277" s="1" t="n">
        <v>45231</v>
      </c>
      <c r="B277" s="0" t="n">
        <v>0.1485</v>
      </c>
    </row>
    <row r="278" customFormat="false" ht="12.75" hidden="false" customHeight="false" outlineLevel="0" collapsed="false">
      <c r="A278" s="1" t="n">
        <v>45261</v>
      </c>
      <c r="B278" s="0" t="n">
        <v>0.1485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2000-11-14T19:12:02Z</dcterms:created>
  <dc:creator>Sunil Dalal</dc:creator>
  <dc:description/>
  <dc:language>en-US</dc:language>
  <cp:lastModifiedBy>Naveen C. Andrews</cp:lastModifiedBy>
  <cp:revision>0</cp:revision>
  <dc:subject/>
  <dc:title/>
</cp:coreProperties>
</file>