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<sst xmlns="http://schemas.openxmlformats.org/spreadsheetml/2006/main" count="24" uniqueCount="13">
  <si>
    <t xml:space="preserve">cin</t>
  </si>
  <si>
    <t xml:space="preserve">Share Price</t>
  </si>
  <si>
    <t xml:space="preserve">EPS</t>
  </si>
  <si>
    <t xml:space="preserve">DPS</t>
  </si>
  <si>
    <t xml:space="preserve">P/E (Dec per year)</t>
  </si>
  <si>
    <t xml:space="preserve">Dividend Yield</t>
  </si>
  <si>
    <t xml:space="preserve">Earnings Growth</t>
  </si>
  <si>
    <t xml:space="preserve">Purchase</t>
  </si>
  <si>
    <t xml:space="preserve">Dividend</t>
  </si>
  <si>
    <t xml:space="preserve">Sales Price</t>
  </si>
  <si>
    <t xml:space="preserve">IRR</t>
  </si>
  <si>
    <t xml:space="preserve">Net CF</t>
  </si>
  <si>
    <t xml:space="preserve">CSCO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</si>
</sst>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[$-409]m/d/yyyy"/>
    <numFmt numFmtId="166" formatCode="_(* #,##0.00_);_(* \(#,##0.00\);_(* \-??_);_(@_)"/>
    <numFmt numFmtId="167" formatCode="_(* #,##0.0_);_(* \(#,##0.0\);_(* \-??_);_(@_)"/>
    <numFmt numFmtId="168" formatCode="[$$-409]#,##0.0"/>
    <numFmt numFmtId="169" formatCode="##\x"/>
    <numFmt numFmtId="170" formatCode="0%"/>
    <numFmt numFmtId="171" formatCode="0.0%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  <fill>
      <patternFill patternType="solid">
        <fgColor rgb="FF000000"/>
        <bgColor rgb="FF0033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70" fontId="0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4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0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5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3" borderId="9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1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3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4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7" xfId="19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8" xfId="19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6.42"/>
    <col collapsed="false" customWidth="true" hidden="false" outlineLevel="0" max="4" min="2" style="0" width="14.7"/>
    <col collapsed="false" customWidth="true" hidden="false" outlineLevel="0" max="5" min="5" style="0" width="11.85"/>
    <col collapsed="false" customWidth="true" hidden="false" outlineLevel="0" max="6" min="6" style="0" width="11.28"/>
    <col collapsed="false" customWidth="true" hidden="false" outlineLevel="0" max="7" min="7" style="0" width="11.13"/>
    <col collapsed="false" customWidth="true" hidden="false" outlineLevel="0" max="8" min="8" style="0" width="9.99"/>
    <col collapsed="false" customWidth="true" hidden="false" outlineLevel="0" max="9" min="9" style="0" width="10.56"/>
    <col collapsed="false" customWidth="true" hidden="false" outlineLevel="0" max="10" min="10" style="0" width="10.41"/>
    <col collapsed="false" customWidth="true" hidden="false" outlineLevel="0" max="11" min="11" style="0" width="10.28"/>
  </cols>
  <sheetData>
    <row r="1" customFormat="false" ht="12.75" hidden="false" customHeight="false" outlineLevel="0" collapsed="false">
      <c r="E1" s="1" t="n">
        <f aca="true">TODAY()</f>
        <v>45926</v>
      </c>
      <c r="F1" s="1" t="n">
        <f aca="false">EOMONTH(E1,12)</f>
        <v>46295</v>
      </c>
      <c r="G1" s="1" t="n">
        <f aca="false">EOMONTH(F1,12)</f>
        <v>46660</v>
      </c>
      <c r="H1" s="1" t="n">
        <f aca="false">EOMONTH(G1,12)</f>
        <v>47026</v>
      </c>
      <c r="I1" s="1" t="n">
        <f aca="false">EOMONTH(H1,12)</f>
        <v>47391</v>
      </c>
      <c r="J1" s="1" t="n">
        <f aca="false">EOMONTH(I1,12)</f>
        <v>47756</v>
      </c>
      <c r="K1" s="1" t="n">
        <f aca="false">EOMONTH(J1,12)</f>
        <v>48121</v>
      </c>
    </row>
    <row r="2" customFormat="false" ht="18" hidden="false" customHeight="false" outlineLevel="0" collapsed="false">
      <c r="A2" s="2" t="s">
        <v>0</v>
      </c>
      <c r="E2" s="1"/>
      <c r="F2" s="1"/>
      <c r="G2" s="1"/>
      <c r="H2" s="1"/>
      <c r="I2" s="1"/>
      <c r="J2" s="1"/>
      <c r="K2" s="1"/>
    </row>
    <row r="3" customFormat="false" ht="12.75" hidden="false" customHeight="false" outlineLevel="0" collapsed="false">
      <c r="A3" s="0" t="s">
        <v>1</v>
      </c>
      <c r="B3" s="3" t="n">
        <v>32</v>
      </c>
      <c r="E3" s="4" t="n">
        <f aca="false">+B3</f>
        <v>32</v>
      </c>
      <c r="F3" s="5" t="n">
        <f aca="false">+F4*F6</f>
        <v>32.8832</v>
      </c>
      <c r="G3" s="5" t="n">
        <f aca="false">+G4*G6</f>
        <v>36.829184</v>
      </c>
      <c r="H3" s="5" t="n">
        <f aca="false">+H4*H6</f>
        <v>41.24868608</v>
      </c>
      <c r="I3" s="5" t="n">
        <f aca="false">+I4*I6</f>
        <v>46.1985284096</v>
      </c>
      <c r="J3" s="5" t="n">
        <f aca="false">+J4*J6</f>
        <v>51.742351818752</v>
      </c>
      <c r="K3" s="6" t="n">
        <f aca="false">+K4*K6</f>
        <v>57.9514340370023</v>
      </c>
    </row>
    <row r="4" customFormat="false" ht="12.75" hidden="false" customHeight="false" outlineLevel="0" collapsed="false">
      <c r="A4" s="0" t="s">
        <v>2</v>
      </c>
      <c r="B4" s="3" t="n">
        <v>2.64</v>
      </c>
      <c r="E4" s="7" t="n">
        <f aca="false">+B4</f>
        <v>2.64</v>
      </c>
      <c r="F4" s="8" t="n">
        <f aca="false">+E4*(1+F$8)</f>
        <v>2.9568</v>
      </c>
      <c r="G4" s="8" t="n">
        <f aca="false">+F4*(1+G$8)</f>
        <v>3.311616</v>
      </c>
      <c r="H4" s="8" t="n">
        <f aca="false">+G4*(1+H$8)</f>
        <v>3.70900992</v>
      </c>
      <c r="I4" s="8" t="n">
        <f aca="false">+H4*(1+I$8)</f>
        <v>4.1540911104</v>
      </c>
      <c r="J4" s="8" t="n">
        <f aca="false">+I4*(1+J$8)</f>
        <v>4.652582043648</v>
      </c>
      <c r="K4" s="9" t="n">
        <f aca="false">+J4*(1+K$8)</f>
        <v>5.21089188888576</v>
      </c>
    </row>
    <row r="5" customFormat="false" ht="12.75" hidden="false" customHeight="false" outlineLevel="0" collapsed="false">
      <c r="A5" s="0" t="s">
        <v>3</v>
      </c>
      <c r="B5" s="3" t="n">
        <v>1.8</v>
      </c>
      <c r="E5" s="7" t="n">
        <f aca="false">+B5</f>
        <v>1.8</v>
      </c>
      <c r="F5" s="8" t="n">
        <f aca="false">+E5*(1+F$8)</f>
        <v>2.016</v>
      </c>
      <c r="G5" s="8" t="n">
        <f aca="false">+F5*(1+G$8)</f>
        <v>2.25792</v>
      </c>
      <c r="H5" s="8" t="n">
        <f aca="false">+G5*(1+H$8)</f>
        <v>2.5288704</v>
      </c>
      <c r="I5" s="8" t="n">
        <f aca="false">+H5*(1+I$8)</f>
        <v>2.832334848</v>
      </c>
      <c r="J5" s="8" t="n">
        <f aca="false">+I5*(1+J$8)</f>
        <v>3.17221502976</v>
      </c>
      <c r="K5" s="9" t="n">
        <f aca="false">+J5*(1+K$8)</f>
        <v>3.5528808333312</v>
      </c>
    </row>
    <row r="6" customFormat="false" ht="12.75" hidden="false" customHeight="false" outlineLevel="0" collapsed="false">
      <c r="A6" s="0" t="s">
        <v>4</v>
      </c>
      <c r="B6" s="3" t="n">
        <f aca="false">+B3/B4</f>
        <v>12.1212121212121</v>
      </c>
      <c r="C6" s="10" t="n">
        <v>1</v>
      </c>
      <c r="E6" s="11" t="n">
        <f aca="false">+B6</f>
        <v>12.1212121212121</v>
      </c>
      <c r="F6" s="12" t="n">
        <f aca="false">+E6-$C$6</f>
        <v>11.1212121212121</v>
      </c>
      <c r="G6" s="12" t="n">
        <f aca="false">F6</f>
        <v>11.1212121212121</v>
      </c>
      <c r="H6" s="12" t="n">
        <f aca="false">G6</f>
        <v>11.1212121212121</v>
      </c>
      <c r="I6" s="12" t="n">
        <f aca="false">H6</f>
        <v>11.1212121212121</v>
      </c>
      <c r="J6" s="12" t="n">
        <f aca="false">I6</f>
        <v>11.1212121212121</v>
      </c>
      <c r="K6" s="12" t="n">
        <f aca="false">J6</f>
        <v>11.1212121212121</v>
      </c>
    </row>
    <row r="7" customFormat="false" ht="12.75" hidden="false" customHeight="false" outlineLevel="0" collapsed="false">
      <c r="A7" s="0" t="s">
        <v>5</v>
      </c>
      <c r="B7" s="13" t="n">
        <f aca="false">+B5/B3</f>
        <v>0.05625</v>
      </c>
      <c r="E7" s="14" t="n">
        <f aca="false">+E5/E3</f>
        <v>0.05625</v>
      </c>
      <c r="F7" s="15" t="n">
        <f aca="false">+F5/F3</f>
        <v>0.061307901907357</v>
      </c>
      <c r="G7" s="15" t="n">
        <f aca="false">+G5/G3</f>
        <v>0.061307901907357</v>
      </c>
      <c r="H7" s="15" t="n">
        <f aca="false">+H5/H3</f>
        <v>0.061307901907357</v>
      </c>
      <c r="I7" s="15" t="n">
        <f aca="false">+I5/I3</f>
        <v>0.061307901907357</v>
      </c>
      <c r="J7" s="15" t="n">
        <f aca="false">+J5/J3</f>
        <v>0.061307901907357</v>
      </c>
      <c r="K7" s="16" t="n">
        <f aca="false">+K5/K3</f>
        <v>0.061307901907357</v>
      </c>
    </row>
    <row r="8" customFormat="false" ht="12.75" hidden="false" customHeight="false" outlineLevel="0" collapsed="false">
      <c r="A8" s="0" t="s">
        <v>6</v>
      </c>
      <c r="B8" s="17" t="n">
        <v>0.12</v>
      </c>
      <c r="E8" s="18" t="n">
        <f aca="false">+B8</f>
        <v>0.12</v>
      </c>
      <c r="F8" s="19" t="n">
        <f aca="false">+E8</f>
        <v>0.12</v>
      </c>
      <c r="G8" s="19" t="n">
        <f aca="false">+F8</f>
        <v>0.12</v>
      </c>
      <c r="H8" s="19" t="n">
        <f aca="false">+G8</f>
        <v>0.12</v>
      </c>
      <c r="I8" s="19" t="n">
        <f aca="false">+H8</f>
        <v>0.12</v>
      </c>
      <c r="J8" s="19" t="n">
        <f aca="false">+I8</f>
        <v>0.12</v>
      </c>
      <c r="K8" s="20" t="n">
        <f aca="false">+J8</f>
        <v>0.12</v>
      </c>
    </row>
    <row r="9" customFormat="false" ht="12.75" hidden="false" customHeight="false" outlineLevel="0" collapsed="false">
      <c r="E9" s="21"/>
      <c r="F9" s="22"/>
      <c r="G9" s="22"/>
      <c r="H9" s="22"/>
      <c r="I9" s="22"/>
      <c r="J9" s="22"/>
      <c r="K9" s="22"/>
    </row>
    <row r="10" customFormat="false" ht="12.75" hidden="false" customHeight="false" outlineLevel="0" collapsed="false">
      <c r="A10" s="0" t="s">
        <v>7</v>
      </c>
      <c r="E10" s="4" t="n">
        <f aca="false">-E3</f>
        <v>-32</v>
      </c>
      <c r="F10" s="5"/>
      <c r="G10" s="5"/>
      <c r="H10" s="5"/>
      <c r="I10" s="5"/>
      <c r="J10" s="5"/>
      <c r="K10" s="6"/>
    </row>
    <row r="11" customFormat="false" ht="12.75" hidden="false" customHeight="false" outlineLevel="0" collapsed="false">
      <c r="A11" s="0" t="s">
        <v>8</v>
      </c>
      <c r="E11" s="7" t="n">
        <f aca="false">+E5</f>
        <v>1.8</v>
      </c>
      <c r="F11" s="8" t="n">
        <f aca="false">+F5</f>
        <v>2.016</v>
      </c>
      <c r="G11" s="8" t="n">
        <f aca="false">+G5</f>
        <v>2.25792</v>
      </c>
      <c r="H11" s="8" t="n">
        <f aca="false">+H5</f>
        <v>2.5288704</v>
      </c>
      <c r="I11" s="8" t="n">
        <f aca="false">+I5</f>
        <v>2.832334848</v>
      </c>
      <c r="J11" s="8" t="n">
        <f aca="false">+J5</f>
        <v>3.17221502976</v>
      </c>
      <c r="K11" s="9" t="n">
        <f aca="false">+K5</f>
        <v>3.5528808333312</v>
      </c>
    </row>
    <row r="12" customFormat="false" ht="12.75" hidden="false" customHeight="false" outlineLevel="0" collapsed="false">
      <c r="A12" s="0" t="s">
        <v>9</v>
      </c>
      <c r="E12" s="23"/>
      <c r="F12" s="24" t="n">
        <f aca="false">+F3</f>
        <v>32.8832</v>
      </c>
      <c r="G12" s="24" t="n">
        <f aca="false">+G3</f>
        <v>36.829184</v>
      </c>
      <c r="H12" s="24" t="n">
        <f aca="false">+H3</f>
        <v>41.24868608</v>
      </c>
      <c r="I12" s="24" t="n">
        <f aca="false">+I3</f>
        <v>46.1985284096</v>
      </c>
      <c r="J12" s="24" t="n">
        <f aca="false">+J3</f>
        <v>51.742351818752</v>
      </c>
      <c r="K12" s="25" t="n">
        <f aca="false">+K3</f>
        <v>57.9514340370023</v>
      </c>
    </row>
    <row r="13" customFormat="false" ht="12.75" hidden="false" customHeight="false" outlineLevel="0" collapsed="false">
      <c r="F13" s="26"/>
      <c r="G13" s="26"/>
      <c r="H13" s="26"/>
      <c r="I13" s="26"/>
      <c r="J13" s="26"/>
      <c r="K13" s="26"/>
    </row>
    <row r="14" customFormat="false" ht="12.75" hidden="false" customHeight="false" outlineLevel="0" collapsed="false">
      <c r="B14" s="27" t="s">
        <v>10</v>
      </c>
      <c r="C14" s="21"/>
      <c r="D14" s="21"/>
      <c r="E14" s="28" t="s">
        <v>11</v>
      </c>
      <c r="F14" s="28"/>
      <c r="G14" s="28"/>
      <c r="H14" s="28"/>
      <c r="I14" s="28"/>
      <c r="J14" s="28"/>
      <c r="K14" s="28"/>
    </row>
    <row r="15" customFormat="false" ht="12.75" hidden="false" customHeight="false" outlineLevel="0" collapsed="false">
      <c r="B15" s="29" t="n">
        <f aca="false">XIRR(E15:F15,E1:F1)</f>
        <v>0.087843455238071</v>
      </c>
      <c r="C15" s="22"/>
      <c r="D15" s="22"/>
      <c r="E15" s="30" t="n">
        <f aca="false">SUM($E$10:$E$11)</f>
        <v>-30.2</v>
      </c>
      <c r="F15" s="31" t="n">
        <f aca="false">+F12</f>
        <v>32.8832</v>
      </c>
      <c r="G15" s="31"/>
      <c r="H15" s="31"/>
      <c r="I15" s="31"/>
      <c r="J15" s="31"/>
      <c r="K15" s="32"/>
    </row>
    <row r="16" customFormat="false" ht="12.75" hidden="false" customHeight="false" outlineLevel="0" collapsed="false">
      <c r="B16" s="33" t="n">
        <f aca="false">XIRR(E16:G16,E1:G1)</f>
        <v>0.137369060240273</v>
      </c>
      <c r="C16" s="22"/>
      <c r="D16" s="22"/>
      <c r="E16" s="34" t="n">
        <f aca="false">SUM($E$10:$E$11)</f>
        <v>-30.2</v>
      </c>
      <c r="F16" s="35" t="n">
        <f aca="false">+F$11</f>
        <v>2.016</v>
      </c>
      <c r="G16" s="35" t="n">
        <f aca="false">+G12</f>
        <v>36.829184</v>
      </c>
      <c r="H16" s="35"/>
      <c r="I16" s="35"/>
      <c r="J16" s="35"/>
      <c r="K16" s="36"/>
    </row>
    <row r="17" customFormat="false" ht="12.75" hidden="false" customHeight="false" outlineLevel="0" collapsed="false">
      <c r="B17" s="33" t="n">
        <f aca="false">XIRR(E17:H17,E1:H1)</f>
        <v>0.15433714149888</v>
      </c>
      <c r="C17" s="22"/>
      <c r="D17" s="22"/>
      <c r="E17" s="34" t="n">
        <f aca="false">SUM($E$10:$E$11)</f>
        <v>-30.2</v>
      </c>
      <c r="F17" s="35" t="n">
        <f aca="false">+F$11</f>
        <v>2.016</v>
      </c>
      <c r="G17" s="35" t="n">
        <f aca="false">+G$11</f>
        <v>2.25792</v>
      </c>
      <c r="H17" s="35" t="n">
        <f aca="false">+H12</f>
        <v>41.24868608</v>
      </c>
      <c r="I17" s="35"/>
      <c r="J17" s="35"/>
      <c r="K17" s="36"/>
    </row>
    <row r="18" customFormat="false" ht="12.75" hidden="false" customHeight="false" outlineLevel="0" collapsed="false">
      <c r="B18" s="33" t="n">
        <f aca="false">XIRR(E18:I18,E1:I1)</f>
        <v>0.163021924204023</v>
      </c>
      <c r="C18" s="22"/>
      <c r="D18" s="22"/>
      <c r="E18" s="34" t="n">
        <f aca="false">SUM($E$10:$E$11)</f>
        <v>-30.2</v>
      </c>
      <c r="F18" s="35" t="n">
        <f aca="false">+F$11</f>
        <v>2.016</v>
      </c>
      <c r="G18" s="35" t="n">
        <f aca="false">+G$11</f>
        <v>2.25792</v>
      </c>
      <c r="H18" s="35" t="n">
        <f aca="false">+H$11</f>
        <v>2.5288704</v>
      </c>
      <c r="I18" s="35" t="n">
        <f aca="false">+I12</f>
        <v>46.1985284096</v>
      </c>
      <c r="J18" s="35"/>
      <c r="K18" s="36"/>
    </row>
    <row r="19" customFormat="false" ht="12.75" hidden="false" customHeight="false" outlineLevel="0" collapsed="false">
      <c r="B19" s="33" t="n">
        <f aca="false">XIRR(E19:J19,E1:J1)</f>
        <v>0.168260808470946</v>
      </c>
      <c r="C19" s="22"/>
      <c r="D19" s="22"/>
      <c r="E19" s="34" t="n">
        <f aca="false">SUM($E$10:$E$11)</f>
        <v>-30.2</v>
      </c>
      <c r="F19" s="35" t="n">
        <f aca="false">+F$11</f>
        <v>2.016</v>
      </c>
      <c r="G19" s="35" t="n">
        <f aca="false">+G$11</f>
        <v>2.25792</v>
      </c>
      <c r="H19" s="35" t="n">
        <f aca="false">+H$11</f>
        <v>2.5288704</v>
      </c>
      <c r="I19" s="35" t="n">
        <f aca="false">+I$11</f>
        <v>2.832334848</v>
      </c>
      <c r="J19" s="35" t="n">
        <f aca="false">+J12</f>
        <v>51.742351818752</v>
      </c>
      <c r="K19" s="36"/>
    </row>
    <row r="20" customFormat="false" ht="12.75" hidden="false" customHeight="false" outlineLevel="0" collapsed="false">
      <c r="B20" s="37" t="n">
        <f aca="false">XIRR(E20:K20,E1:K1)</f>
        <v>0.17175983104417</v>
      </c>
      <c r="C20" s="22"/>
      <c r="D20" s="22"/>
      <c r="E20" s="38" t="n">
        <f aca="false">SUM($E$10:$E$11)</f>
        <v>-30.2</v>
      </c>
      <c r="F20" s="39" t="n">
        <f aca="false">+F$11</f>
        <v>2.016</v>
      </c>
      <c r="G20" s="39" t="n">
        <f aca="false">+G$11</f>
        <v>2.25792</v>
      </c>
      <c r="H20" s="39" t="n">
        <f aca="false">+H$11</f>
        <v>2.5288704</v>
      </c>
      <c r="I20" s="39" t="n">
        <f aca="false">+I$11</f>
        <v>2.832334848</v>
      </c>
      <c r="J20" s="39" t="n">
        <f aca="false">+J$11</f>
        <v>3.17221502976</v>
      </c>
      <c r="K20" s="40" t="n">
        <f aca="false">+K12</f>
        <v>57.9514340370023</v>
      </c>
    </row>
    <row r="21" customFormat="false" ht="12.75" hidden="false" customHeight="false" outlineLevel="0" collapsed="false">
      <c r="C21" s="22"/>
      <c r="D21" s="22"/>
      <c r="E21" s="35"/>
      <c r="F21" s="35"/>
      <c r="G21" s="35"/>
      <c r="H21" s="35"/>
      <c r="I21" s="35"/>
      <c r="J21" s="35"/>
      <c r="K21" s="35"/>
    </row>
    <row r="22" customFormat="false" ht="12.75" hidden="false" customHeight="false" outlineLevel="0" collapsed="false">
      <c r="A22" s="41"/>
      <c r="B22" s="41"/>
      <c r="C22" s="42"/>
      <c r="D22" s="42"/>
      <c r="E22" s="43"/>
      <c r="F22" s="43"/>
      <c r="G22" s="43"/>
      <c r="H22" s="43"/>
      <c r="I22" s="43"/>
      <c r="J22" s="43"/>
      <c r="K22" s="43"/>
    </row>
    <row r="23" customFormat="false" ht="12.75" hidden="false" customHeight="false" outlineLevel="0" collapsed="false">
      <c r="A23" s="41"/>
      <c r="B23" s="41"/>
      <c r="C23" s="42"/>
      <c r="D23" s="42"/>
      <c r="E23" s="43"/>
      <c r="F23" s="43"/>
      <c r="G23" s="43"/>
      <c r="H23" s="43"/>
      <c r="I23" s="43"/>
      <c r="J23" s="43"/>
      <c r="K23" s="43"/>
    </row>
    <row r="25" customFormat="false" ht="18" hidden="false" customHeight="false" outlineLevel="0" collapsed="false">
      <c r="A25" s="2" t="s">
        <v>12</v>
      </c>
    </row>
    <row r="26" customFormat="false" ht="12.75" hidden="false" customHeight="false" outlineLevel="0" collapsed="false">
      <c r="A26" s="0" t="s">
        <v>1</v>
      </c>
      <c r="B26" s="3" t="n">
        <v>19.5</v>
      </c>
      <c r="E26" s="4" t="n">
        <f aca="false">+B26</f>
        <v>19.5</v>
      </c>
      <c r="F26" s="5" t="n">
        <f aca="false">+F27*F29</f>
        <v>19.0848</v>
      </c>
      <c r="G26" s="5" t="n">
        <f aca="false">+G27*G29</f>
        <v>18.289152</v>
      </c>
      <c r="H26" s="5" t="n">
        <f aca="false">+H27*H29</f>
        <v>17.02772736</v>
      </c>
      <c r="I26" s="5" t="n">
        <f aca="false">+I27*I29</f>
        <v>15.2001970176</v>
      </c>
      <c r="J26" s="5" t="n">
        <f aca="false">+J27*J29</f>
        <v>12.68886011904</v>
      </c>
      <c r="K26" s="6" t="n">
        <f aca="false">+K27*K29</f>
        <v>9.35591952777217</v>
      </c>
    </row>
    <row r="27" customFormat="false" ht="12.75" hidden="false" customHeight="false" outlineLevel="0" collapsed="false">
      <c r="A27" s="0" t="s">
        <v>2</v>
      </c>
      <c r="B27" s="3" t="n">
        <v>0.41</v>
      </c>
      <c r="E27" s="7" t="n">
        <f aca="false">+B27</f>
        <v>0.41</v>
      </c>
      <c r="F27" s="8" t="n">
        <f aca="false">+E27*(1+F$8)</f>
        <v>0.4592</v>
      </c>
      <c r="G27" s="8" t="n">
        <f aca="false">+F27*(1+G$8)</f>
        <v>0.514304</v>
      </c>
      <c r="H27" s="8" t="n">
        <f aca="false">+G27*(1+H$8)</f>
        <v>0.57602048</v>
      </c>
      <c r="I27" s="8" t="n">
        <f aca="false">+H27*(1+I$8)</f>
        <v>0.6451429376</v>
      </c>
      <c r="J27" s="8" t="n">
        <f aca="false">+I27*(1+J$8)</f>
        <v>0.722560090112</v>
      </c>
      <c r="K27" s="9" t="n">
        <f aca="false">+J27*(1+K$8)</f>
        <v>0.809267300925441</v>
      </c>
    </row>
    <row r="28" customFormat="false" ht="12.75" hidden="false" customHeight="false" outlineLevel="0" collapsed="false">
      <c r="A28" s="0" t="s">
        <v>3</v>
      </c>
      <c r="B28" s="3" t="n">
        <v>0</v>
      </c>
      <c r="E28" s="7" t="n">
        <f aca="false">+B28</f>
        <v>0</v>
      </c>
      <c r="F28" s="8" t="n">
        <f aca="false">+E28*(1+F$8)</f>
        <v>0</v>
      </c>
      <c r="G28" s="8" t="n">
        <f aca="false">+F28*(1+G$8)</f>
        <v>0</v>
      </c>
      <c r="H28" s="8" t="n">
        <f aca="false">+G28*(1+H$8)</f>
        <v>0</v>
      </c>
      <c r="I28" s="8" t="n">
        <f aca="false">+H28*(1+I$8)</f>
        <v>0</v>
      </c>
      <c r="J28" s="8" t="n">
        <f aca="false">+I28*(1+J$8)</f>
        <v>0</v>
      </c>
      <c r="K28" s="9" t="n">
        <f aca="false">+J28*(1+K$8)</f>
        <v>0</v>
      </c>
    </row>
    <row r="29" customFormat="false" ht="12.75" hidden="false" customHeight="false" outlineLevel="0" collapsed="false">
      <c r="A29" s="0" t="s">
        <v>4</v>
      </c>
      <c r="B29" s="3" t="n">
        <f aca="false">+B26/B27</f>
        <v>47.5609756097561</v>
      </c>
      <c r="C29" s="10" t="n">
        <v>6</v>
      </c>
      <c r="E29" s="11" t="n">
        <f aca="false">+B29</f>
        <v>47.5609756097561</v>
      </c>
      <c r="F29" s="12" t="n">
        <f aca="false">+E29-$C$29</f>
        <v>41.5609756097561</v>
      </c>
      <c r="G29" s="12" t="n">
        <f aca="false">+F29-$C$29</f>
        <v>35.5609756097561</v>
      </c>
      <c r="H29" s="12" t="n">
        <f aca="false">+G29-$C$29</f>
        <v>29.5609756097561</v>
      </c>
      <c r="I29" s="12" t="n">
        <f aca="false">+H29-$C$29</f>
        <v>23.5609756097561</v>
      </c>
      <c r="J29" s="12" t="n">
        <f aca="false">+I29-$C$29</f>
        <v>17.5609756097561</v>
      </c>
      <c r="K29" s="44" t="n">
        <f aca="false">+J29-$C$29</f>
        <v>11.5609756097561</v>
      </c>
    </row>
    <row r="30" customFormat="false" ht="12.75" hidden="false" customHeight="false" outlineLevel="0" collapsed="false">
      <c r="A30" s="0" t="s">
        <v>5</v>
      </c>
      <c r="B30" s="13" t="n">
        <f aca="false">+B28/B26</f>
        <v>0</v>
      </c>
      <c r="E30" s="14" t="n">
        <f aca="false">+E28/E26</f>
        <v>0</v>
      </c>
      <c r="F30" s="15" t="n">
        <f aca="false">+F28/F26</f>
        <v>0</v>
      </c>
      <c r="G30" s="15" t="n">
        <f aca="false">+G28/G26</f>
        <v>0</v>
      </c>
      <c r="H30" s="15" t="n">
        <f aca="false">+H28/H26</f>
        <v>0</v>
      </c>
      <c r="I30" s="15" t="n">
        <f aca="false">+I28/I26</f>
        <v>0</v>
      </c>
      <c r="J30" s="15" t="n">
        <f aca="false">+J28/J26</f>
        <v>0</v>
      </c>
      <c r="K30" s="16" t="n">
        <f aca="false">+K28/K26</f>
        <v>0</v>
      </c>
    </row>
    <row r="31" customFormat="false" ht="12.75" hidden="false" customHeight="false" outlineLevel="0" collapsed="false">
      <c r="A31" s="0" t="s">
        <v>6</v>
      </c>
      <c r="B31" s="45" t="n">
        <v>0.25</v>
      </c>
      <c r="E31" s="46" t="n">
        <f aca="false">+B31</f>
        <v>0.25</v>
      </c>
      <c r="F31" s="47" t="n">
        <f aca="false">+E31</f>
        <v>0.25</v>
      </c>
      <c r="G31" s="47" t="n">
        <f aca="false">+F31</f>
        <v>0.25</v>
      </c>
      <c r="H31" s="47" t="n">
        <f aca="false">+G31</f>
        <v>0.25</v>
      </c>
      <c r="I31" s="47" t="n">
        <f aca="false">+H31</f>
        <v>0.25</v>
      </c>
      <c r="J31" s="47" t="n">
        <f aca="false">+I31</f>
        <v>0.25</v>
      </c>
      <c r="K31" s="48" t="n">
        <f aca="false">+J31</f>
        <v>0.25</v>
      </c>
    </row>
    <row r="32" customFormat="false" ht="12.75" hidden="false" customHeight="false" outlineLevel="0" collapsed="false">
      <c r="E32" s="21"/>
      <c r="F32" s="22"/>
      <c r="G32" s="22"/>
      <c r="H32" s="22"/>
      <c r="I32" s="22"/>
      <c r="J32" s="22"/>
      <c r="K32" s="22"/>
    </row>
    <row r="33" customFormat="false" ht="12.75" hidden="false" customHeight="false" outlineLevel="0" collapsed="false">
      <c r="A33" s="0" t="s">
        <v>7</v>
      </c>
      <c r="E33" s="4" t="n">
        <f aca="false">-E26</f>
        <v>-19.5</v>
      </c>
      <c r="F33" s="5"/>
      <c r="G33" s="5"/>
      <c r="H33" s="5"/>
      <c r="I33" s="5"/>
      <c r="J33" s="5"/>
      <c r="K33" s="6"/>
    </row>
    <row r="34" customFormat="false" ht="12.75" hidden="false" customHeight="false" outlineLevel="0" collapsed="false">
      <c r="A34" s="0" t="s">
        <v>8</v>
      </c>
      <c r="E34" s="7" t="n">
        <f aca="false">+E28</f>
        <v>0</v>
      </c>
      <c r="F34" s="8" t="n">
        <f aca="false">+F28</f>
        <v>0</v>
      </c>
      <c r="G34" s="8" t="n">
        <f aca="false">+G28</f>
        <v>0</v>
      </c>
      <c r="H34" s="8" t="n">
        <f aca="false">+H28</f>
        <v>0</v>
      </c>
      <c r="I34" s="8" t="n">
        <f aca="false">+I28</f>
        <v>0</v>
      </c>
      <c r="J34" s="8" t="n">
        <f aca="false">+J28</f>
        <v>0</v>
      </c>
      <c r="K34" s="9" t="n">
        <f aca="false">+K28</f>
        <v>0</v>
      </c>
    </row>
    <row r="35" customFormat="false" ht="12.75" hidden="false" customHeight="false" outlineLevel="0" collapsed="false">
      <c r="A35" s="0" t="s">
        <v>9</v>
      </c>
      <c r="E35" s="23"/>
      <c r="F35" s="24" t="n">
        <f aca="false">+F26</f>
        <v>19.0848</v>
      </c>
      <c r="G35" s="24" t="n">
        <f aca="false">+G26</f>
        <v>18.289152</v>
      </c>
      <c r="H35" s="24" t="n">
        <f aca="false">+H26</f>
        <v>17.02772736</v>
      </c>
      <c r="I35" s="24" t="n">
        <f aca="false">+I26</f>
        <v>15.2001970176</v>
      </c>
      <c r="J35" s="24" t="n">
        <f aca="false">+J26</f>
        <v>12.68886011904</v>
      </c>
      <c r="K35" s="25" t="n">
        <f aca="false">+K26</f>
        <v>9.35591952777217</v>
      </c>
    </row>
    <row r="36" customFormat="false" ht="12.75" hidden="false" customHeight="false" outlineLevel="0" collapsed="false">
      <c r="F36" s="26"/>
      <c r="G36" s="26"/>
      <c r="H36" s="26"/>
      <c r="I36" s="26"/>
      <c r="J36" s="26"/>
      <c r="K36" s="26"/>
    </row>
    <row r="37" customFormat="false" ht="12.75" hidden="false" customHeight="false" outlineLevel="0" collapsed="false">
      <c r="B37" s="27" t="s">
        <v>10</v>
      </c>
      <c r="C37" s="21"/>
      <c r="D37" s="21"/>
      <c r="E37" s="28" t="s">
        <v>11</v>
      </c>
      <c r="F37" s="28"/>
      <c r="G37" s="28"/>
      <c r="H37" s="28"/>
      <c r="I37" s="28"/>
      <c r="J37" s="28"/>
      <c r="K37" s="28"/>
    </row>
    <row r="38" customFormat="false" ht="12.75" hidden="false" customHeight="false" outlineLevel="0" collapsed="false">
      <c r="B38" s="29" t="n">
        <f aca="false">XIRR(E38:F38,E1:F1)</f>
        <v>-0.0210639450077713</v>
      </c>
      <c r="C38" s="22"/>
      <c r="D38" s="22"/>
      <c r="E38" s="30" t="n">
        <f aca="false">SUM($E$33:$E$34)</f>
        <v>-19.5</v>
      </c>
      <c r="F38" s="31" t="n">
        <f aca="false">+F35</f>
        <v>19.0848</v>
      </c>
      <c r="G38" s="31"/>
      <c r="H38" s="31"/>
      <c r="I38" s="31"/>
      <c r="J38" s="31"/>
      <c r="K38" s="32"/>
    </row>
    <row r="39" customFormat="false" ht="12.75" hidden="false" customHeight="false" outlineLevel="0" collapsed="false">
      <c r="B39" s="33" t="n">
        <f aca="false">XIRR(E39:G39,E1:G1)</f>
        <v>-0.0313757444233837</v>
      </c>
      <c r="C39" s="22"/>
      <c r="D39" s="22"/>
      <c r="E39" s="34" t="n">
        <f aca="false">SUM($E$33:$E$34)</f>
        <v>-19.5</v>
      </c>
      <c r="F39" s="35" t="n">
        <f aca="false">+$F$34</f>
        <v>0</v>
      </c>
      <c r="G39" s="35" t="n">
        <f aca="false">+G35</f>
        <v>18.289152</v>
      </c>
      <c r="H39" s="35"/>
      <c r="I39" s="35"/>
      <c r="J39" s="35"/>
      <c r="K39" s="36"/>
    </row>
    <row r="40" customFormat="false" ht="12.75" hidden="false" customHeight="false" outlineLevel="0" collapsed="false">
      <c r="B40" s="33" t="n">
        <f aca="false">XIRR(E40:H40,E1:H1)</f>
        <v>-0.0439882403141488</v>
      </c>
      <c r="C40" s="22"/>
      <c r="D40" s="22"/>
      <c r="E40" s="34" t="n">
        <f aca="false">SUM($E$33:$E$34)</f>
        <v>-19.5</v>
      </c>
      <c r="F40" s="35" t="n">
        <f aca="false">+$F$34</f>
        <v>0</v>
      </c>
      <c r="G40" s="35" t="n">
        <f aca="false">+$G$34</f>
        <v>0</v>
      </c>
      <c r="H40" s="35" t="n">
        <f aca="false">+H35</f>
        <v>17.02772736</v>
      </c>
      <c r="I40" s="35"/>
      <c r="J40" s="35"/>
      <c r="K40" s="36"/>
    </row>
    <row r="41" customFormat="false" ht="12.75" hidden="false" customHeight="false" outlineLevel="0" collapsed="false">
      <c r="B41" s="33" t="n">
        <f aca="false">XIRR(E41:I41,E1:I1)</f>
        <v>-0.0601772367057654</v>
      </c>
      <c r="C41" s="22"/>
      <c r="D41" s="22"/>
      <c r="E41" s="34" t="n">
        <f aca="false">SUM($E$33:$E$34)</f>
        <v>-19.5</v>
      </c>
      <c r="F41" s="35" t="n">
        <f aca="false">+$F$34</f>
        <v>0</v>
      </c>
      <c r="G41" s="35" t="n">
        <f aca="false">+$G$34</f>
        <v>0</v>
      </c>
      <c r="H41" s="35" t="n">
        <f aca="false">+$H$34</f>
        <v>0</v>
      </c>
      <c r="I41" s="35" t="n">
        <f aca="false">+I35</f>
        <v>15.2001970176</v>
      </c>
      <c r="J41" s="35"/>
      <c r="K41" s="36"/>
    </row>
    <row r="42" customFormat="false" ht="12.75" hidden="false" customHeight="false" outlineLevel="0" collapsed="false">
      <c r="B42" s="33" t="n">
        <f aca="false">XIRR(E42:J42,E1:J1)</f>
        <v>-0.0821333857653306</v>
      </c>
      <c r="C42" s="22"/>
      <c r="D42" s="22"/>
      <c r="E42" s="34" t="n">
        <f aca="false">SUM($E$33:$E$34)</f>
        <v>-19.5</v>
      </c>
      <c r="F42" s="35" t="n">
        <f aca="false">+$F$34</f>
        <v>0</v>
      </c>
      <c r="G42" s="35" t="n">
        <f aca="false">+$G$34</f>
        <v>0</v>
      </c>
      <c r="H42" s="35" t="n">
        <f aca="false">+$H$34</f>
        <v>0</v>
      </c>
      <c r="I42" s="35" t="n">
        <f aca="false">+$I$34</f>
        <v>0</v>
      </c>
      <c r="J42" s="35" t="n">
        <f aca="false">+J35</f>
        <v>12.68886011904</v>
      </c>
      <c r="K42" s="36"/>
    </row>
    <row r="43" customFormat="false" ht="12.75" hidden="false" customHeight="false" outlineLevel="0" collapsed="false">
      <c r="B43" s="37" t="n">
        <f aca="false">XIRR(E43:K43,E1:K1)</f>
        <v>-0.114959659209848</v>
      </c>
      <c r="C43" s="22"/>
      <c r="D43" s="22"/>
      <c r="E43" s="38" t="n">
        <f aca="false">SUM($E$33:$E$34)</f>
        <v>-19.5</v>
      </c>
      <c r="F43" s="39" t="n">
        <f aca="false">+$F$34</f>
        <v>0</v>
      </c>
      <c r="G43" s="39" t="n">
        <f aca="false">+$G$34</f>
        <v>0</v>
      </c>
      <c r="H43" s="39" t="n">
        <f aca="false">+$H$34</f>
        <v>0</v>
      </c>
      <c r="I43" s="39" t="n">
        <f aca="false">+$I$34</f>
        <v>0</v>
      </c>
      <c r="J43" s="39" t="n">
        <f aca="false">+$J$34</f>
        <v>0</v>
      </c>
      <c r="K43" s="40" t="n">
        <f aca="false">+K35</f>
        <v>9.35591952777217</v>
      </c>
    </row>
  </sheetData>
  <mergeCells count="2">
    <mergeCell ref="E14:K14"/>
    <mergeCell ref="E37:K37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2001-03-01T18:44:39Z</dcterms:created>
  <dc:creator>bneff2</dc:creator>
  <dc:description/>
  <dc:language>en-US</dc:language>
  <cp:lastModifiedBy>ben rogers</cp:lastModifiedBy>
  <dcterms:modified xsi:type="dcterms:W3CDTF">2001-12-19T13:15:11Z</dcterms:modified>
  <cp:revision>0</cp:revision>
  <dc:subject/>
  <dc:title/>
</cp:coreProperties>
</file>