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ob" sheetId="2" state="visible" r:id="rId4"/>
    <sheet name="Fletch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<sst xmlns="http://schemas.openxmlformats.org/spreadsheetml/2006/main" count="397" uniqueCount="39">
  <si>
    <t xml:space="preserve">PRICE_CURVE_CD</t>
  </si>
  <si>
    <t xml:space="preserve">RISK_TYPE_CD</t>
  </si>
  <si>
    <t xml:space="preserve">COMMODITY_CD</t>
  </si>
  <si>
    <t xml:space="preserve">CURRENCY_CD</t>
  </si>
  <si>
    <t xml:space="preserve">PEAKNESS_CD</t>
  </si>
  <si>
    <t xml:space="preserve">REFERENCE_DT</t>
  </si>
  <si>
    <t xml:space="preserve">DELTA_POSITION_QTY</t>
  </si>
  <si>
    <t xml:space="preserve">GAMMA_NUM</t>
  </si>
  <si>
    <t xml:space="preserve">NG</t>
  </si>
  <si>
    <t xml:space="preserve">P</t>
  </si>
  <si>
    <t xml:space="preserve">USD</t>
  </si>
  <si>
    <t xml:space="preserve">R4</t>
  </si>
  <si>
    <t xml:space="preserve">POWER</t>
  </si>
  <si>
    <t xml:space="preserve">R1E</t>
  </si>
  <si>
    <t xml:space="preserve">R1C</t>
  </si>
  <si>
    <t xml:space="preserve">Rob Benson VaR Scenarios</t>
  </si>
  <si>
    <t xml:space="preserve">10d-99</t>
  </si>
  <si>
    <t xml:space="preserve">Portfolio #1</t>
  </si>
  <si>
    <t xml:space="preserve">Portfolio #2</t>
  </si>
  <si>
    <t xml:space="preserve">Gas Shorts are driving risk</t>
  </si>
  <si>
    <t xml:space="preserve">Gas alone w/o power</t>
  </si>
  <si>
    <t xml:space="preserve">PJM-NG Corr:</t>
  </si>
  <si>
    <t xml:space="preserve">Portfolio #2a</t>
  </si>
  <si>
    <t xml:space="preserve">With 2/3 of the original gas position</t>
  </si>
  <si>
    <t xml:space="preserve">Portfolio #2b</t>
  </si>
  <si>
    <t xml:space="preserve">With 1/2 of the original gas position</t>
  </si>
  <si>
    <t xml:space="preserve">Portfolio #3</t>
  </si>
  <si>
    <t xml:space="preserve">PJM-NY Zone A Corr:</t>
  </si>
  <si>
    <t xml:space="preserve">500 N-Q02 Cin</t>
  </si>
  <si>
    <t xml:space="preserve">30K/d J-V02 NX</t>
  </si>
  <si>
    <t xml:space="preserve">NG-R4</t>
  </si>
  <si>
    <t xml:space="preserve">Combined</t>
  </si>
  <si>
    <t xml:space="preserve">Fletch Sturm VaR Scenarios</t>
  </si>
  <si>
    <t xml:space="preserve">a)</t>
  </si>
  <si>
    <t xml:space="preserve">b)</t>
  </si>
  <si>
    <t xml:space="preserve">c)</t>
  </si>
  <si>
    <t xml:space="preserve">20,000/day</t>
  </si>
  <si>
    <t xml:space="preserve">Portfolio #4</t>
  </si>
  <si>
    <t xml:space="preserve">Portfolio #5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</si>
</sst>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#,##0"/>
    <numFmt numFmtId="169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4.85"/>
    <col collapsed="false" customWidth="true" hidden="false" outlineLevel="0" max="3" min="3" style="0" width="15.99"/>
    <col collapsed="false" customWidth="true" hidden="false" outlineLevel="0" max="5" min="4" style="0" width="14.99"/>
    <col collapsed="false" customWidth="true" hidden="false" outlineLevel="0" max="6" min="6" style="0" width="15.85"/>
    <col collapsed="false" customWidth="true" hidden="false" outlineLevel="0" max="7" min="7" style="0" width="22.7"/>
    <col collapsed="false" customWidth="true" hidden="false" outlineLevel="0" max="8" min="8" style="0" width="13.41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customFormat="false" ht="12.75" hidden="false" customHeight="false" outlineLevel="0" collapsed="false">
      <c r="A2" s="0" t="s">
        <v>8</v>
      </c>
      <c r="B2" s="0" t="s">
        <v>9</v>
      </c>
      <c r="C2" s="3" t="s">
        <v>8</v>
      </c>
      <c r="D2" s="3" t="s">
        <v>10</v>
      </c>
      <c r="E2" s="3"/>
      <c r="F2" s="4" t="n">
        <v>37347</v>
      </c>
      <c r="G2" s="5" t="n">
        <v>0</v>
      </c>
      <c r="H2" s="6" t="n">
        <v>0</v>
      </c>
    </row>
    <row r="3" customFormat="false" ht="12.75" hidden="false" customHeight="false" outlineLevel="0" collapsed="false">
      <c r="A3" s="0" t="s">
        <v>8</v>
      </c>
      <c r="B3" s="0" t="s">
        <v>9</v>
      </c>
      <c r="C3" s="3" t="s">
        <v>8</v>
      </c>
      <c r="D3" s="3" t="s">
        <v>10</v>
      </c>
      <c r="E3" s="3"/>
      <c r="F3" s="4" t="n">
        <v>37377</v>
      </c>
      <c r="G3" s="5" t="n">
        <v>0</v>
      </c>
      <c r="H3" s="6" t="n">
        <v>0</v>
      </c>
    </row>
    <row r="4" customFormat="false" ht="12.75" hidden="false" customHeight="false" outlineLevel="0" collapsed="false">
      <c r="A4" s="0" t="s">
        <v>8</v>
      </c>
      <c r="B4" s="0" t="s">
        <v>9</v>
      </c>
      <c r="C4" s="3" t="s">
        <v>8</v>
      </c>
      <c r="D4" s="3" t="s">
        <v>10</v>
      </c>
      <c r="E4" s="3"/>
      <c r="F4" s="4" t="n">
        <v>37408</v>
      </c>
      <c r="G4" s="5" t="n">
        <v>0</v>
      </c>
      <c r="H4" s="6" t="n">
        <v>0</v>
      </c>
    </row>
    <row r="5" customFormat="false" ht="12.75" hidden="false" customHeight="false" outlineLevel="0" collapsed="false">
      <c r="A5" s="0" t="s">
        <v>8</v>
      </c>
      <c r="B5" s="0" t="s">
        <v>9</v>
      </c>
      <c r="C5" s="3" t="s">
        <v>8</v>
      </c>
      <c r="D5" s="3" t="s">
        <v>10</v>
      </c>
      <c r="E5" s="3"/>
      <c r="F5" s="4" t="n">
        <v>37438</v>
      </c>
      <c r="G5" s="5" t="n">
        <f aca="false">-50000*30/2</f>
        <v>-750000</v>
      </c>
      <c r="H5" s="6" t="n">
        <v>0</v>
      </c>
    </row>
    <row r="6" customFormat="false" ht="12.75" hidden="false" customHeight="false" outlineLevel="0" collapsed="false">
      <c r="A6" s="0" t="s">
        <v>8</v>
      </c>
      <c r="B6" s="0" t="s">
        <v>9</v>
      </c>
      <c r="C6" s="3" t="s">
        <v>8</v>
      </c>
      <c r="D6" s="3" t="s">
        <v>10</v>
      </c>
      <c r="E6" s="3"/>
      <c r="F6" s="4" t="n">
        <v>37469</v>
      </c>
      <c r="G6" s="5" t="n">
        <f aca="false">G5</f>
        <v>-750000</v>
      </c>
      <c r="H6" s="6" t="n">
        <v>0</v>
      </c>
    </row>
    <row r="7" customFormat="false" ht="12.75" hidden="false" customHeight="false" outlineLevel="0" collapsed="false">
      <c r="A7" s="0" t="s">
        <v>8</v>
      </c>
      <c r="B7" s="0" t="s">
        <v>9</v>
      </c>
      <c r="C7" s="3" t="s">
        <v>8</v>
      </c>
      <c r="D7" s="3" t="s">
        <v>10</v>
      </c>
      <c r="E7" s="3"/>
      <c r="F7" s="4" t="n">
        <v>37500</v>
      </c>
      <c r="G7" s="5" t="n">
        <f aca="false">-30000*30/2</f>
        <v>-450000</v>
      </c>
      <c r="H7" s="6" t="n">
        <v>0</v>
      </c>
    </row>
    <row r="8" customFormat="false" ht="12.75" hidden="false" customHeight="false" outlineLevel="0" collapsed="false">
      <c r="A8" s="0" t="s">
        <v>8</v>
      </c>
      <c r="B8" s="0" t="s">
        <v>9</v>
      </c>
      <c r="C8" s="3" t="s">
        <v>8</v>
      </c>
      <c r="D8" s="3" t="s">
        <v>10</v>
      </c>
      <c r="E8" s="3"/>
      <c r="F8" s="4" t="n">
        <v>37530</v>
      </c>
      <c r="G8" s="5" t="n">
        <f aca="false">-50000*30/2</f>
        <v>-750000</v>
      </c>
      <c r="H8" s="6" t="n">
        <v>0</v>
      </c>
    </row>
    <row r="9" customFormat="false" ht="12.75" hidden="false" customHeight="false" outlineLevel="0" collapsed="false">
      <c r="A9" s="0" t="s">
        <v>8</v>
      </c>
      <c r="B9" s="0" t="s">
        <v>9</v>
      </c>
      <c r="C9" s="3" t="s">
        <v>8</v>
      </c>
      <c r="D9" s="3" t="s">
        <v>10</v>
      </c>
      <c r="E9" s="3"/>
      <c r="F9" s="4" t="n">
        <v>37561</v>
      </c>
      <c r="G9" s="5" t="n">
        <f aca="false">G8</f>
        <v>-750000</v>
      </c>
      <c r="H9" s="6" t="n">
        <v>0</v>
      </c>
    </row>
    <row r="10" customFormat="false" ht="12.75" hidden="false" customHeight="false" outlineLevel="0" collapsed="false">
      <c r="A10" s="0" t="s">
        <v>8</v>
      </c>
      <c r="B10" s="0" t="s">
        <v>9</v>
      </c>
      <c r="C10" s="3" t="s">
        <v>8</v>
      </c>
      <c r="D10" s="3" t="s">
        <v>10</v>
      </c>
      <c r="E10" s="3"/>
      <c r="F10" s="4" t="n">
        <v>37591</v>
      </c>
      <c r="G10" s="5" t="n">
        <f aca="false">G9</f>
        <v>-750000</v>
      </c>
      <c r="H10" s="6" t="n">
        <v>0</v>
      </c>
    </row>
    <row r="11" customFormat="false" ht="12.75" hidden="false" customHeight="false" outlineLevel="0" collapsed="false">
      <c r="A11" s="0" t="s">
        <v>8</v>
      </c>
      <c r="B11" s="0" t="s">
        <v>9</v>
      </c>
      <c r="C11" s="3" t="s">
        <v>8</v>
      </c>
      <c r="D11" s="3" t="s">
        <v>10</v>
      </c>
      <c r="E11" s="3"/>
      <c r="F11" s="4" t="n">
        <v>37622</v>
      </c>
      <c r="G11" s="5" t="n">
        <f aca="false">-25000*30/2</f>
        <v>-375000</v>
      </c>
      <c r="H11" s="6" t="n">
        <v>0</v>
      </c>
    </row>
    <row r="12" customFormat="false" ht="12.75" hidden="false" customHeight="false" outlineLevel="0" collapsed="false">
      <c r="A12" s="0" t="s">
        <v>8</v>
      </c>
      <c r="B12" s="0" t="s">
        <v>9</v>
      </c>
      <c r="C12" s="3" t="s">
        <v>8</v>
      </c>
      <c r="D12" s="3" t="s">
        <v>10</v>
      </c>
      <c r="E12" s="3"/>
      <c r="F12" s="4" t="n">
        <v>37653</v>
      </c>
      <c r="G12" s="5" t="n">
        <f aca="false">G11</f>
        <v>-375000</v>
      </c>
      <c r="H12" s="6" t="n">
        <v>0</v>
      </c>
    </row>
    <row r="13" customFormat="false" ht="12.75" hidden="false" customHeight="false" outlineLevel="0" collapsed="false">
      <c r="A13" s="0" t="s">
        <v>8</v>
      </c>
      <c r="B13" s="0" t="s">
        <v>9</v>
      </c>
      <c r="C13" s="3" t="s">
        <v>8</v>
      </c>
      <c r="D13" s="3" t="s">
        <v>10</v>
      </c>
      <c r="E13" s="3"/>
      <c r="F13" s="4" t="n">
        <v>37681</v>
      </c>
      <c r="G13" s="5" t="n">
        <f aca="false">G12</f>
        <v>-375000</v>
      </c>
      <c r="H13" s="6" t="n">
        <v>0</v>
      </c>
    </row>
    <row r="14" customFormat="false" ht="12.75" hidden="false" customHeight="false" outlineLevel="0" collapsed="false">
      <c r="A14" s="0" t="s">
        <v>8</v>
      </c>
      <c r="B14" s="0" t="s">
        <v>9</v>
      </c>
      <c r="C14" s="3" t="s">
        <v>8</v>
      </c>
      <c r="D14" s="3" t="s">
        <v>10</v>
      </c>
      <c r="E14" s="3"/>
      <c r="F14" s="4" t="n">
        <v>37712</v>
      </c>
      <c r="G14" s="5" t="n">
        <f aca="false">G13</f>
        <v>-375000</v>
      </c>
      <c r="H14" s="6" t="n">
        <v>0</v>
      </c>
    </row>
    <row r="15" customFormat="false" ht="12.75" hidden="false" customHeight="false" outlineLevel="0" collapsed="false">
      <c r="A15" s="0" t="s">
        <v>8</v>
      </c>
      <c r="B15" s="0" t="s">
        <v>9</v>
      </c>
      <c r="C15" s="3" t="s">
        <v>8</v>
      </c>
      <c r="D15" s="3" t="s">
        <v>10</v>
      </c>
      <c r="E15" s="3"/>
      <c r="F15" s="4" t="n">
        <v>37742</v>
      </c>
      <c r="G15" s="5" t="n">
        <f aca="false">G14</f>
        <v>-375000</v>
      </c>
      <c r="H15" s="6" t="n">
        <v>0</v>
      </c>
    </row>
    <row r="16" customFormat="false" ht="12.75" hidden="false" customHeight="false" outlineLevel="0" collapsed="false">
      <c r="A16" s="0" t="s">
        <v>8</v>
      </c>
      <c r="B16" s="0" t="s">
        <v>9</v>
      </c>
      <c r="C16" s="3" t="s">
        <v>8</v>
      </c>
      <c r="D16" s="3" t="s">
        <v>10</v>
      </c>
      <c r="E16" s="3"/>
      <c r="F16" s="4" t="n">
        <v>37773</v>
      </c>
      <c r="G16" s="5" t="n">
        <f aca="false">G15</f>
        <v>-375000</v>
      </c>
      <c r="H16" s="6" t="n">
        <v>0</v>
      </c>
    </row>
    <row r="17" customFormat="false" ht="12.75" hidden="false" customHeight="false" outlineLevel="0" collapsed="false">
      <c r="A17" s="0" t="s">
        <v>8</v>
      </c>
      <c r="B17" s="0" t="s">
        <v>9</v>
      </c>
      <c r="C17" s="3" t="s">
        <v>8</v>
      </c>
      <c r="D17" s="3" t="s">
        <v>10</v>
      </c>
      <c r="E17" s="3"/>
      <c r="F17" s="4" t="n">
        <v>37803</v>
      </c>
      <c r="G17" s="5" t="n">
        <f aca="false">G16</f>
        <v>-375000</v>
      </c>
      <c r="H17" s="6" t="n">
        <v>0</v>
      </c>
    </row>
    <row r="18" customFormat="false" ht="12.75" hidden="false" customHeight="false" outlineLevel="0" collapsed="false">
      <c r="A18" s="0" t="s">
        <v>8</v>
      </c>
      <c r="B18" s="0" t="s">
        <v>9</v>
      </c>
      <c r="C18" s="3" t="s">
        <v>8</v>
      </c>
      <c r="D18" s="3" t="s">
        <v>10</v>
      </c>
      <c r="E18" s="3"/>
      <c r="F18" s="4" t="n">
        <v>37834</v>
      </c>
      <c r="G18" s="5" t="n">
        <f aca="false">G17</f>
        <v>-375000</v>
      </c>
      <c r="H18" s="6" t="n">
        <v>0</v>
      </c>
    </row>
    <row r="19" customFormat="false" ht="12.75" hidden="false" customHeight="false" outlineLevel="0" collapsed="false">
      <c r="A19" s="0" t="s">
        <v>8</v>
      </c>
      <c r="B19" s="0" t="s">
        <v>9</v>
      </c>
      <c r="C19" s="3" t="s">
        <v>8</v>
      </c>
      <c r="D19" s="3" t="s">
        <v>10</v>
      </c>
      <c r="E19" s="3"/>
      <c r="F19" s="4" t="n">
        <v>37865</v>
      </c>
      <c r="G19" s="5" t="n">
        <f aca="false">G18</f>
        <v>-375000</v>
      </c>
      <c r="H19" s="6" t="n">
        <v>0</v>
      </c>
    </row>
    <row r="20" customFormat="false" ht="12.75" hidden="false" customHeight="false" outlineLevel="0" collapsed="false">
      <c r="A20" s="0" t="s">
        <v>8</v>
      </c>
      <c r="B20" s="0" t="s">
        <v>9</v>
      </c>
      <c r="C20" s="3" t="s">
        <v>8</v>
      </c>
      <c r="D20" s="3" t="s">
        <v>10</v>
      </c>
      <c r="E20" s="3"/>
      <c r="F20" s="4" t="n">
        <v>37895</v>
      </c>
      <c r="G20" s="5" t="n">
        <f aca="false">G19</f>
        <v>-375000</v>
      </c>
      <c r="H20" s="6" t="n">
        <v>0</v>
      </c>
    </row>
    <row r="21" customFormat="false" ht="12.75" hidden="false" customHeight="false" outlineLevel="0" collapsed="false">
      <c r="A21" s="0" t="s">
        <v>8</v>
      </c>
      <c r="B21" s="0" t="s">
        <v>9</v>
      </c>
      <c r="C21" s="3" t="s">
        <v>8</v>
      </c>
      <c r="D21" s="3" t="s">
        <v>10</v>
      </c>
      <c r="E21" s="3"/>
      <c r="F21" s="4" t="n">
        <v>37926</v>
      </c>
      <c r="G21" s="5" t="n">
        <f aca="false">G20</f>
        <v>-375000</v>
      </c>
      <c r="H21" s="6" t="n">
        <v>0</v>
      </c>
    </row>
    <row r="22" customFormat="false" ht="12.75" hidden="false" customHeight="false" outlineLevel="0" collapsed="false">
      <c r="A22" s="0" t="s">
        <v>8</v>
      </c>
      <c r="B22" s="0" t="s">
        <v>9</v>
      </c>
      <c r="C22" s="3" t="s">
        <v>8</v>
      </c>
      <c r="D22" s="3" t="s">
        <v>10</v>
      </c>
      <c r="E22" s="3"/>
      <c r="F22" s="4" t="n">
        <v>37956</v>
      </c>
      <c r="G22" s="5" t="n">
        <f aca="false">G21</f>
        <v>-375000</v>
      </c>
      <c r="H22" s="6" t="n">
        <v>0</v>
      </c>
    </row>
    <row r="23" customFormat="false" ht="12.75" hidden="false" customHeight="false" outlineLevel="0" collapsed="false">
      <c r="A23" s="0" t="s">
        <v>11</v>
      </c>
      <c r="B23" s="0" t="s">
        <v>9</v>
      </c>
      <c r="C23" s="7" t="s">
        <v>12</v>
      </c>
      <c r="D23" s="3" t="s">
        <v>10</v>
      </c>
      <c r="E23" s="0" t="s">
        <v>9</v>
      </c>
      <c r="F23" s="4" t="n">
        <v>37438</v>
      </c>
      <c r="G23" s="5" t="n">
        <v>0</v>
      </c>
      <c r="H23" s="6" t="n">
        <v>0</v>
      </c>
    </row>
    <row r="24" customFormat="false" ht="12.75" hidden="false" customHeight="false" outlineLevel="0" collapsed="false">
      <c r="A24" s="0" t="s">
        <v>11</v>
      </c>
      <c r="B24" s="0" t="s">
        <v>9</v>
      </c>
      <c r="C24" s="7" t="s">
        <v>12</v>
      </c>
      <c r="D24" s="3" t="s">
        <v>10</v>
      </c>
      <c r="E24" s="0" t="s">
        <v>9</v>
      </c>
      <c r="F24" s="4" t="n">
        <v>37469</v>
      </c>
      <c r="G24" s="5" t="n">
        <v>0</v>
      </c>
      <c r="H24" s="6" t="n">
        <v>0</v>
      </c>
    </row>
    <row r="25" customFormat="false" ht="12.75" hidden="false" customHeight="false" outlineLevel="0" collapsed="false">
      <c r="A25" s="0" t="s">
        <v>11</v>
      </c>
      <c r="B25" s="0" t="s">
        <v>9</v>
      </c>
      <c r="C25" s="7" t="s">
        <v>12</v>
      </c>
      <c r="D25" s="7" t="s">
        <v>10</v>
      </c>
      <c r="E25" s="0" t="s">
        <v>9</v>
      </c>
      <c r="F25" s="4" t="n">
        <v>37500</v>
      </c>
      <c r="G25" s="5" t="n">
        <v>0</v>
      </c>
      <c r="H25" s="6" t="n">
        <v>0</v>
      </c>
    </row>
    <row r="26" customFormat="false" ht="12.75" hidden="false" customHeight="false" outlineLevel="0" collapsed="false">
      <c r="A26" s="0" t="s">
        <v>11</v>
      </c>
      <c r="B26" s="0" t="s">
        <v>9</v>
      </c>
      <c r="C26" s="7" t="s">
        <v>12</v>
      </c>
      <c r="D26" s="7" t="s">
        <v>10</v>
      </c>
      <c r="E26" s="0" t="s">
        <v>9</v>
      </c>
      <c r="F26" s="4" t="n">
        <v>37530</v>
      </c>
      <c r="G26" s="5" t="n">
        <v>0</v>
      </c>
      <c r="H26" s="6" t="n">
        <v>0</v>
      </c>
    </row>
    <row r="27" customFormat="false" ht="12.75" hidden="false" customHeight="false" outlineLevel="0" collapsed="false">
      <c r="A27" s="0" t="s">
        <v>11</v>
      </c>
      <c r="B27" s="0" t="s">
        <v>9</v>
      </c>
      <c r="C27" s="7" t="s">
        <v>12</v>
      </c>
      <c r="D27" s="7" t="s">
        <v>10</v>
      </c>
      <c r="E27" s="0" t="s">
        <v>9</v>
      </c>
      <c r="F27" s="4" t="n">
        <v>37561</v>
      </c>
      <c r="G27" s="5" t="n">
        <v>0</v>
      </c>
      <c r="H27" s="6" t="n">
        <v>0</v>
      </c>
    </row>
    <row r="28" customFormat="false" ht="12.75" hidden="false" customHeight="false" outlineLevel="0" collapsed="false">
      <c r="A28" s="0" t="s">
        <v>11</v>
      </c>
      <c r="B28" s="0" t="s">
        <v>9</v>
      </c>
      <c r="C28" s="7" t="s">
        <v>12</v>
      </c>
      <c r="D28" s="7" t="s">
        <v>10</v>
      </c>
      <c r="E28" s="0" t="s">
        <v>9</v>
      </c>
      <c r="F28" s="4" t="n">
        <v>37591</v>
      </c>
      <c r="G28" s="5" t="n">
        <v>0</v>
      </c>
      <c r="H28" s="6" t="n">
        <v>0</v>
      </c>
    </row>
    <row r="29" customFormat="false" ht="12.75" hidden="false" customHeight="false" outlineLevel="0" collapsed="false">
      <c r="A29" s="0" t="s">
        <v>11</v>
      </c>
      <c r="B29" s="0" t="s">
        <v>9</v>
      </c>
      <c r="C29" s="7" t="s">
        <v>12</v>
      </c>
      <c r="D29" s="7" t="s">
        <v>10</v>
      </c>
      <c r="E29" s="0" t="s">
        <v>9</v>
      </c>
      <c r="F29" s="4" t="n">
        <v>37622</v>
      </c>
      <c r="G29" s="5" t="n">
        <v>0</v>
      </c>
      <c r="H29" s="6" t="n">
        <v>0</v>
      </c>
    </row>
    <row r="30" customFormat="false" ht="12.75" hidden="false" customHeight="false" outlineLevel="0" collapsed="false">
      <c r="A30" s="0" t="s">
        <v>11</v>
      </c>
      <c r="B30" s="0" t="s">
        <v>9</v>
      </c>
      <c r="C30" s="7" t="s">
        <v>12</v>
      </c>
      <c r="D30" s="7" t="s">
        <v>10</v>
      </c>
      <c r="E30" s="0" t="s">
        <v>9</v>
      </c>
      <c r="F30" s="4" t="n">
        <v>37653</v>
      </c>
      <c r="G30" s="5" t="n">
        <v>0</v>
      </c>
      <c r="H30" s="6" t="n">
        <v>0</v>
      </c>
    </row>
    <row r="31" customFormat="false" ht="12.75" hidden="false" customHeight="false" outlineLevel="0" collapsed="false">
      <c r="A31" s="0" t="s">
        <v>11</v>
      </c>
      <c r="B31" s="0" t="s">
        <v>9</v>
      </c>
      <c r="C31" s="7" t="s">
        <v>12</v>
      </c>
      <c r="D31" s="7" t="s">
        <v>10</v>
      </c>
      <c r="E31" s="0" t="s">
        <v>9</v>
      </c>
      <c r="F31" s="4" t="n">
        <v>37681</v>
      </c>
      <c r="G31" s="5" t="n">
        <v>0</v>
      </c>
      <c r="H31" s="6" t="n">
        <v>0</v>
      </c>
    </row>
    <row r="32" customFormat="false" ht="12.75" hidden="false" customHeight="false" outlineLevel="0" collapsed="false">
      <c r="A32" s="0" t="s">
        <v>11</v>
      </c>
      <c r="B32" s="0" t="s">
        <v>9</v>
      </c>
      <c r="C32" s="7" t="s">
        <v>12</v>
      </c>
      <c r="D32" s="7" t="s">
        <v>10</v>
      </c>
      <c r="E32" s="0" t="s">
        <v>9</v>
      </c>
      <c r="F32" s="4" t="n">
        <v>37712</v>
      </c>
      <c r="G32" s="5" t="n">
        <v>0</v>
      </c>
      <c r="H32" s="6" t="n">
        <v>0</v>
      </c>
    </row>
    <row r="33" customFormat="false" ht="12.75" hidden="false" customHeight="false" outlineLevel="0" collapsed="false">
      <c r="A33" s="0" t="s">
        <v>11</v>
      </c>
      <c r="B33" s="0" t="s">
        <v>9</v>
      </c>
      <c r="C33" s="7" t="s">
        <v>12</v>
      </c>
      <c r="D33" s="7" t="s">
        <v>10</v>
      </c>
      <c r="E33" s="0" t="s">
        <v>9</v>
      </c>
      <c r="F33" s="4" t="n">
        <v>37742</v>
      </c>
      <c r="G33" s="5" t="n">
        <v>0</v>
      </c>
      <c r="H33" s="6" t="n">
        <v>0</v>
      </c>
    </row>
    <row r="34" customFormat="false" ht="12.75" hidden="false" customHeight="false" outlineLevel="0" collapsed="false">
      <c r="A34" s="0" t="s">
        <v>11</v>
      </c>
      <c r="B34" s="0" t="s">
        <v>9</v>
      </c>
      <c r="C34" s="7" t="s">
        <v>12</v>
      </c>
      <c r="D34" s="7" t="s">
        <v>10</v>
      </c>
      <c r="E34" s="0" t="s">
        <v>9</v>
      </c>
      <c r="F34" s="4" t="n">
        <v>37773</v>
      </c>
      <c r="G34" s="5" t="n">
        <v>0</v>
      </c>
      <c r="H34" s="6" t="n">
        <v>0</v>
      </c>
    </row>
    <row r="35" customFormat="false" ht="12.75" hidden="false" customHeight="false" outlineLevel="0" collapsed="false">
      <c r="A35" s="0" t="s">
        <v>11</v>
      </c>
      <c r="B35" s="0" t="s">
        <v>9</v>
      </c>
      <c r="C35" s="7" t="s">
        <v>12</v>
      </c>
      <c r="D35" s="7" t="s">
        <v>10</v>
      </c>
      <c r="E35" s="0" t="s">
        <v>9</v>
      </c>
      <c r="F35" s="4" t="n">
        <v>37803</v>
      </c>
      <c r="G35" s="5" t="n">
        <v>0</v>
      </c>
      <c r="H35" s="6" t="n">
        <v>0</v>
      </c>
    </row>
    <row r="36" customFormat="false" ht="12.75" hidden="false" customHeight="false" outlineLevel="0" collapsed="false">
      <c r="A36" s="0" t="s">
        <v>11</v>
      </c>
      <c r="B36" s="0" t="s">
        <v>9</v>
      </c>
      <c r="C36" s="7" t="s">
        <v>12</v>
      </c>
      <c r="D36" s="7" t="s">
        <v>10</v>
      </c>
      <c r="E36" s="0" t="s">
        <v>9</v>
      </c>
      <c r="F36" s="4" t="n">
        <v>37834</v>
      </c>
      <c r="G36" s="5" t="n">
        <v>0</v>
      </c>
      <c r="H36" s="6" t="n">
        <v>0</v>
      </c>
    </row>
    <row r="37" customFormat="false" ht="12.75" hidden="false" customHeight="false" outlineLevel="0" collapsed="false">
      <c r="A37" s="0" t="s">
        <v>11</v>
      </c>
      <c r="B37" s="0" t="s">
        <v>9</v>
      </c>
      <c r="C37" s="7" t="s">
        <v>12</v>
      </c>
      <c r="D37" s="7" t="s">
        <v>10</v>
      </c>
      <c r="E37" s="0" t="s">
        <v>9</v>
      </c>
      <c r="F37" s="4" t="n">
        <v>37865</v>
      </c>
      <c r="G37" s="5" t="n">
        <v>0</v>
      </c>
      <c r="H37" s="6" t="n">
        <v>0</v>
      </c>
    </row>
    <row r="38" customFormat="false" ht="12.75" hidden="false" customHeight="false" outlineLevel="0" collapsed="false">
      <c r="A38" s="0" t="s">
        <v>11</v>
      </c>
      <c r="B38" s="0" t="s">
        <v>9</v>
      </c>
      <c r="C38" s="7" t="s">
        <v>12</v>
      </c>
      <c r="D38" s="7" t="s">
        <v>10</v>
      </c>
      <c r="E38" s="0" t="s">
        <v>9</v>
      </c>
      <c r="F38" s="4" t="n">
        <v>37895</v>
      </c>
      <c r="G38" s="5" t="n">
        <v>0</v>
      </c>
      <c r="H38" s="6" t="n">
        <v>0</v>
      </c>
    </row>
    <row r="39" customFormat="false" ht="12.75" hidden="false" customHeight="false" outlineLevel="0" collapsed="false">
      <c r="A39" s="0" t="s">
        <v>11</v>
      </c>
      <c r="B39" s="0" t="s">
        <v>9</v>
      </c>
      <c r="C39" s="7" t="s">
        <v>12</v>
      </c>
      <c r="D39" s="7" t="s">
        <v>10</v>
      </c>
      <c r="E39" s="0" t="s">
        <v>9</v>
      </c>
      <c r="F39" s="4" t="n">
        <v>37926</v>
      </c>
      <c r="G39" s="5" t="n">
        <v>0</v>
      </c>
      <c r="H39" s="6" t="n">
        <v>0</v>
      </c>
    </row>
    <row r="40" customFormat="false" ht="12.75" hidden="false" customHeight="false" outlineLevel="0" collapsed="false">
      <c r="A40" s="0" t="s">
        <v>11</v>
      </c>
      <c r="B40" s="0" t="s">
        <v>9</v>
      </c>
      <c r="C40" s="7" t="s">
        <v>12</v>
      </c>
      <c r="D40" s="7" t="s">
        <v>10</v>
      </c>
      <c r="E40" s="0" t="s">
        <v>9</v>
      </c>
      <c r="F40" s="4" t="n">
        <v>37956</v>
      </c>
      <c r="G40" s="5" t="n">
        <v>0</v>
      </c>
      <c r="H40" s="6" t="n">
        <v>0</v>
      </c>
    </row>
    <row r="41" customFormat="false" ht="12.75" hidden="false" customHeight="false" outlineLevel="0" collapsed="false">
      <c r="A41" s="0" t="s">
        <v>13</v>
      </c>
      <c r="B41" s="0" t="s">
        <v>9</v>
      </c>
      <c r="C41" s="7" t="s">
        <v>12</v>
      </c>
      <c r="D41" s="3" t="s">
        <v>10</v>
      </c>
      <c r="E41" s="0" t="s">
        <v>9</v>
      </c>
      <c r="F41" s="4" t="n">
        <v>37438</v>
      </c>
      <c r="G41" s="5" t="n">
        <f aca="false">500*16*20</f>
        <v>160000</v>
      </c>
      <c r="H41" s="6" t="n">
        <v>0</v>
      </c>
    </row>
    <row r="42" customFormat="false" ht="12.75" hidden="false" customHeight="false" outlineLevel="0" collapsed="false">
      <c r="A42" s="0" t="s">
        <v>13</v>
      </c>
      <c r="B42" s="0" t="s">
        <v>9</v>
      </c>
      <c r="C42" s="7" t="s">
        <v>12</v>
      </c>
      <c r="D42" s="3" t="s">
        <v>10</v>
      </c>
      <c r="E42" s="0" t="s">
        <v>9</v>
      </c>
      <c r="F42" s="4" t="n">
        <v>37469</v>
      </c>
      <c r="G42" s="5" t="n">
        <f aca="false">500*16*20</f>
        <v>160000</v>
      </c>
      <c r="H42" s="6" t="n">
        <v>0</v>
      </c>
    </row>
    <row r="43" customFormat="false" ht="12.75" hidden="false" customHeight="false" outlineLevel="0" collapsed="false">
      <c r="A43" s="0" t="s">
        <v>13</v>
      </c>
      <c r="B43" s="0" t="s">
        <v>9</v>
      </c>
      <c r="C43" s="7" t="s">
        <v>12</v>
      </c>
      <c r="D43" s="7" t="s">
        <v>10</v>
      </c>
      <c r="E43" s="0" t="s">
        <v>9</v>
      </c>
      <c r="F43" s="4" t="n">
        <v>37500</v>
      </c>
      <c r="G43" s="5" t="n">
        <f aca="false">300*16*20</f>
        <v>96000</v>
      </c>
      <c r="H43" s="6" t="n">
        <v>0</v>
      </c>
    </row>
    <row r="44" customFormat="false" ht="12.75" hidden="false" customHeight="false" outlineLevel="0" collapsed="false">
      <c r="A44" s="0" t="s">
        <v>13</v>
      </c>
      <c r="B44" s="0" t="s">
        <v>9</v>
      </c>
      <c r="C44" s="7" t="s">
        <v>12</v>
      </c>
      <c r="D44" s="7" t="s">
        <v>10</v>
      </c>
      <c r="E44" s="0" t="s">
        <v>9</v>
      </c>
      <c r="F44" s="4" t="n">
        <v>37530</v>
      </c>
      <c r="G44" s="5" t="n">
        <f aca="false">500*16*20</f>
        <v>160000</v>
      </c>
      <c r="H44" s="6" t="n">
        <v>0</v>
      </c>
    </row>
    <row r="45" customFormat="false" ht="12.75" hidden="false" customHeight="false" outlineLevel="0" collapsed="false">
      <c r="A45" s="0" t="s">
        <v>13</v>
      </c>
      <c r="B45" s="0" t="s">
        <v>9</v>
      </c>
      <c r="C45" s="7" t="s">
        <v>12</v>
      </c>
      <c r="D45" s="7" t="s">
        <v>10</v>
      </c>
      <c r="E45" s="0" t="s">
        <v>9</v>
      </c>
      <c r="F45" s="4" t="n">
        <v>37561</v>
      </c>
      <c r="G45" s="5" t="n">
        <f aca="false">500*16*20</f>
        <v>160000</v>
      </c>
      <c r="H45" s="6" t="n">
        <v>0</v>
      </c>
    </row>
    <row r="46" customFormat="false" ht="12.75" hidden="false" customHeight="false" outlineLevel="0" collapsed="false">
      <c r="A46" s="0" t="s">
        <v>13</v>
      </c>
      <c r="B46" s="0" t="s">
        <v>9</v>
      </c>
      <c r="C46" s="7" t="s">
        <v>12</v>
      </c>
      <c r="D46" s="7" t="s">
        <v>10</v>
      </c>
      <c r="E46" s="0" t="s">
        <v>9</v>
      </c>
      <c r="F46" s="4" t="n">
        <v>37591</v>
      </c>
      <c r="G46" s="5" t="n">
        <f aca="false">500*16*20</f>
        <v>160000</v>
      </c>
      <c r="H46" s="6" t="n">
        <v>0</v>
      </c>
    </row>
    <row r="47" customFormat="false" ht="12.75" hidden="false" customHeight="false" outlineLevel="0" collapsed="false">
      <c r="A47" s="0" t="s">
        <v>13</v>
      </c>
      <c r="B47" s="0" t="s">
        <v>9</v>
      </c>
      <c r="C47" s="7" t="s">
        <v>12</v>
      </c>
      <c r="D47" s="7" t="s">
        <v>10</v>
      </c>
      <c r="E47" s="0" t="s">
        <v>9</v>
      </c>
      <c r="F47" s="4" t="n">
        <v>37622</v>
      </c>
      <c r="G47" s="5" t="n">
        <f aca="false">250*16*20</f>
        <v>80000</v>
      </c>
      <c r="H47" s="6" t="n">
        <v>0</v>
      </c>
    </row>
    <row r="48" customFormat="false" ht="12.75" hidden="false" customHeight="false" outlineLevel="0" collapsed="false">
      <c r="A48" s="0" t="s">
        <v>13</v>
      </c>
      <c r="B48" s="0" t="s">
        <v>9</v>
      </c>
      <c r="C48" s="7" t="s">
        <v>12</v>
      </c>
      <c r="D48" s="7" t="s">
        <v>10</v>
      </c>
      <c r="E48" s="0" t="s">
        <v>9</v>
      </c>
      <c r="F48" s="4" t="n">
        <v>37653</v>
      </c>
      <c r="G48" s="5" t="n">
        <f aca="false">250*16*20</f>
        <v>80000</v>
      </c>
      <c r="H48" s="6" t="n">
        <v>0</v>
      </c>
    </row>
    <row r="49" customFormat="false" ht="12.75" hidden="false" customHeight="false" outlineLevel="0" collapsed="false">
      <c r="A49" s="0" t="s">
        <v>13</v>
      </c>
      <c r="B49" s="0" t="s">
        <v>9</v>
      </c>
      <c r="C49" s="7" t="s">
        <v>12</v>
      </c>
      <c r="D49" s="7" t="s">
        <v>10</v>
      </c>
      <c r="E49" s="0" t="s">
        <v>9</v>
      </c>
      <c r="F49" s="4" t="n">
        <v>37681</v>
      </c>
      <c r="G49" s="5" t="n">
        <f aca="false">250*16*20</f>
        <v>80000</v>
      </c>
      <c r="H49" s="6" t="n">
        <v>0</v>
      </c>
    </row>
    <row r="50" customFormat="false" ht="12.75" hidden="false" customHeight="false" outlineLevel="0" collapsed="false">
      <c r="A50" s="0" t="s">
        <v>13</v>
      </c>
      <c r="B50" s="0" t="s">
        <v>9</v>
      </c>
      <c r="C50" s="7" t="s">
        <v>12</v>
      </c>
      <c r="D50" s="7" t="s">
        <v>10</v>
      </c>
      <c r="E50" s="0" t="s">
        <v>9</v>
      </c>
      <c r="F50" s="4" t="n">
        <v>37712</v>
      </c>
      <c r="G50" s="5" t="n">
        <f aca="false">250*16*20</f>
        <v>80000</v>
      </c>
      <c r="H50" s="6" t="n">
        <v>0</v>
      </c>
    </row>
    <row r="51" customFormat="false" ht="12.75" hidden="false" customHeight="false" outlineLevel="0" collapsed="false">
      <c r="A51" s="0" t="s">
        <v>13</v>
      </c>
      <c r="B51" s="0" t="s">
        <v>9</v>
      </c>
      <c r="C51" s="7" t="s">
        <v>12</v>
      </c>
      <c r="D51" s="7" t="s">
        <v>10</v>
      </c>
      <c r="E51" s="0" t="s">
        <v>9</v>
      </c>
      <c r="F51" s="4" t="n">
        <v>37742</v>
      </c>
      <c r="G51" s="5" t="n">
        <f aca="false">250*16*20</f>
        <v>80000</v>
      </c>
      <c r="H51" s="6" t="n">
        <v>0</v>
      </c>
    </row>
    <row r="52" customFormat="false" ht="12.75" hidden="false" customHeight="false" outlineLevel="0" collapsed="false">
      <c r="A52" s="0" t="s">
        <v>13</v>
      </c>
      <c r="B52" s="0" t="s">
        <v>9</v>
      </c>
      <c r="C52" s="7" t="s">
        <v>12</v>
      </c>
      <c r="D52" s="7" t="s">
        <v>10</v>
      </c>
      <c r="E52" s="0" t="s">
        <v>9</v>
      </c>
      <c r="F52" s="4" t="n">
        <v>37773</v>
      </c>
      <c r="G52" s="5" t="n">
        <f aca="false">250*16*20</f>
        <v>80000</v>
      </c>
      <c r="H52" s="6" t="n">
        <v>0</v>
      </c>
    </row>
    <row r="53" customFormat="false" ht="12.75" hidden="false" customHeight="false" outlineLevel="0" collapsed="false">
      <c r="A53" s="0" t="s">
        <v>13</v>
      </c>
      <c r="B53" s="0" t="s">
        <v>9</v>
      </c>
      <c r="C53" s="7" t="s">
        <v>12</v>
      </c>
      <c r="D53" s="7" t="s">
        <v>10</v>
      </c>
      <c r="E53" s="0" t="s">
        <v>9</v>
      </c>
      <c r="F53" s="4" t="n">
        <v>37803</v>
      </c>
      <c r="G53" s="5" t="n">
        <f aca="false">250*16*20</f>
        <v>80000</v>
      </c>
      <c r="H53" s="6" t="n">
        <v>0</v>
      </c>
    </row>
    <row r="54" customFormat="false" ht="12.75" hidden="false" customHeight="false" outlineLevel="0" collapsed="false">
      <c r="A54" s="0" t="s">
        <v>13</v>
      </c>
      <c r="B54" s="0" t="s">
        <v>9</v>
      </c>
      <c r="C54" s="7" t="s">
        <v>12</v>
      </c>
      <c r="D54" s="7" t="s">
        <v>10</v>
      </c>
      <c r="E54" s="0" t="s">
        <v>9</v>
      </c>
      <c r="F54" s="4" t="n">
        <v>37834</v>
      </c>
      <c r="G54" s="5" t="n">
        <f aca="false">250*16*20</f>
        <v>80000</v>
      </c>
      <c r="H54" s="6" t="n">
        <v>0</v>
      </c>
    </row>
    <row r="55" customFormat="false" ht="12.75" hidden="false" customHeight="false" outlineLevel="0" collapsed="false">
      <c r="A55" s="0" t="s">
        <v>13</v>
      </c>
      <c r="B55" s="0" t="s">
        <v>9</v>
      </c>
      <c r="C55" s="7" t="s">
        <v>12</v>
      </c>
      <c r="D55" s="7" t="s">
        <v>10</v>
      </c>
      <c r="E55" s="0" t="s">
        <v>9</v>
      </c>
      <c r="F55" s="4" t="n">
        <v>37865</v>
      </c>
      <c r="G55" s="5" t="n">
        <f aca="false">250*16*20</f>
        <v>80000</v>
      </c>
      <c r="H55" s="6" t="n">
        <v>0</v>
      </c>
    </row>
    <row r="56" customFormat="false" ht="12.75" hidden="false" customHeight="false" outlineLevel="0" collapsed="false">
      <c r="A56" s="0" t="s">
        <v>13</v>
      </c>
      <c r="B56" s="0" t="s">
        <v>9</v>
      </c>
      <c r="C56" s="7" t="s">
        <v>12</v>
      </c>
      <c r="D56" s="7" t="s">
        <v>10</v>
      </c>
      <c r="E56" s="0" t="s">
        <v>9</v>
      </c>
      <c r="F56" s="4" t="n">
        <v>37895</v>
      </c>
      <c r="G56" s="5" t="n">
        <f aca="false">250*16*20</f>
        <v>80000</v>
      </c>
      <c r="H56" s="6" t="n">
        <v>0</v>
      </c>
    </row>
    <row r="57" customFormat="false" ht="12.75" hidden="false" customHeight="false" outlineLevel="0" collapsed="false">
      <c r="A57" s="0" t="s">
        <v>13</v>
      </c>
      <c r="B57" s="0" t="s">
        <v>9</v>
      </c>
      <c r="C57" s="7" t="s">
        <v>12</v>
      </c>
      <c r="D57" s="7" t="s">
        <v>10</v>
      </c>
      <c r="E57" s="0" t="s">
        <v>9</v>
      </c>
      <c r="F57" s="4" t="n">
        <v>37926</v>
      </c>
      <c r="G57" s="5" t="n">
        <f aca="false">250*16*20</f>
        <v>80000</v>
      </c>
      <c r="H57" s="6" t="n">
        <v>0</v>
      </c>
    </row>
    <row r="58" customFormat="false" ht="12.75" hidden="false" customHeight="false" outlineLevel="0" collapsed="false">
      <c r="A58" s="0" t="s">
        <v>13</v>
      </c>
      <c r="B58" s="0" t="s">
        <v>9</v>
      </c>
      <c r="C58" s="7" t="s">
        <v>12</v>
      </c>
      <c r="D58" s="7" t="s">
        <v>10</v>
      </c>
      <c r="E58" s="0" t="s">
        <v>9</v>
      </c>
      <c r="F58" s="4" t="n">
        <v>37956</v>
      </c>
      <c r="G58" s="5" t="n">
        <f aca="false">250*16*20</f>
        <v>80000</v>
      </c>
      <c r="H58" s="6" t="n">
        <v>0</v>
      </c>
    </row>
    <row r="59" customFormat="false" ht="12.75" hidden="false" customHeight="false" outlineLevel="0" collapsed="false">
      <c r="A59" s="0" t="s">
        <v>14</v>
      </c>
      <c r="B59" s="0" t="s">
        <v>9</v>
      </c>
      <c r="C59" s="7" t="s">
        <v>12</v>
      </c>
      <c r="D59" s="3" t="s">
        <v>10</v>
      </c>
      <c r="E59" s="0" t="s">
        <v>9</v>
      </c>
      <c r="F59" s="4" t="n">
        <v>37438</v>
      </c>
      <c r="G59" s="5" t="n">
        <v>0</v>
      </c>
      <c r="H59" s="6" t="n">
        <v>0</v>
      </c>
    </row>
    <row r="60" customFormat="false" ht="12.75" hidden="false" customHeight="false" outlineLevel="0" collapsed="false">
      <c r="A60" s="0" t="s">
        <v>14</v>
      </c>
      <c r="B60" s="0" t="s">
        <v>9</v>
      </c>
      <c r="C60" s="7" t="s">
        <v>12</v>
      </c>
      <c r="D60" s="3" t="s">
        <v>10</v>
      </c>
      <c r="E60" s="0" t="s">
        <v>9</v>
      </c>
      <c r="F60" s="4" t="n">
        <v>37469</v>
      </c>
      <c r="G60" s="5" t="n">
        <v>0</v>
      </c>
      <c r="H60" s="6" t="n">
        <v>0</v>
      </c>
    </row>
    <row r="61" customFormat="false" ht="12.75" hidden="false" customHeight="false" outlineLevel="0" collapsed="false">
      <c r="A61" s="0" t="s">
        <v>14</v>
      </c>
      <c r="B61" s="0" t="s">
        <v>9</v>
      </c>
      <c r="C61" s="7" t="s">
        <v>12</v>
      </c>
      <c r="D61" s="7" t="s">
        <v>10</v>
      </c>
      <c r="E61" s="0" t="s">
        <v>9</v>
      </c>
      <c r="F61" s="4" t="n">
        <v>37500</v>
      </c>
      <c r="G61" s="5" t="n">
        <v>0</v>
      </c>
      <c r="H61" s="6" t="n">
        <v>0</v>
      </c>
    </row>
    <row r="62" customFormat="false" ht="12.75" hidden="false" customHeight="false" outlineLevel="0" collapsed="false">
      <c r="A62" s="0" t="s">
        <v>14</v>
      </c>
      <c r="B62" s="0" t="s">
        <v>9</v>
      </c>
      <c r="C62" s="7" t="s">
        <v>12</v>
      </c>
      <c r="D62" s="7" t="s">
        <v>10</v>
      </c>
      <c r="E62" s="0" t="s">
        <v>9</v>
      </c>
      <c r="F62" s="4" t="n">
        <v>37530</v>
      </c>
      <c r="G62" s="5" t="n">
        <v>0</v>
      </c>
      <c r="H62" s="6" t="n">
        <v>0</v>
      </c>
    </row>
    <row r="63" customFormat="false" ht="12.75" hidden="false" customHeight="false" outlineLevel="0" collapsed="false">
      <c r="A63" s="0" t="s">
        <v>14</v>
      </c>
      <c r="B63" s="0" t="s">
        <v>9</v>
      </c>
      <c r="C63" s="7" t="s">
        <v>12</v>
      </c>
      <c r="D63" s="7" t="s">
        <v>10</v>
      </c>
      <c r="E63" s="0" t="s">
        <v>9</v>
      </c>
      <c r="F63" s="4" t="n">
        <v>37561</v>
      </c>
      <c r="G63" s="5" t="n">
        <v>0</v>
      </c>
      <c r="H63" s="6" t="n">
        <v>0</v>
      </c>
    </row>
    <row r="64" customFormat="false" ht="12.75" hidden="false" customHeight="false" outlineLevel="0" collapsed="false">
      <c r="A64" s="0" t="s">
        <v>14</v>
      </c>
      <c r="B64" s="0" t="s">
        <v>9</v>
      </c>
      <c r="C64" s="7" t="s">
        <v>12</v>
      </c>
      <c r="D64" s="7" t="s">
        <v>10</v>
      </c>
      <c r="E64" s="0" t="s">
        <v>9</v>
      </c>
      <c r="F64" s="4" t="n">
        <v>37591</v>
      </c>
      <c r="G64" s="5" t="n">
        <v>0</v>
      </c>
      <c r="H64" s="6" t="n">
        <v>0</v>
      </c>
    </row>
    <row r="65" customFormat="false" ht="12.75" hidden="false" customHeight="false" outlineLevel="0" collapsed="false">
      <c r="A65" s="0" t="s">
        <v>14</v>
      </c>
      <c r="B65" s="0" t="s">
        <v>9</v>
      </c>
      <c r="C65" s="7" t="s">
        <v>12</v>
      </c>
      <c r="D65" s="7" t="s">
        <v>10</v>
      </c>
      <c r="E65" s="0" t="s">
        <v>9</v>
      </c>
      <c r="F65" s="4" t="n">
        <v>37622</v>
      </c>
      <c r="G65" s="5" t="n">
        <v>0</v>
      </c>
      <c r="H65" s="6" t="n">
        <v>0</v>
      </c>
    </row>
    <row r="66" customFormat="false" ht="12.75" hidden="false" customHeight="false" outlineLevel="0" collapsed="false">
      <c r="A66" s="0" t="s">
        <v>14</v>
      </c>
      <c r="B66" s="0" t="s">
        <v>9</v>
      </c>
      <c r="C66" s="7" t="s">
        <v>12</v>
      </c>
      <c r="D66" s="7" t="s">
        <v>10</v>
      </c>
      <c r="E66" s="0" t="s">
        <v>9</v>
      </c>
      <c r="F66" s="4" t="n">
        <v>37653</v>
      </c>
      <c r="G66" s="5" t="n">
        <v>0</v>
      </c>
      <c r="H66" s="6" t="n">
        <v>0</v>
      </c>
    </row>
    <row r="67" customFormat="false" ht="12.75" hidden="false" customHeight="false" outlineLevel="0" collapsed="false">
      <c r="A67" s="0" t="s">
        <v>14</v>
      </c>
      <c r="B67" s="0" t="s">
        <v>9</v>
      </c>
      <c r="C67" s="7" t="s">
        <v>12</v>
      </c>
      <c r="D67" s="7" t="s">
        <v>10</v>
      </c>
      <c r="E67" s="0" t="s">
        <v>9</v>
      </c>
      <c r="F67" s="4" t="n">
        <v>37681</v>
      </c>
      <c r="G67" s="5" t="n">
        <v>0</v>
      </c>
      <c r="H67" s="6" t="n">
        <v>0</v>
      </c>
    </row>
    <row r="68" customFormat="false" ht="12.75" hidden="false" customHeight="false" outlineLevel="0" collapsed="false">
      <c r="A68" s="0" t="s">
        <v>14</v>
      </c>
      <c r="B68" s="0" t="s">
        <v>9</v>
      </c>
      <c r="C68" s="7" t="s">
        <v>12</v>
      </c>
      <c r="D68" s="7" t="s">
        <v>10</v>
      </c>
      <c r="E68" s="0" t="s">
        <v>9</v>
      </c>
      <c r="F68" s="4" t="n">
        <v>37712</v>
      </c>
      <c r="G68" s="5" t="n">
        <v>0</v>
      </c>
      <c r="H68" s="6" t="n">
        <v>0</v>
      </c>
    </row>
    <row r="69" customFormat="false" ht="12.75" hidden="false" customHeight="false" outlineLevel="0" collapsed="false">
      <c r="A69" s="0" t="s">
        <v>14</v>
      </c>
      <c r="B69" s="0" t="s">
        <v>9</v>
      </c>
      <c r="C69" s="7" t="s">
        <v>12</v>
      </c>
      <c r="D69" s="7" t="s">
        <v>10</v>
      </c>
      <c r="E69" s="0" t="s">
        <v>9</v>
      </c>
      <c r="F69" s="4" t="n">
        <v>37742</v>
      </c>
      <c r="G69" s="5" t="n">
        <v>0</v>
      </c>
      <c r="H69" s="6" t="n">
        <v>0</v>
      </c>
    </row>
    <row r="70" customFormat="false" ht="12.75" hidden="false" customHeight="false" outlineLevel="0" collapsed="false">
      <c r="A70" s="0" t="s">
        <v>14</v>
      </c>
      <c r="B70" s="0" t="s">
        <v>9</v>
      </c>
      <c r="C70" s="7" t="s">
        <v>12</v>
      </c>
      <c r="D70" s="7" t="s">
        <v>10</v>
      </c>
      <c r="E70" s="0" t="s">
        <v>9</v>
      </c>
      <c r="F70" s="4" t="n">
        <v>37773</v>
      </c>
      <c r="G70" s="5" t="n">
        <v>0</v>
      </c>
      <c r="H70" s="6" t="n">
        <v>0</v>
      </c>
    </row>
    <row r="71" customFormat="false" ht="12.75" hidden="false" customHeight="false" outlineLevel="0" collapsed="false">
      <c r="A71" s="0" t="s">
        <v>14</v>
      </c>
      <c r="B71" s="0" t="s">
        <v>9</v>
      </c>
      <c r="C71" s="7" t="s">
        <v>12</v>
      </c>
      <c r="D71" s="7" t="s">
        <v>10</v>
      </c>
      <c r="E71" s="0" t="s">
        <v>9</v>
      </c>
      <c r="F71" s="4" t="n">
        <v>37803</v>
      </c>
      <c r="G71" s="5" t="n">
        <v>0</v>
      </c>
      <c r="H71" s="6" t="n">
        <v>0</v>
      </c>
    </row>
    <row r="72" customFormat="false" ht="12.75" hidden="false" customHeight="false" outlineLevel="0" collapsed="false">
      <c r="A72" s="0" t="s">
        <v>14</v>
      </c>
      <c r="B72" s="0" t="s">
        <v>9</v>
      </c>
      <c r="C72" s="7" t="s">
        <v>12</v>
      </c>
      <c r="D72" s="7" t="s">
        <v>10</v>
      </c>
      <c r="E72" s="0" t="s">
        <v>9</v>
      </c>
      <c r="F72" s="4" t="n">
        <v>37834</v>
      </c>
      <c r="G72" s="5" t="n">
        <v>0</v>
      </c>
      <c r="H72" s="6" t="n">
        <v>0</v>
      </c>
    </row>
    <row r="73" customFormat="false" ht="12.75" hidden="false" customHeight="false" outlineLevel="0" collapsed="false">
      <c r="A73" s="0" t="s">
        <v>14</v>
      </c>
      <c r="B73" s="0" t="s">
        <v>9</v>
      </c>
      <c r="C73" s="7" t="s">
        <v>12</v>
      </c>
      <c r="D73" s="7" t="s">
        <v>10</v>
      </c>
      <c r="E73" s="0" t="s">
        <v>9</v>
      </c>
      <c r="F73" s="4" t="n">
        <v>37865</v>
      </c>
      <c r="G73" s="5" t="n">
        <v>0</v>
      </c>
      <c r="H73" s="6" t="n">
        <v>0</v>
      </c>
    </row>
    <row r="74" customFormat="false" ht="12.75" hidden="false" customHeight="false" outlineLevel="0" collapsed="false">
      <c r="A74" s="0" t="s">
        <v>14</v>
      </c>
      <c r="B74" s="0" t="s">
        <v>9</v>
      </c>
      <c r="C74" s="7" t="s">
        <v>12</v>
      </c>
      <c r="D74" s="7" t="s">
        <v>10</v>
      </c>
      <c r="E74" s="0" t="s">
        <v>9</v>
      </c>
      <c r="F74" s="4" t="n">
        <v>37895</v>
      </c>
      <c r="G74" s="5" t="n">
        <v>0</v>
      </c>
      <c r="H74" s="6" t="n">
        <v>0</v>
      </c>
    </row>
    <row r="75" customFormat="false" ht="12.75" hidden="false" customHeight="false" outlineLevel="0" collapsed="false">
      <c r="A75" s="0" t="s">
        <v>14</v>
      </c>
      <c r="B75" s="0" t="s">
        <v>9</v>
      </c>
      <c r="C75" s="7" t="s">
        <v>12</v>
      </c>
      <c r="D75" s="7" t="s">
        <v>10</v>
      </c>
      <c r="E75" s="0" t="s">
        <v>9</v>
      </c>
      <c r="F75" s="4" t="n">
        <v>37926</v>
      </c>
      <c r="G75" s="5" t="n">
        <v>0</v>
      </c>
      <c r="H75" s="6" t="n">
        <v>0</v>
      </c>
    </row>
    <row r="76" customFormat="false" ht="12.75" hidden="false" customHeight="false" outlineLevel="0" collapsed="false">
      <c r="A76" s="0" t="s">
        <v>14</v>
      </c>
      <c r="B76" s="0" t="s">
        <v>9</v>
      </c>
      <c r="C76" s="7" t="s">
        <v>12</v>
      </c>
      <c r="D76" s="7" t="s">
        <v>10</v>
      </c>
      <c r="E76" s="0" t="s">
        <v>9</v>
      </c>
      <c r="F76" s="4" t="n">
        <v>37956</v>
      </c>
      <c r="G76" s="5" t="n">
        <v>0</v>
      </c>
      <c r="H76" s="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6.13"/>
    <col collapsed="false" customWidth="true" hidden="false" outlineLevel="0" max="3" min="3" style="0" width="2.7"/>
    <col collapsed="false" customWidth="true" hidden="false" outlineLevel="0" max="6" min="4" style="0" width="11.99"/>
  </cols>
  <sheetData>
    <row r="1" customFormat="false" ht="12.75" hidden="false" customHeight="false" outlineLevel="0" collapsed="false">
      <c r="A1" s="8" t="s">
        <v>15</v>
      </c>
    </row>
    <row r="3" customFormat="false" ht="12.75" hidden="false" customHeight="false" outlineLevel="0" collapsed="false">
      <c r="D3" s="9" t="n">
        <v>95</v>
      </c>
      <c r="E3" s="9" t="n">
        <v>99</v>
      </c>
      <c r="F3" s="9" t="s">
        <v>16</v>
      </c>
    </row>
    <row r="4" customFormat="false" ht="12.75" hidden="false" customHeight="false" outlineLevel="0" collapsed="false">
      <c r="A4" s="0" t="s">
        <v>17</v>
      </c>
    </row>
    <row r="5" customFormat="false" ht="12.75" hidden="false" customHeight="false" outlineLevel="0" collapsed="false">
      <c r="D5" s="10" t="n">
        <v>1227650</v>
      </c>
      <c r="E5" s="10" t="n">
        <v>1705103</v>
      </c>
      <c r="F5" s="10" t="n">
        <f aca="false">E5*SQRT(10)</f>
        <v>5392009.12518609</v>
      </c>
      <c r="G5" s="10"/>
    </row>
    <row r="6" customFormat="false" ht="12.75" hidden="false" customHeight="false" outlineLevel="0" collapsed="false">
      <c r="D6" s="10"/>
      <c r="E6" s="10"/>
      <c r="F6" s="10"/>
      <c r="G6" s="10"/>
    </row>
    <row r="7" customFormat="false" ht="12.75" hidden="false" customHeight="false" outlineLevel="0" collapsed="false">
      <c r="A7" s="0" t="s">
        <v>18</v>
      </c>
      <c r="G7" s="10"/>
    </row>
    <row r="8" customFormat="false" ht="12.75" hidden="false" customHeight="false" outlineLevel="0" collapsed="false">
      <c r="D8" s="10" t="n">
        <v>1248669</v>
      </c>
      <c r="E8" s="10" t="n">
        <v>1794731</v>
      </c>
      <c r="F8" s="10" t="n">
        <f aca="false">E8*SQRT(10)</f>
        <v>5675437.74731166</v>
      </c>
      <c r="G8" s="10"/>
      <c r="H8" s="0" t="s">
        <v>19</v>
      </c>
    </row>
    <row r="9" customFormat="false" ht="12.75" hidden="false" customHeight="false" outlineLevel="0" collapsed="false">
      <c r="D9" s="11" t="n">
        <v>1668736</v>
      </c>
      <c r="E9" s="11" t="n">
        <v>2402134</v>
      </c>
      <c r="F9" s="11" t="n">
        <f aca="false">E9*SQRT(10)</f>
        <v>7596214.68493091</v>
      </c>
      <c r="G9" s="10"/>
      <c r="H9" s="0" t="s">
        <v>20</v>
      </c>
    </row>
    <row r="10" customFormat="false" ht="12.75" hidden="false" customHeight="false" outlineLevel="0" collapsed="false">
      <c r="D10" s="10"/>
      <c r="E10" s="10"/>
      <c r="F10" s="10"/>
      <c r="G10" s="10"/>
      <c r="H10" s="0" t="s">
        <v>21</v>
      </c>
      <c r="J10" s="12" t="n">
        <v>0.65</v>
      </c>
    </row>
    <row r="11" customFormat="false" ht="12.75" hidden="false" customHeight="false" outlineLevel="0" collapsed="false">
      <c r="D11" s="10"/>
      <c r="E11" s="10"/>
      <c r="F11" s="10"/>
      <c r="G11" s="10"/>
      <c r="J11" s="12"/>
    </row>
    <row r="12" customFormat="false" ht="12.75" hidden="false" customHeight="false" outlineLevel="0" collapsed="false">
      <c r="A12" s="0" t="s">
        <v>22</v>
      </c>
      <c r="D12" s="10" t="n">
        <v>1019674</v>
      </c>
      <c r="E12" s="10" t="n">
        <v>1393244</v>
      </c>
      <c r="F12" s="10" t="n">
        <f aca="false">E12*SQRT(10)</f>
        <v>4405824.37636363</v>
      </c>
      <c r="G12" s="10"/>
      <c r="H12" s="0" t="s">
        <v>23</v>
      </c>
      <c r="J12" s="12"/>
    </row>
    <row r="13" customFormat="false" ht="12.75" hidden="false" customHeight="false" outlineLevel="0" collapsed="false">
      <c r="A13" s="0" t="s">
        <v>24</v>
      </c>
      <c r="D13" s="10" t="n">
        <v>979064</v>
      </c>
      <c r="E13" s="10" t="n">
        <v>1340217</v>
      </c>
      <c r="F13" s="10" t="n">
        <f aca="false">E13*SQRT(10)</f>
        <v>4238138.27887789</v>
      </c>
      <c r="G13" s="10"/>
      <c r="H13" s="0" t="s">
        <v>25</v>
      </c>
      <c r="J13" s="12"/>
    </row>
    <row r="14" customFormat="false" ht="12.75" hidden="false" customHeight="false" outlineLevel="0" collapsed="false">
      <c r="D14" s="10"/>
      <c r="E14" s="10"/>
      <c r="F14" s="10"/>
      <c r="G14" s="10"/>
    </row>
    <row r="15" customFormat="false" ht="12.75" hidden="false" customHeight="false" outlineLevel="0" collapsed="false">
      <c r="A15" s="0" t="s">
        <v>26</v>
      </c>
      <c r="G15" s="10"/>
    </row>
    <row r="16" customFormat="false" ht="12.75" hidden="false" customHeight="false" outlineLevel="0" collapsed="false">
      <c r="D16" s="10" t="n">
        <v>699183</v>
      </c>
      <c r="E16" s="10" t="n">
        <v>1039045</v>
      </c>
      <c r="F16" s="10" t="n">
        <f aca="false">E16*SQRT(10)</f>
        <v>3285748.79140965</v>
      </c>
      <c r="G16" s="10"/>
      <c r="H16" s="0" t="s">
        <v>27</v>
      </c>
      <c r="J16" s="12" t="n">
        <v>0.84</v>
      </c>
    </row>
    <row r="17" customFormat="false" ht="12.75" hidden="false" customHeight="false" outlineLevel="0" collapsed="false">
      <c r="D17" s="10"/>
      <c r="E17" s="10"/>
      <c r="F17" s="10"/>
      <c r="G17" s="10"/>
    </row>
    <row r="18" customFormat="false" ht="12.75" hidden="false" customHeight="false" outlineLevel="0" collapsed="false">
      <c r="D18" s="10"/>
      <c r="E18" s="10"/>
      <c r="F18" s="10"/>
      <c r="G18" s="10"/>
    </row>
    <row r="19" customFormat="false" ht="12.75" hidden="false" customHeight="false" outlineLevel="0" collapsed="false">
      <c r="F19" s="10"/>
      <c r="G19" s="10"/>
    </row>
    <row r="20" customFormat="false" ht="12.75" hidden="false" customHeight="false" outlineLevel="0" collapsed="false">
      <c r="D20" s="10"/>
      <c r="E20" s="10"/>
      <c r="F20" s="10"/>
      <c r="G20" s="10"/>
    </row>
    <row r="21" customFormat="false" ht="12.75" hidden="false" customHeight="false" outlineLevel="0" collapsed="false">
      <c r="D21" s="10"/>
      <c r="E21" s="10"/>
      <c r="F21" s="10"/>
      <c r="G21" s="10"/>
    </row>
    <row r="22" customFormat="false" ht="12.75" hidden="false" customHeight="false" outlineLevel="0" collapsed="false">
      <c r="A22" s="10" t="s">
        <v>28</v>
      </c>
      <c r="D22" s="10" t="n">
        <f aca="false">D5</f>
        <v>1227650</v>
      </c>
      <c r="E22" s="10" t="n">
        <f aca="false">D22</f>
        <v>1227650</v>
      </c>
      <c r="F22" s="10" t="n">
        <f aca="false">E22</f>
        <v>1227650</v>
      </c>
      <c r="G22" s="10"/>
    </row>
    <row r="23" customFormat="false" ht="12.75" hidden="false" customHeight="false" outlineLevel="0" collapsed="false">
      <c r="A23" s="0" t="s">
        <v>29</v>
      </c>
      <c r="D23" s="10" t="n">
        <f aca="false">-D9</f>
        <v>-1668736</v>
      </c>
      <c r="E23" s="10" t="n">
        <v>-1000000</v>
      </c>
      <c r="F23" s="10" t="n">
        <v>-800000</v>
      </c>
      <c r="G23" s="10"/>
    </row>
    <row r="24" customFormat="false" ht="12.75" hidden="false" customHeight="false" outlineLevel="0" collapsed="false">
      <c r="A24" s="10" t="s">
        <v>30</v>
      </c>
      <c r="D24" s="12" t="n">
        <v>0.65</v>
      </c>
      <c r="E24" s="12" t="n">
        <v>0.65</v>
      </c>
      <c r="F24" s="12" t="n">
        <v>0.65</v>
      </c>
      <c r="G24" s="10"/>
    </row>
    <row r="25" customFormat="false" ht="12.75" hidden="false" customHeight="false" outlineLevel="0" collapsed="false">
      <c r="D25" s="10"/>
      <c r="E25" s="10"/>
      <c r="F25" s="10"/>
      <c r="G25" s="10"/>
    </row>
    <row r="26" customFormat="false" ht="12.75" hidden="false" customHeight="false" outlineLevel="0" collapsed="false">
      <c r="A26" s="10" t="s">
        <v>31</v>
      </c>
      <c r="D26" s="10" t="n">
        <f aca="false">SQRT(D22^2+D23^2+2*D22*D23*D24)</f>
        <v>1276163.58068862</v>
      </c>
      <c r="E26" s="10" t="n">
        <f aca="false">SQRT(E22^2+E23^2+2*E22*E23*E24)</f>
        <v>954557.238985699</v>
      </c>
      <c r="F26" s="10" t="n">
        <f aca="false">SQRT(F22^2+F23^2+2*F22*F23*F24)</f>
        <v>932935.433189243</v>
      </c>
      <c r="G26" s="10"/>
    </row>
    <row r="27" customFormat="false" ht="12.75" hidden="false" customHeight="false" outlineLevel="0" collapsed="false">
      <c r="D27" s="10"/>
      <c r="E27" s="10"/>
      <c r="F27" s="10"/>
      <c r="G27" s="10"/>
    </row>
    <row r="28" customFormat="false" ht="12.75" hidden="false" customHeight="false" outlineLevel="0" collapsed="false">
      <c r="D28" s="10"/>
      <c r="E28" s="10"/>
      <c r="F28" s="10"/>
      <c r="G28" s="10"/>
    </row>
    <row r="29" customFormat="false" ht="12.75" hidden="false" customHeight="false" outlineLevel="0" collapsed="false">
      <c r="D29" s="10"/>
      <c r="E29" s="10"/>
      <c r="F29" s="10"/>
      <c r="G29" s="10"/>
    </row>
    <row r="30" customFormat="false" ht="12.75" hidden="false" customHeight="false" outlineLevel="0" collapsed="false">
      <c r="D30" s="5"/>
      <c r="E30" s="10"/>
      <c r="F30" s="10"/>
      <c r="G30" s="10"/>
    </row>
    <row r="31" customFormat="false" ht="12.75" hidden="false" customHeight="false" outlineLevel="0" collapsed="false">
      <c r="D31" s="5"/>
      <c r="E31" s="10"/>
      <c r="F31" s="10"/>
      <c r="G31" s="10"/>
    </row>
    <row r="32" customFormat="false" ht="12.75" hidden="false" customHeight="false" outlineLevel="0" collapsed="false">
      <c r="D32" s="5"/>
      <c r="E32" s="10"/>
      <c r="F32" s="10"/>
      <c r="G32" s="10"/>
    </row>
    <row r="33" customFormat="false" ht="12.75" hidden="false" customHeight="false" outlineLevel="0" collapsed="false">
      <c r="D33" s="5"/>
    </row>
    <row r="34" customFormat="false" ht="12.75" hidden="false" customHeight="false" outlineLevel="0" collapsed="false">
      <c r="D34" s="5"/>
    </row>
    <row r="35" customFormat="false" ht="12.75" hidden="false" customHeight="false" outlineLevel="0" collapsed="false">
      <c r="D35" s="5"/>
    </row>
    <row r="36" customFormat="false" ht="12.75" hidden="false" customHeight="false" outlineLevel="0" collapsed="false">
      <c r="D36" s="5"/>
    </row>
    <row r="37" customFormat="false" ht="12.75" hidden="false" customHeight="false" outlineLevel="0" collapsed="false">
      <c r="D37" s="5"/>
    </row>
    <row r="38" customFormat="false" ht="12.75" hidden="false" customHeight="false" outlineLevel="0" collapsed="false">
      <c r="D38" s="5"/>
    </row>
    <row r="39" customFormat="false" ht="12.75" hidden="false" customHeight="false" outlineLevel="0" collapsed="false">
      <c r="D39" s="5"/>
    </row>
    <row r="40" customFormat="false" ht="12.75" hidden="false" customHeight="false" outlineLevel="0" collapsed="false">
      <c r="D40" s="5"/>
    </row>
    <row r="41" customFormat="false" ht="12.75" hidden="false" customHeight="false" outlineLevel="0" collapsed="false">
      <c r="D41" s="5"/>
    </row>
    <row r="42" customFormat="false" ht="12.75" hidden="false" customHeight="false" outlineLevel="0" collapsed="false">
      <c r="D42" s="5"/>
    </row>
    <row r="43" customFormat="false" ht="12.75" hidden="false" customHeight="false" outlineLevel="0" collapsed="false">
      <c r="D43" s="5"/>
    </row>
    <row r="44" customFormat="false" ht="12.75" hidden="false" customHeight="false" outlineLevel="0" collapsed="false">
      <c r="D44" s="5"/>
    </row>
    <row r="45" customFormat="false" ht="12.75" hidden="false" customHeight="false" outlineLevel="0" collapsed="false">
      <c r="D45" s="5"/>
    </row>
    <row r="46" customFormat="false" ht="12.75" hidden="false" customHeight="false" outlineLevel="0" collapsed="false">
      <c r="D46" s="5"/>
    </row>
    <row r="47" customFormat="false" ht="12.75" hidden="false" customHeight="false" outlineLevel="0" collapsed="false">
      <c r="D4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10" activeCellId="0" sqref="D10: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6.13"/>
    <col collapsed="false" customWidth="true" hidden="false" outlineLevel="0" max="3" min="3" style="0" width="2.7"/>
    <col collapsed="false" customWidth="true" hidden="false" outlineLevel="0" max="6" min="4" style="0" width="11.99"/>
  </cols>
  <sheetData>
    <row r="1" customFormat="false" ht="12.75" hidden="false" customHeight="false" outlineLevel="0" collapsed="false">
      <c r="A1" s="8" t="s">
        <v>32</v>
      </c>
    </row>
    <row r="3" customFormat="false" ht="12.75" hidden="false" customHeight="false" outlineLevel="0" collapsed="false">
      <c r="D3" s="9" t="n">
        <v>95</v>
      </c>
      <c r="E3" s="9" t="n">
        <v>99</v>
      </c>
      <c r="F3" s="9" t="s">
        <v>16</v>
      </c>
    </row>
    <row r="4" customFormat="false" ht="12.75" hidden="false" customHeight="false" outlineLevel="0" collapsed="false">
      <c r="A4" s="0" t="s">
        <v>17</v>
      </c>
    </row>
    <row r="5" customFormat="false" ht="12.75" hidden="false" customHeight="false" outlineLevel="0" collapsed="false">
      <c r="B5" s="0" t="s">
        <v>33</v>
      </c>
      <c r="D5" s="10" t="n">
        <v>83261</v>
      </c>
      <c r="E5" s="10" t="n">
        <v>117561</v>
      </c>
      <c r="F5" s="10" t="n">
        <f aca="false">E5*SQRT(10)</f>
        <v>371760.524007055</v>
      </c>
      <c r="G5" s="10"/>
    </row>
    <row r="6" customFormat="false" ht="12.75" hidden="false" customHeight="false" outlineLevel="0" collapsed="false">
      <c r="B6" s="0" t="s">
        <v>34</v>
      </c>
      <c r="D6" s="10" t="n">
        <v>208152</v>
      </c>
      <c r="E6" s="10" t="n">
        <v>293903</v>
      </c>
      <c r="F6" s="10" t="n">
        <f aca="false">E6*SQRT(10)</f>
        <v>929402.891156467</v>
      </c>
      <c r="G6" s="10"/>
    </row>
    <row r="7" customFormat="false" ht="12.75" hidden="false" customHeight="false" outlineLevel="0" collapsed="false">
      <c r="B7" s="0" t="s">
        <v>35</v>
      </c>
      <c r="D7" s="10" t="n">
        <v>416305</v>
      </c>
      <c r="E7" s="10" t="n">
        <v>587806</v>
      </c>
      <c r="F7" s="10" t="n">
        <f aca="false">E7*SQRT(10)</f>
        <v>1858805.78231293</v>
      </c>
      <c r="G7" s="10"/>
    </row>
    <row r="8" customFormat="false" ht="12.75" hidden="false" customHeight="false" outlineLevel="0" collapsed="false">
      <c r="D8" s="10"/>
      <c r="E8" s="10"/>
      <c r="F8" s="10"/>
      <c r="G8" s="10"/>
    </row>
    <row r="9" customFormat="false" ht="12.75" hidden="false" customHeight="false" outlineLevel="0" collapsed="false">
      <c r="A9" s="0" t="s">
        <v>18</v>
      </c>
      <c r="D9" s="10" t="n">
        <v>492083</v>
      </c>
      <c r="E9" s="10" t="n">
        <v>675387</v>
      </c>
      <c r="F9" s="10" t="n">
        <f aca="false">E9*SQRT(10)</f>
        <v>2135761.22206814</v>
      </c>
      <c r="G9" s="10"/>
      <c r="H9" s="0" t="s">
        <v>19</v>
      </c>
    </row>
    <row r="10" customFormat="false" ht="12.75" hidden="false" customHeight="false" outlineLevel="0" collapsed="false">
      <c r="D10" s="11" t="n">
        <v>632595</v>
      </c>
      <c r="E10" s="11" t="n">
        <v>906235</v>
      </c>
      <c r="F10" s="11" t="n">
        <f aca="false">E10*SQRT(10)</f>
        <v>2865766.69536269</v>
      </c>
      <c r="G10" s="10"/>
      <c r="H10" s="0" t="s">
        <v>20</v>
      </c>
    </row>
    <row r="11" customFormat="false" ht="12.75" hidden="false" customHeight="false" outlineLevel="0" collapsed="false">
      <c r="D11" s="10"/>
      <c r="E11" s="10"/>
      <c r="F11" s="10"/>
      <c r="G11" s="10"/>
    </row>
    <row r="12" customFormat="false" ht="12.75" hidden="false" customHeight="false" outlineLevel="0" collapsed="false">
      <c r="A12" s="8" t="s">
        <v>22</v>
      </c>
      <c r="B12" s="8"/>
      <c r="C12" s="8"/>
      <c r="D12" s="13" t="n">
        <v>361103</v>
      </c>
      <c r="E12" s="13" t="n">
        <v>501913</v>
      </c>
      <c r="F12" s="13" t="n">
        <f aca="false">E12*SQRT(10)</f>
        <v>1587188.26724809</v>
      </c>
      <c r="G12" s="10"/>
      <c r="H12" s="0" t="s">
        <v>36</v>
      </c>
    </row>
    <row r="13" customFormat="false" ht="12.75" hidden="false" customHeight="false" outlineLevel="0" collapsed="false">
      <c r="D13" s="10"/>
      <c r="E13" s="10"/>
      <c r="F13" s="10"/>
      <c r="G13" s="10"/>
    </row>
    <row r="14" customFormat="false" ht="12.75" hidden="false" customHeight="false" outlineLevel="0" collapsed="false">
      <c r="A14" s="0" t="s">
        <v>26</v>
      </c>
      <c r="D14" s="10" t="n">
        <v>274451</v>
      </c>
      <c r="E14" s="10" t="n">
        <v>377110</v>
      </c>
      <c r="F14" s="10" t="n">
        <f aca="false">E14*SQRT(10)</f>
        <v>1192526.5284261</v>
      </c>
      <c r="G14" s="10"/>
    </row>
    <row r="15" customFormat="false" ht="12.75" hidden="false" customHeight="false" outlineLevel="0" collapsed="false">
      <c r="D15" s="10"/>
      <c r="E15" s="10"/>
      <c r="F15" s="10"/>
      <c r="G15" s="10"/>
    </row>
    <row r="16" customFormat="false" ht="12.75" hidden="false" customHeight="false" outlineLevel="0" collapsed="false">
      <c r="A16" s="0" t="s">
        <v>37</v>
      </c>
      <c r="D16" s="10" t="n">
        <v>195842</v>
      </c>
      <c r="E16" s="10" t="n">
        <v>274774</v>
      </c>
      <c r="F16" s="10" t="n">
        <f aca="false">E16*SQRT(10)</f>
        <v>868911.681795106</v>
      </c>
      <c r="G16" s="10"/>
    </row>
    <row r="17" customFormat="false" ht="12.75" hidden="false" customHeight="false" outlineLevel="0" collapsed="false">
      <c r="D17" s="10"/>
      <c r="E17" s="10"/>
      <c r="F17" s="10"/>
      <c r="G17" s="10"/>
    </row>
    <row r="18" customFormat="false" ht="12.75" hidden="false" customHeight="false" outlineLevel="0" collapsed="false">
      <c r="A18" s="0" t="s">
        <v>38</v>
      </c>
      <c r="D18" s="10" t="n">
        <v>1293548</v>
      </c>
      <c r="E18" s="10" t="n">
        <v>1815823</v>
      </c>
      <c r="F18" s="10" t="n">
        <f aca="false">E18*SQRT(10)</f>
        <v>5742136.50771993</v>
      </c>
      <c r="G18" s="10"/>
    </row>
    <row r="19" customFormat="false" ht="12.75" hidden="false" customHeight="false" outlineLevel="0" collapsed="false">
      <c r="D19" s="10"/>
      <c r="E19" s="10"/>
      <c r="F19" s="10"/>
      <c r="G19" s="10"/>
    </row>
    <row r="20" customFormat="false" ht="12.75" hidden="false" customHeight="false" outlineLevel="0" collapsed="false">
      <c r="D20" s="10"/>
      <c r="E20" s="10"/>
      <c r="F20" s="10"/>
      <c r="G20" s="10"/>
    </row>
    <row r="21" customFormat="false" ht="12.75" hidden="false" customHeight="false" outlineLevel="0" collapsed="false">
      <c r="F21" s="10"/>
      <c r="G21" s="10"/>
    </row>
    <row r="22" customFormat="false" ht="12.75" hidden="false" customHeight="false" outlineLevel="0" collapsed="false">
      <c r="D22" s="10"/>
      <c r="E22" s="10"/>
      <c r="F22" s="10"/>
      <c r="G22" s="10"/>
    </row>
    <row r="23" customFormat="false" ht="12.75" hidden="false" customHeight="false" outlineLevel="0" collapsed="false">
      <c r="D23" s="10"/>
      <c r="E23" s="10"/>
      <c r="F23" s="10"/>
      <c r="G23" s="10"/>
    </row>
    <row r="24" customFormat="false" ht="12.75" hidden="false" customHeight="false" outlineLevel="0" collapsed="false">
      <c r="A24" s="10" t="s">
        <v>28</v>
      </c>
      <c r="D24" s="10" t="n">
        <f aca="false">D7</f>
        <v>416305</v>
      </c>
      <c r="E24" s="10" t="n">
        <f aca="false">D24</f>
        <v>416305</v>
      </c>
      <c r="F24" s="10" t="n">
        <f aca="false">E24</f>
        <v>416305</v>
      </c>
      <c r="G24" s="10"/>
    </row>
    <row r="25" customFormat="false" ht="12.75" hidden="false" customHeight="false" outlineLevel="0" collapsed="false">
      <c r="A25" s="0" t="s">
        <v>29</v>
      </c>
      <c r="D25" s="10" t="n">
        <f aca="false">-D10</f>
        <v>-632595</v>
      </c>
      <c r="E25" s="10" t="n">
        <v>-400000</v>
      </c>
      <c r="F25" s="10" t="n">
        <v>-427937</v>
      </c>
      <c r="G25" s="10"/>
    </row>
    <row r="26" customFormat="false" ht="12.75" hidden="false" customHeight="false" outlineLevel="0" collapsed="false">
      <c r="A26" s="10" t="s">
        <v>30</v>
      </c>
      <c r="D26" s="12" t="n">
        <v>0.6</v>
      </c>
      <c r="E26" s="12" t="n">
        <v>0.6</v>
      </c>
      <c r="F26" s="12" t="n">
        <v>0.6</v>
      </c>
      <c r="G26" s="10"/>
    </row>
    <row r="27" customFormat="false" ht="12.75" hidden="false" customHeight="false" outlineLevel="0" collapsed="false">
      <c r="D27" s="10"/>
      <c r="E27" s="10"/>
      <c r="F27" s="10"/>
      <c r="G27" s="10"/>
    </row>
    <row r="28" customFormat="false" ht="12.75" hidden="false" customHeight="false" outlineLevel="0" collapsed="false">
      <c r="A28" s="10" t="s">
        <v>31</v>
      </c>
      <c r="D28" s="10" t="n">
        <f aca="false">SQRT(D24^2+D25^2+2*D24*D25*D26)</f>
        <v>507408.448175629</v>
      </c>
      <c r="E28" s="10" t="n">
        <f aca="false">SQRT(E24^2+E25^2+2*E24*E25*E26)</f>
        <v>365353.873696448</v>
      </c>
      <c r="F28" s="10" t="n">
        <f aca="false">SQRT(F24^2+F25^2+2*F24*F25*F26)</f>
        <v>377699.819502207</v>
      </c>
      <c r="G28" s="10"/>
    </row>
    <row r="29" customFormat="false" ht="12.75" hidden="false" customHeight="false" outlineLevel="0" collapsed="false">
      <c r="D29" s="10"/>
      <c r="E29" s="10"/>
      <c r="F29" s="10"/>
      <c r="G29" s="10"/>
    </row>
    <row r="30" customFormat="false" ht="12.75" hidden="false" customHeight="false" outlineLevel="0" collapsed="false">
      <c r="D30" s="10"/>
      <c r="E30" s="10"/>
      <c r="F30" s="10"/>
      <c r="G30" s="10"/>
    </row>
    <row r="31" customFormat="false" ht="12.75" hidden="false" customHeight="false" outlineLevel="0" collapsed="false">
      <c r="D31" s="10"/>
      <c r="E31" s="10"/>
      <c r="F31" s="10"/>
      <c r="G31" s="10"/>
    </row>
    <row r="32" customFormat="false" ht="12.75" hidden="false" customHeight="false" outlineLevel="0" collapsed="false">
      <c r="D32" s="10"/>
      <c r="E32" s="10"/>
      <c r="F32" s="10"/>
      <c r="G32" s="10"/>
    </row>
    <row r="33" customFormat="false" ht="12.75" hidden="false" customHeight="false" outlineLevel="0" collapsed="false">
      <c r="D33" s="10"/>
      <c r="E33" s="10"/>
      <c r="F33" s="10"/>
      <c r="G33" s="10"/>
    </row>
    <row r="34" customFormat="false" ht="12.75" hidden="false" customHeight="false" outlineLevel="0" collapsed="false">
      <c r="D34" s="10"/>
      <c r="E34" s="10"/>
      <c r="F34" s="10"/>
      <c r="G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2001-07-06T14:28:55Z</dcterms:created>
  <dc:creator>Bararat Khanna</dc:creator>
  <dc:description/>
  <dc:language>en-US</dc:language>
  <cp:lastModifiedBy>vlady gorny</cp:lastModifiedBy>
  <cp:lastPrinted>2002-02-01T12:18:25Z</cp:lastPrinted>
  <dcterms:modified xsi:type="dcterms:W3CDTF">2002-02-01T12:45:57Z</dcterms:modified>
  <cp:revision>0</cp:revision>
  <dc:subject/>
  <dc:title/>
</cp:coreProperties>
</file>